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90" windowWidth="9720" windowHeight="7800" activeTab="1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&amp; CO Phasing" sheetId="46" r:id="rId11"/>
    <sheet name="Fuel Flow&amp;Lambda&amp;CO" sheetId="47" r:id="rId12"/>
    <sheet name="CO2 %" sheetId="28" r:id="rId13"/>
    <sheet name="CO %" sheetId="29" r:id="rId14"/>
    <sheet name="NO ppm" sheetId="30" r:id="rId15"/>
    <sheet name="THC ppm" sheetId="31" r:id="rId16"/>
    <sheet name="O2 %" sheetId="32" r:id="rId17"/>
    <sheet name="Fuel Flow L per hr" sheetId="33" r:id="rId18"/>
    <sheet name="CO2 g per hr" sheetId="41" r:id="rId19"/>
    <sheet name="CO g per hr" sheetId="42" r:id="rId20"/>
    <sheet name="NO g per hr" sheetId="43" r:id="rId21"/>
    <sheet name="THC g per hr" sheetId="45" r:id="rId22"/>
  </sheets>
  <calcPr calcId="145621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J20" i="9" l="1"/>
  <c r="J19" i="9"/>
  <c r="J18" i="9"/>
  <c r="J17" i="9"/>
  <c r="F23" i="9"/>
  <c r="J23" i="9" s="1"/>
  <c r="E23" i="9"/>
  <c r="I20" i="9"/>
  <c r="I19" i="9"/>
  <c r="I18" i="9"/>
  <c r="I17" i="9"/>
  <c r="F17" i="9"/>
  <c r="F18" i="9"/>
  <c r="F19" i="9"/>
  <c r="F20" i="9"/>
  <c r="E17" i="9"/>
  <c r="E18" i="9"/>
  <c r="E19" i="9"/>
  <c r="E20" i="9"/>
  <c r="CC8" i="5"/>
  <c r="CC8" i="4"/>
  <c r="I23" i="9"/>
  <c r="BY174" i="5" l="1"/>
  <c r="BZ174" i="5"/>
  <c r="CA174" i="5"/>
  <c r="CB174" i="5"/>
  <c r="BY175" i="5"/>
  <c r="BZ175" i="5"/>
  <c r="CA175" i="5"/>
  <c r="CB175" i="5"/>
  <c r="BY176" i="5"/>
  <c r="BZ176" i="5"/>
  <c r="CA176" i="5"/>
  <c r="CB176" i="5"/>
  <c r="BY177" i="5"/>
  <c r="BZ177" i="5"/>
  <c r="CA177" i="5"/>
  <c r="CB177" i="5"/>
  <c r="BY178" i="5"/>
  <c r="BZ178" i="5"/>
  <c r="CA178" i="5"/>
  <c r="CB178" i="5"/>
  <c r="BY179" i="5"/>
  <c r="BZ179" i="5"/>
  <c r="CA179" i="5"/>
  <c r="CB179" i="5"/>
  <c r="BY180" i="5"/>
  <c r="BZ180" i="5"/>
  <c r="CA180" i="5"/>
  <c r="CB180" i="5"/>
  <c r="BY181" i="5"/>
  <c r="BZ181" i="5"/>
  <c r="CA181" i="5"/>
  <c r="CB181" i="5"/>
  <c r="BY182" i="5"/>
  <c r="BZ182" i="5"/>
  <c r="CA182" i="5"/>
  <c r="CB182" i="5"/>
  <c r="BY183" i="5"/>
  <c r="BZ183" i="5"/>
  <c r="CA183" i="5"/>
  <c r="CB183" i="5"/>
  <c r="BY184" i="5"/>
  <c r="BZ184" i="5"/>
  <c r="CA184" i="5"/>
  <c r="CB184" i="5"/>
  <c r="BY185" i="5"/>
  <c r="BZ185" i="5"/>
  <c r="CA185" i="5"/>
  <c r="CB185" i="5"/>
  <c r="BY186" i="5"/>
  <c r="BZ186" i="5"/>
  <c r="CA186" i="5"/>
  <c r="CB186" i="5"/>
  <c r="BY187" i="5"/>
  <c r="BZ187" i="5"/>
  <c r="CA187" i="5"/>
  <c r="CB187" i="5"/>
  <c r="BY188" i="5"/>
  <c r="BZ188" i="5"/>
  <c r="CA188" i="5"/>
  <c r="CB188" i="5"/>
  <c r="BY189" i="5"/>
  <c r="BZ189" i="5"/>
  <c r="CA189" i="5"/>
  <c r="CB189" i="5"/>
  <c r="BY190" i="5"/>
  <c r="BZ190" i="5"/>
  <c r="CA190" i="5"/>
  <c r="CB190" i="5"/>
  <c r="BY191" i="5"/>
  <c r="BZ191" i="5"/>
  <c r="CA191" i="5"/>
  <c r="CB191" i="5"/>
  <c r="BW174" i="5"/>
  <c r="BW175" i="5"/>
  <c r="BW176" i="5"/>
  <c r="BW177" i="5"/>
  <c r="BW178" i="5"/>
  <c r="BW179" i="5"/>
  <c r="BW180" i="5"/>
  <c r="BW181" i="5"/>
  <c r="BW182" i="5"/>
  <c r="BW183" i="5"/>
  <c r="BW184" i="5"/>
  <c r="BW185" i="5"/>
  <c r="BW186" i="5"/>
  <c r="BW187" i="5"/>
  <c r="BW188" i="5"/>
  <c r="BW189" i="5"/>
  <c r="BW190" i="5"/>
  <c r="BW191" i="5"/>
  <c r="B8" i="5"/>
  <c r="BY175" i="4"/>
  <c r="BZ175" i="4"/>
  <c r="BZ6" i="4" s="1"/>
  <c r="CA175" i="4"/>
  <c r="CB175" i="4"/>
  <c r="CB8" i="4" s="1"/>
  <c r="BY176" i="4"/>
  <c r="BZ176" i="4"/>
  <c r="CA176" i="4"/>
  <c r="CB176" i="4"/>
  <c r="BY177" i="4"/>
  <c r="BZ177" i="4"/>
  <c r="CA177" i="4"/>
  <c r="CB177" i="4"/>
  <c r="BY178" i="4"/>
  <c r="BZ178" i="4"/>
  <c r="CA178" i="4"/>
  <c r="CB178" i="4"/>
  <c r="BY179" i="4"/>
  <c r="BZ179" i="4"/>
  <c r="CA179" i="4"/>
  <c r="CB179" i="4"/>
  <c r="BY180" i="4"/>
  <c r="BZ180" i="4"/>
  <c r="CA180" i="4"/>
  <c r="CB180" i="4"/>
  <c r="BY181" i="4"/>
  <c r="BZ181" i="4"/>
  <c r="CA181" i="4"/>
  <c r="CB181" i="4"/>
  <c r="BY182" i="4"/>
  <c r="BZ182" i="4"/>
  <c r="CA182" i="4"/>
  <c r="CB182" i="4"/>
  <c r="BY183" i="4"/>
  <c r="BZ183" i="4"/>
  <c r="CA183" i="4"/>
  <c r="CB183" i="4"/>
  <c r="BY184" i="4"/>
  <c r="BZ184" i="4"/>
  <c r="CA184" i="4"/>
  <c r="CB184" i="4"/>
  <c r="BY185" i="4"/>
  <c r="BZ185" i="4"/>
  <c r="CA185" i="4"/>
  <c r="CB185" i="4"/>
  <c r="BY186" i="4"/>
  <c r="BZ186" i="4"/>
  <c r="CA186" i="4"/>
  <c r="CB186" i="4"/>
  <c r="BY187" i="4"/>
  <c r="BZ187" i="4"/>
  <c r="CA187" i="4"/>
  <c r="CB187" i="4"/>
  <c r="BY188" i="4"/>
  <c r="BZ188" i="4"/>
  <c r="CA188" i="4"/>
  <c r="CB188" i="4"/>
  <c r="BY189" i="4"/>
  <c r="BZ189" i="4"/>
  <c r="CA189" i="4"/>
  <c r="CB189" i="4"/>
  <c r="BY190" i="4"/>
  <c r="BZ190" i="4"/>
  <c r="CA190" i="4"/>
  <c r="CB190" i="4"/>
  <c r="BY191" i="4"/>
  <c r="BZ191" i="4"/>
  <c r="CA191" i="4"/>
  <c r="CB191" i="4"/>
  <c r="BY192" i="4"/>
  <c r="BZ192" i="4"/>
  <c r="CA192" i="4"/>
  <c r="CB192" i="4"/>
  <c r="BY193" i="4"/>
  <c r="BZ193" i="4"/>
  <c r="CA193" i="4"/>
  <c r="CB193" i="4"/>
  <c r="BY194" i="4"/>
  <c r="BZ194" i="4"/>
  <c r="CA194" i="4"/>
  <c r="CB194" i="4"/>
  <c r="BY195" i="4"/>
  <c r="BZ195" i="4"/>
  <c r="CA195" i="4"/>
  <c r="CB195" i="4"/>
  <c r="BY196" i="4"/>
  <c r="BZ196" i="4"/>
  <c r="CA196" i="4"/>
  <c r="CB196" i="4"/>
  <c r="BY197" i="4"/>
  <c r="BZ197" i="4"/>
  <c r="CA197" i="4"/>
  <c r="CB197" i="4"/>
  <c r="BY198" i="4"/>
  <c r="BZ198" i="4"/>
  <c r="CA198" i="4"/>
  <c r="CB198" i="4"/>
  <c r="BY199" i="4"/>
  <c r="BZ199" i="4"/>
  <c r="CA199" i="4"/>
  <c r="CB199" i="4"/>
  <c r="BY200" i="4"/>
  <c r="BZ200" i="4"/>
  <c r="CA200" i="4"/>
  <c r="CB200" i="4"/>
  <c r="BY201" i="4"/>
  <c r="BZ201" i="4"/>
  <c r="CA201" i="4"/>
  <c r="CB201" i="4"/>
  <c r="BY202" i="4"/>
  <c r="BZ202" i="4"/>
  <c r="CA202" i="4"/>
  <c r="CB202" i="4"/>
  <c r="BY203" i="4"/>
  <c r="BZ203" i="4"/>
  <c r="CA203" i="4"/>
  <c r="CB203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CA8" i="4"/>
  <c r="BY8" i="4"/>
  <c r="CB7" i="4"/>
  <c r="CB5" i="4"/>
  <c r="CA7" i="4"/>
  <c r="CA6" i="4"/>
  <c r="CA5" i="4"/>
  <c r="BZ7" i="4"/>
  <c r="BZ5" i="4"/>
  <c r="BY7" i="4"/>
  <c r="BY6" i="4"/>
  <c r="BY5" i="4"/>
  <c r="BW8" i="4"/>
  <c r="BU8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7" i="4"/>
  <c r="C6" i="4"/>
  <c r="C5" i="4"/>
  <c r="AT8" i="4"/>
  <c r="B8" i="4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4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69" i="3"/>
  <c r="A170" i="3"/>
  <c r="A171" i="3"/>
  <c r="A172" i="3"/>
  <c r="A173" i="3"/>
  <c r="A174" i="3"/>
  <c r="A175" i="3"/>
  <c r="A176" i="3"/>
  <c r="A177" i="3"/>
  <c r="A178" i="3"/>
  <c r="A179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4" i="3"/>
  <c r="B8" i="8"/>
  <c r="B8" i="7"/>
  <c r="CB6" i="4" l="1"/>
  <c r="BZ8" i="4"/>
  <c r="CC5" i="4" s="1"/>
  <c r="BY147" i="8"/>
  <c r="BZ147" i="8"/>
  <c r="CA147" i="8"/>
  <c r="CB147" i="8"/>
  <c r="BY148" i="8"/>
  <c r="BZ148" i="8"/>
  <c r="CA148" i="8"/>
  <c r="CB148" i="8"/>
  <c r="BY149" i="8"/>
  <c r="BZ149" i="8"/>
  <c r="CA149" i="8"/>
  <c r="CB149" i="8"/>
  <c r="BY150" i="8"/>
  <c r="BZ150" i="8"/>
  <c r="CA150" i="8"/>
  <c r="CB150" i="8"/>
  <c r="BY151" i="8"/>
  <c r="BZ151" i="8"/>
  <c r="CA151" i="8"/>
  <c r="CB151" i="8"/>
  <c r="BY152" i="8"/>
  <c r="BZ152" i="8"/>
  <c r="CA152" i="8"/>
  <c r="CB152" i="8"/>
  <c r="BY153" i="8"/>
  <c r="BZ153" i="8"/>
  <c r="CA153" i="8"/>
  <c r="CB153" i="8"/>
  <c r="BY154" i="8"/>
  <c r="BZ154" i="8"/>
  <c r="CA154" i="8"/>
  <c r="CB154" i="8"/>
  <c r="BY155" i="8"/>
  <c r="BZ155" i="8"/>
  <c r="CA155" i="8"/>
  <c r="CB155" i="8"/>
  <c r="BY156" i="8"/>
  <c r="BZ156" i="8"/>
  <c r="CA156" i="8"/>
  <c r="CB156" i="8"/>
  <c r="BY157" i="8"/>
  <c r="BZ157" i="8"/>
  <c r="CA157" i="8"/>
  <c r="CB157" i="8"/>
  <c r="BY158" i="8"/>
  <c r="BZ158" i="8"/>
  <c r="CA158" i="8"/>
  <c r="CB158" i="8"/>
  <c r="BY159" i="8"/>
  <c r="BZ159" i="8"/>
  <c r="CA159" i="8"/>
  <c r="CB159" i="8"/>
  <c r="BY160" i="8"/>
  <c r="BZ160" i="8"/>
  <c r="CA160" i="8"/>
  <c r="CB160" i="8"/>
  <c r="BY161" i="8"/>
  <c r="BZ161" i="8"/>
  <c r="CA161" i="8"/>
  <c r="CB161" i="8"/>
  <c r="BY162" i="8"/>
  <c r="BZ162" i="8"/>
  <c r="CA162" i="8"/>
  <c r="CB162" i="8"/>
  <c r="BY163" i="8"/>
  <c r="BZ163" i="8"/>
  <c r="CA163" i="8"/>
  <c r="CB163" i="8"/>
  <c r="BY164" i="8"/>
  <c r="BZ164" i="8"/>
  <c r="CA164" i="8"/>
  <c r="CB164" i="8"/>
  <c r="BY165" i="8"/>
  <c r="BZ165" i="8"/>
  <c r="CA165" i="8"/>
  <c r="CB165" i="8"/>
  <c r="BY166" i="8"/>
  <c r="BZ166" i="8"/>
  <c r="CA166" i="8"/>
  <c r="CB166" i="8"/>
  <c r="BY167" i="8"/>
  <c r="BZ167" i="8"/>
  <c r="CA167" i="8"/>
  <c r="CB167" i="8"/>
  <c r="BY168" i="8"/>
  <c r="BZ168" i="8"/>
  <c r="CA168" i="8"/>
  <c r="CB168" i="8"/>
  <c r="BY169" i="8"/>
  <c r="BZ169" i="8"/>
  <c r="CA169" i="8"/>
  <c r="CB169" i="8"/>
  <c r="BY170" i="8"/>
  <c r="BZ170" i="8"/>
  <c r="CA170" i="8"/>
  <c r="CB170" i="8"/>
  <c r="BY171" i="8"/>
  <c r="BZ171" i="8"/>
  <c r="CA171" i="8"/>
  <c r="CB171" i="8"/>
  <c r="BY172" i="8"/>
  <c r="BZ172" i="8"/>
  <c r="CA172" i="8"/>
  <c r="CB172" i="8"/>
  <c r="BY173" i="8"/>
  <c r="BZ173" i="8"/>
  <c r="CA173" i="8"/>
  <c r="CB173" i="8"/>
  <c r="BY174" i="8"/>
  <c r="BZ174" i="8"/>
  <c r="CA174" i="8"/>
  <c r="CB174" i="8"/>
  <c r="BY175" i="8"/>
  <c r="BZ175" i="8"/>
  <c r="CA175" i="8"/>
  <c r="CB175" i="8"/>
  <c r="BY176" i="8"/>
  <c r="BZ176" i="8"/>
  <c r="CA176" i="8"/>
  <c r="CB176" i="8"/>
  <c r="BY177" i="8"/>
  <c r="BZ177" i="8"/>
  <c r="CA177" i="8"/>
  <c r="CB177" i="8"/>
  <c r="BY178" i="8"/>
  <c r="BZ178" i="8"/>
  <c r="CA178" i="8"/>
  <c r="CB178" i="8"/>
  <c r="BY179" i="8"/>
  <c r="BZ179" i="8"/>
  <c r="CA179" i="8"/>
  <c r="CB179" i="8"/>
  <c r="BY180" i="8"/>
  <c r="BZ180" i="8"/>
  <c r="CA180" i="8"/>
  <c r="CB180" i="8"/>
  <c r="BY181" i="8"/>
  <c r="BZ181" i="8"/>
  <c r="CA181" i="8"/>
  <c r="CB181" i="8"/>
  <c r="BY11" i="8"/>
  <c r="BZ11" i="8"/>
  <c r="CA11" i="8"/>
  <c r="CB11" i="8"/>
  <c r="BY12" i="8"/>
  <c r="BZ12" i="8"/>
  <c r="CA12" i="8"/>
  <c r="CB12" i="8"/>
  <c r="BY13" i="8"/>
  <c r="BZ13" i="8"/>
  <c r="CA13" i="8"/>
  <c r="CB13" i="8"/>
  <c r="BY14" i="8"/>
  <c r="BZ14" i="8"/>
  <c r="CA14" i="8"/>
  <c r="CB14" i="8"/>
  <c r="BY15" i="8"/>
  <c r="BZ15" i="8"/>
  <c r="CA15" i="8"/>
  <c r="CB15" i="8"/>
  <c r="BY16" i="8"/>
  <c r="BZ16" i="8"/>
  <c r="CA16" i="8"/>
  <c r="CB16" i="8"/>
  <c r="BY17" i="8"/>
  <c r="BZ17" i="8"/>
  <c r="CA17" i="8"/>
  <c r="CB17" i="8"/>
  <c r="BY18" i="8"/>
  <c r="BZ18" i="8"/>
  <c r="CA18" i="8"/>
  <c r="CB18" i="8"/>
  <c r="BY19" i="8"/>
  <c r="BZ19" i="8"/>
  <c r="CA19" i="8"/>
  <c r="CB19" i="8"/>
  <c r="BY20" i="8"/>
  <c r="BZ20" i="8"/>
  <c r="CA20" i="8"/>
  <c r="CB20" i="8"/>
  <c r="BY21" i="8"/>
  <c r="BZ21" i="8"/>
  <c r="CA21" i="8"/>
  <c r="CB21" i="8"/>
  <c r="BY22" i="8"/>
  <c r="BZ22" i="8"/>
  <c r="CA22" i="8"/>
  <c r="CB22" i="8"/>
  <c r="BY23" i="8"/>
  <c r="BZ23" i="8"/>
  <c r="CA23" i="8"/>
  <c r="CB23" i="8"/>
  <c r="BY24" i="8"/>
  <c r="BZ24" i="8"/>
  <c r="CA24" i="8"/>
  <c r="CB24" i="8"/>
  <c r="BY25" i="8"/>
  <c r="BZ25" i="8"/>
  <c r="CA25" i="8"/>
  <c r="CB25" i="8"/>
  <c r="BY26" i="8"/>
  <c r="BZ26" i="8"/>
  <c r="CA26" i="8"/>
  <c r="CB26" i="8"/>
  <c r="BY27" i="8"/>
  <c r="BZ27" i="8"/>
  <c r="CA27" i="8"/>
  <c r="CB27" i="8"/>
  <c r="BY28" i="8"/>
  <c r="BZ28" i="8"/>
  <c r="CA28" i="8"/>
  <c r="CB28" i="8"/>
  <c r="BY29" i="8"/>
  <c r="BZ29" i="8"/>
  <c r="CA29" i="8"/>
  <c r="CB29" i="8"/>
  <c r="BY30" i="8"/>
  <c r="BZ30" i="8"/>
  <c r="CA30" i="8"/>
  <c r="CB30" i="8"/>
  <c r="BY31" i="8"/>
  <c r="BZ31" i="8"/>
  <c r="CA31" i="8"/>
  <c r="CB31" i="8"/>
  <c r="BY32" i="8"/>
  <c r="BZ32" i="8"/>
  <c r="CA32" i="8"/>
  <c r="CB32" i="8"/>
  <c r="BY33" i="8"/>
  <c r="BZ33" i="8"/>
  <c r="CA33" i="8"/>
  <c r="CB33" i="8"/>
  <c r="BY34" i="8"/>
  <c r="BZ34" i="8"/>
  <c r="CA34" i="8"/>
  <c r="CB34" i="8"/>
  <c r="BY35" i="8"/>
  <c r="BZ35" i="8"/>
  <c r="CA35" i="8"/>
  <c r="CB35" i="8"/>
  <c r="BY36" i="8"/>
  <c r="BZ36" i="8"/>
  <c r="CA36" i="8"/>
  <c r="CB36" i="8"/>
  <c r="BY37" i="8"/>
  <c r="BZ37" i="8"/>
  <c r="CA37" i="8"/>
  <c r="CB37" i="8"/>
  <c r="BY38" i="8"/>
  <c r="BZ38" i="8"/>
  <c r="CA38" i="8"/>
  <c r="CB38" i="8"/>
  <c r="BY39" i="8"/>
  <c r="BZ39" i="8"/>
  <c r="CA39" i="8"/>
  <c r="CB39" i="8"/>
  <c r="BY40" i="8"/>
  <c r="BZ40" i="8"/>
  <c r="CA40" i="8"/>
  <c r="CB40" i="8"/>
  <c r="BY41" i="8"/>
  <c r="BZ41" i="8"/>
  <c r="CA41" i="8"/>
  <c r="CB41" i="8"/>
  <c r="BY42" i="8"/>
  <c r="BZ42" i="8"/>
  <c r="CA42" i="8"/>
  <c r="CB42" i="8"/>
  <c r="BY43" i="8"/>
  <c r="BZ43" i="8"/>
  <c r="CA43" i="8"/>
  <c r="CB43" i="8"/>
  <c r="BY44" i="8"/>
  <c r="BZ44" i="8"/>
  <c r="CA44" i="8"/>
  <c r="CB44" i="8"/>
  <c r="BY45" i="8"/>
  <c r="BZ45" i="8"/>
  <c r="CA45" i="8"/>
  <c r="CB45" i="8"/>
  <c r="BY46" i="8"/>
  <c r="BZ46" i="8"/>
  <c r="CA46" i="8"/>
  <c r="CB46" i="8"/>
  <c r="BY47" i="8"/>
  <c r="BZ47" i="8"/>
  <c r="CA47" i="8"/>
  <c r="CB47" i="8"/>
  <c r="BY48" i="8"/>
  <c r="BZ48" i="8"/>
  <c r="CA48" i="8"/>
  <c r="CB48" i="8"/>
  <c r="BY49" i="8"/>
  <c r="BZ49" i="8"/>
  <c r="CA49" i="8"/>
  <c r="CB49" i="8"/>
  <c r="BY50" i="8"/>
  <c r="BZ50" i="8"/>
  <c r="CA50" i="8"/>
  <c r="CB50" i="8"/>
  <c r="BY51" i="8"/>
  <c r="BZ51" i="8"/>
  <c r="CA51" i="8"/>
  <c r="CB51" i="8"/>
  <c r="BY52" i="8"/>
  <c r="BZ52" i="8"/>
  <c r="CA52" i="8"/>
  <c r="CB52" i="8"/>
  <c r="BY53" i="8"/>
  <c r="BZ53" i="8"/>
  <c r="CA53" i="8"/>
  <c r="CB53" i="8"/>
  <c r="BY54" i="8"/>
  <c r="BZ54" i="8"/>
  <c r="CA54" i="8"/>
  <c r="CB54" i="8"/>
  <c r="BY55" i="8"/>
  <c r="BZ55" i="8"/>
  <c r="CA55" i="8"/>
  <c r="CB55" i="8"/>
  <c r="BY56" i="8"/>
  <c r="BZ56" i="8"/>
  <c r="CA56" i="8"/>
  <c r="CB56" i="8"/>
  <c r="BY57" i="8"/>
  <c r="BZ57" i="8"/>
  <c r="CA57" i="8"/>
  <c r="CB57" i="8"/>
  <c r="BY58" i="8"/>
  <c r="BZ58" i="8"/>
  <c r="CA58" i="8"/>
  <c r="CB58" i="8"/>
  <c r="BY59" i="8"/>
  <c r="BZ59" i="8"/>
  <c r="CA59" i="8"/>
  <c r="CB59" i="8"/>
  <c r="BY60" i="8"/>
  <c r="BZ60" i="8"/>
  <c r="CA60" i="8"/>
  <c r="CB60" i="8"/>
  <c r="BY61" i="8"/>
  <c r="BZ61" i="8"/>
  <c r="CA61" i="8"/>
  <c r="CB61" i="8"/>
  <c r="BY62" i="8"/>
  <c r="BZ62" i="8"/>
  <c r="CA62" i="8"/>
  <c r="CB62" i="8"/>
  <c r="BY63" i="8"/>
  <c r="BZ63" i="8"/>
  <c r="CA63" i="8"/>
  <c r="CB63" i="8"/>
  <c r="BY64" i="8"/>
  <c r="BZ64" i="8"/>
  <c r="CA64" i="8"/>
  <c r="CB64" i="8"/>
  <c r="BY65" i="8"/>
  <c r="BZ65" i="8"/>
  <c r="CA65" i="8"/>
  <c r="CB65" i="8"/>
  <c r="BY66" i="8"/>
  <c r="BZ66" i="8"/>
  <c r="CA66" i="8"/>
  <c r="CB66" i="8"/>
  <c r="BY67" i="8"/>
  <c r="BZ67" i="8"/>
  <c r="CA67" i="8"/>
  <c r="CB67" i="8"/>
  <c r="BY68" i="8"/>
  <c r="BZ68" i="8"/>
  <c r="CA68" i="8"/>
  <c r="CB68" i="8"/>
  <c r="BY69" i="8"/>
  <c r="BZ69" i="8"/>
  <c r="CA69" i="8"/>
  <c r="CB69" i="8"/>
  <c r="BY70" i="8"/>
  <c r="BZ70" i="8"/>
  <c r="CA70" i="8"/>
  <c r="CB70" i="8"/>
  <c r="BY71" i="8"/>
  <c r="BZ71" i="8"/>
  <c r="CA71" i="8"/>
  <c r="CB71" i="8"/>
  <c r="BY72" i="8"/>
  <c r="BZ72" i="8"/>
  <c r="CA72" i="8"/>
  <c r="CB72" i="8"/>
  <c r="BY73" i="8"/>
  <c r="BZ73" i="8"/>
  <c r="CA73" i="8"/>
  <c r="CB73" i="8"/>
  <c r="BY74" i="8"/>
  <c r="BZ74" i="8"/>
  <c r="CA74" i="8"/>
  <c r="CB74" i="8"/>
  <c r="BY75" i="8"/>
  <c r="BZ75" i="8"/>
  <c r="CA75" i="8"/>
  <c r="CB75" i="8"/>
  <c r="BY76" i="8"/>
  <c r="BZ76" i="8"/>
  <c r="CA76" i="8"/>
  <c r="CB76" i="8"/>
  <c r="BY77" i="8"/>
  <c r="BZ77" i="8"/>
  <c r="CA77" i="8"/>
  <c r="CB77" i="8"/>
  <c r="BY78" i="8"/>
  <c r="BZ78" i="8"/>
  <c r="CA78" i="8"/>
  <c r="CB78" i="8"/>
  <c r="BY79" i="8"/>
  <c r="BZ79" i="8"/>
  <c r="CA79" i="8"/>
  <c r="CB79" i="8"/>
  <c r="BY80" i="8"/>
  <c r="BZ80" i="8"/>
  <c r="CA80" i="8"/>
  <c r="CB80" i="8"/>
  <c r="BY81" i="8"/>
  <c r="BZ81" i="8"/>
  <c r="CA81" i="8"/>
  <c r="CB81" i="8"/>
  <c r="BY82" i="8"/>
  <c r="BZ82" i="8"/>
  <c r="CA82" i="8"/>
  <c r="CB82" i="8"/>
  <c r="BY83" i="8"/>
  <c r="BZ83" i="8"/>
  <c r="CA83" i="8"/>
  <c r="CB83" i="8"/>
  <c r="BY84" i="8"/>
  <c r="BZ84" i="8"/>
  <c r="CA84" i="8"/>
  <c r="CB84" i="8"/>
  <c r="BY85" i="8"/>
  <c r="BZ85" i="8"/>
  <c r="CA85" i="8"/>
  <c r="CB85" i="8"/>
  <c r="BY86" i="8"/>
  <c r="BZ86" i="8"/>
  <c r="CA86" i="8"/>
  <c r="CB86" i="8"/>
  <c r="BY87" i="8"/>
  <c r="BZ87" i="8"/>
  <c r="CA87" i="8"/>
  <c r="CB87" i="8"/>
  <c r="BY88" i="8"/>
  <c r="BZ88" i="8"/>
  <c r="CA88" i="8"/>
  <c r="CB88" i="8"/>
  <c r="BY89" i="8"/>
  <c r="BZ89" i="8"/>
  <c r="CA89" i="8"/>
  <c r="CB89" i="8"/>
  <c r="BY90" i="8"/>
  <c r="BZ90" i="8"/>
  <c r="CA90" i="8"/>
  <c r="CB90" i="8"/>
  <c r="BY91" i="8"/>
  <c r="BZ91" i="8"/>
  <c r="CA91" i="8"/>
  <c r="CB91" i="8"/>
  <c r="BY92" i="8"/>
  <c r="BZ92" i="8"/>
  <c r="CA92" i="8"/>
  <c r="CB92" i="8"/>
  <c r="BY93" i="8"/>
  <c r="BZ93" i="8"/>
  <c r="CA93" i="8"/>
  <c r="CB93" i="8"/>
  <c r="BY94" i="8"/>
  <c r="BZ94" i="8"/>
  <c r="CA94" i="8"/>
  <c r="CB94" i="8"/>
  <c r="BY95" i="8"/>
  <c r="BZ95" i="8"/>
  <c r="CA95" i="8"/>
  <c r="CB95" i="8"/>
  <c r="BY96" i="8"/>
  <c r="BZ96" i="8"/>
  <c r="CA96" i="8"/>
  <c r="CB96" i="8"/>
  <c r="BY97" i="8"/>
  <c r="BZ97" i="8"/>
  <c r="CA97" i="8"/>
  <c r="CB97" i="8"/>
  <c r="BY98" i="8"/>
  <c r="BZ98" i="8"/>
  <c r="CA98" i="8"/>
  <c r="CB98" i="8"/>
  <c r="BY99" i="8"/>
  <c r="BZ99" i="8"/>
  <c r="CA99" i="8"/>
  <c r="CB99" i="8"/>
  <c r="BY100" i="8"/>
  <c r="BZ100" i="8"/>
  <c r="CA100" i="8"/>
  <c r="CB100" i="8"/>
  <c r="BY101" i="8"/>
  <c r="BZ101" i="8"/>
  <c r="CA101" i="8"/>
  <c r="CB101" i="8"/>
  <c r="BY102" i="8"/>
  <c r="BZ102" i="8"/>
  <c r="CA102" i="8"/>
  <c r="CB102" i="8"/>
  <c r="BY103" i="8"/>
  <c r="BZ103" i="8"/>
  <c r="CA103" i="8"/>
  <c r="CB103" i="8"/>
  <c r="BY104" i="8"/>
  <c r="BZ104" i="8"/>
  <c r="CA104" i="8"/>
  <c r="CB104" i="8"/>
  <c r="BY105" i="8"/>
  <c r="BZ105" i="8"/>
  <c r="CA105" i="8"/>
  <c r="CB105" i="8"/>
  <c r="BY106" i="8"/>
  <c r="BZ106" i="8"/>
  <c r="CA106" i="8"/>
  <c r="CB106" i="8"/>
  <c r="BY107" i="8"/>
  <c r="BZ107" i="8"/>
  <c r="CA107" i="8"/>
  <c r="CB107" i="8"/>
  <c r="BY108" i="8"/>
  <c r="BZ108" i="8"/>
  <c r="CA108" i="8"/>
  <c r="CB108" i="8"/>
  <c r="BY109" i="8"/>
  <c r="BZ109" i="8"/>
  <c r="CA109" i="8"/>
  <c r="CB109" i="8"/>
  <c r="BY110" i="8"/>
  <c r="BZ110" i="8"/>
  <c r="CA110" i="8"/>
  <c r="CB110" i="8"/>
  <c r="BY111" i="8"/>
  <c r="BZ111" i="8"/>
  <c r="CA111" i="8"/>
  <c r="CB111" i="8"/>
  <c r="BY112" i="8"/>
  <c r="BZ112" i="8"/>
  <c r="CA112" i="8"/>
  <c r="CB112" i="8"/>
  <c r="BY113" i="8"/>
  <c r="BZ113" i="8"/>
  <c r="CA113" i="8"/>
  <c r="CB113" i="8"/>
  <c r="BY114" i="8"/>
  <c r="BZ114" i="8"/>
  <c r="CA114" i="8"/>
  <c r="CB114" i="8"/>
  <c r="BY115" i="8"/>
  <c r="BZ115" i="8"/>
  <c r="CA115" i="8"/>
  <c r="CB115" i="8"/>
  <c r="BY116" i="8"/>
  <c r="BZ116" i="8"/>
  <c r="CA116" i="8"/>
  <c r="CB116" i="8"/>
  <c r="BY117" i="8"/>
  <c r="BZ117" i="8"/>
  <c r="CA117" i="8"/>
  <c r="CB117" i="8"/>
  <c r="BY118" i="8"/>
  <c r="BZ118" i="8"/>
  <c r="CA118" i="8"/>
  <c r="CB118" i="8"/>
  <c r="BY119" i="8"/>
  <c r="BZ119" i="8"/>
  <c r="CA119" i="8"/>
  <c r="CB119" i="8"/>
  <c r="BY120" i="8"/>
  <c r="BZ120" i="8"/>
  <c r="CA120" i="8"/>
  <c r="CB120" i="8"/>
  <c r="BY121" i="8"/>
  <c r="BZ121" i="8"/>
  <c r="CA121" i="8"/>
  <c r="CB121" i="8"/>
  <c r="BY122" i="8"/>
  <c r="BZ122" i="8"/>
  <c r="CA122" i="8"/>
  <c r="CB122" i="8"/>
  <c r="BY123" i="8"/>
  <c r="BZ123" i="8"/>
  <c r="CA123" i="8"/>
  <c r="CB123" i="8"/>
  <c r="BY124" i="8"/>
  <c r="BZ124" i="8"/>
  <c r="CA124" i="8"/>
  <c r="CB124" i="8"/>
  <c r="BY125" i="8"/>
  <c r="BZ125" i="8"/>
  <c r="CA125" i="8"/>
  <c r="CB125" i="8"/>
  <c r="BY126" i="8"/>
  <c r="BZ126" i="8"/>
  <c r="CA126" i="8"/>
  <c r="CB126" i="8"/>
  <c r="BY127" i="8"/>
  <c r="BZ127" i="8"/>
  <c r="CA127" i="8"/>
  <c r="CB127" i="8"/>
  <c r="BY128" i="8"/>
  <c r="BZ128" i="8"/>
  <c r="CA128" i="8"/>
  <c r="CB128" i="8"/>
  <c r="BY129" i="8"/>
  <c r="BZ129" i="8"/>
  <c r="CA129" i="8"/>
  <c r="CB129" i="8"/>
  <c r="BY130" i="8"/>
  <c r="BZ130" i="8"/>
  <c r="CA130" i="8"/>
  <c r="CB130" i="8"/>
  <c r="BY131" i="8"/>
  <c r="BZ131" i="8"/>
  <c r="CA131" i="8"/>
  <c r="CB131" i="8"/>
  <c r="BY132" i="8"/>
  <c r="BZ132" i="8"/>
  <c r="CA132" i="8"/>
  <c r="CB132" i="8"/>
  <c r="BY133" i="8"/>
  <c r="BZ133" i="8"/>
  <c r="CA133" i="8"/>
  <c r="CB133" i="8"/>
  <c r="BY134" i="8"/>
  <c r="BZ134" i="8"/>
  <c r="CA134" i="8"/>
  <c r="CB134" i="8"/>
  <c r="BY135" i="8"/>
  <c r="BZ135" i="8"/>
  <c r="CA135" i="8"/>
  <c r="CB135" i="8"/>
  <c r="BY136" i="8"/>
  <c r="BZ136" i="8"/>
  <c r="CA136" i="8"/>
  <c r="CB136" i="8"/>
  <c r="BY137" i="8"/>
  <c r="BZ137" i="8"/>
  <c r="CA137" i="8"/>
  <c r="CB137" i="8"/>
  <c r="BY138" i="8"/>
  <c r="BZ138" i="8"/>
  <c r="CA138" i="8"/>
  <c r="CB138" i="8"/>
  <c r="BY139" i="8"/>
  <c r="BZ139" i="8"/>
  <c r="CA139" i="8"/>
  <c r="CB139" i="8"/>
  <c r="BY140" i="8"/>
  <c r="BZ140" i="8"/>
  <c r="CA140" i="8"/>
  <c r="CB140" i="8"/>
  <c r="BY141" i="8"/>
  <c r="BZ141" i="8"/>
  <c r="CA141" i="8"/>
  <c r="CB141" i="8"/>
  <c r="BY142" i="8"/>
  <c r="BZ142" i="8"/>
  <c r="CA142" i="8"/>
  <c r="CB142" i="8"/>
  <c r="BY143" i="8"/>
  <c r="BZ143" i="8"/>
  <c r="CA143" i="8"/>
  <c r="CB143" i="8"/>
  <c r="BY144" i="8"/>
  <c r="BZ144" i="8"/>
  <c r="CA144" i="8"/>
  <c r="CB144" i="8"/>
  <c r="BY145" i="8"/>
  <c r="BZ145" i="8"/>
  <c r="CA145" i="8"/>
  <c r="CB145" i="8"/>
  <c r="BY146" i="8"/>
  <c r="BZ146" i="8"/>
  <c r="CA146" i="8"/>
  <c r="CB146" i="8"/>
  <c r="CB10" i="8"/>
  <c r="CA10" i="8"/>
  <c r="CA7" i="8" s="1"/>
  <c r="BZ10" i="8"/>
  <c r="BY10" i="8"/>
  <c r="CA5" i="8"/>
  <c r="BU8" i="8"/>
  <c r="AT8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7" i="8"/>
  <c r="C6" i="8"/>
  <c r="C5" i="8"/>
  <c r="BY147" i="7"/>
  <c r="BZ147" i="7"/>
  <c r="CA147" i="7"/>
  <c r="CB147" i="7"/>
  <c r="BY148" i="7"/>
  <c r="BZ148" i="7"/>
  <c r="CA148" i="7"/>
  <c r="CB148" i="7"/>
  <c r="BY149" i="7"/>
  <c r="BZ149" i="7"/>
  <c r="CA149" i="7"/>
  <c r="CB149" i="7"/>
  <c r="BY150" i="7"/>
  <c r="BZ150" i="7"/>
  <c r="CA150" i="7"/>
  <c r="CB150" i="7"/>
  <c r="BY151" i="7"/>
  <c r="BZ151" i="7"/>
  <c r="CA151" i="7"/>
  <c r="CB151" i="7"/>
  <c r="BY152" i="7"/>
  <c r="BZ152" i="7"/>
  <c r="CA152" i="7"/>
  <c r="CB152" i="7"/>
  <c r="BY153" i="7"/>
  <c r="BZ153" i="7"/>
  <c r="CA153" i="7"/>
  <c r="CB153" i="7"/>
  <c r="BY154" i="7"/>
  <c r="BZ154" i="7"/>
  <c r="CA154" i="7"/>
  <c r="CB154" i="7"/>
  <c r="BY155" i="7"/>
  <c r="BZ155" i="7"/>
  <c r="CA155" i="7"/>
  <c r="CB155" i="7"/>
  <c r="BY156" i="7"/>
  <c r="BZ156" i="7"/>
  <c r="CA156" i="7"/>
  <c r="CB156" i="7"/>
  <c r="BY157" i="7"/>
  <c r="BZ157" i="7"/>
  <c r="CA157" i="7"/>
  <c r="CB157" i="7"/>
  <c r="BY158" i="7"/>
  <c r="BZ158" i="7"/>
  <c r="CA158" i="7"/>
  <c r="CB158" i="7"/>
  <c r="BY159" i="7"/>
  <c r="BZ159" i="7"/>
  <c r="CA159" i="7"/>
  <c r="CB159" i="7"/>
  <c r="BY160" i="7"/>
  <c r="BZ160" i="7"/>
  <c r="CA160" i="7"/>
  <c r="CB160" i="7"/>
  <c r="BY161" i="7"/>
  <c r="BZ161" i="7"/>
  <c r="CA161" i="7"/>
  <c r="CB161" i="7"/>
  <c r="BY162" i="7"/>
  <c r="BZ162" i="7"/>
  <c r="CA162" i="7"/>
  <c r="CB162" i="7"/>
  <c r="BY163" i="7"/>
  <c r="BZ163" i="7"/>
  <c r="CA163" i="7"/>
  <c r="CB163" i="7"/>
  <c r="BY164" i="7"/>
  <c r="BZ164" i="7"/>
  <c r="CA164" i="7"/>
  <c r="CB164" i="7"/>
  <c r="BY165" i="7"/>
  <c r="BZ165" i="7"/>
  <c r="CA165" i="7"/>
  <c r="CB165" i="7"/>
  <c r="BY166" i="7"/>
  <c r="BZ166" i="7"/>
  <c r="CA166" i="7"/>
  <c r="CB166" i="7"/>
  <c r="BY167" i="7"/>
  <c r="BZ167" i="7"/>
  <c r="CA167" i="7"/>
  <c r="CB167" i="7"/>
  <c r="BY168" i="7"/>
  <c r="BZ168" i="7"/>
  <c r="CA168" i="7"/>
  <c r="CB168" i="7"/>
  <c r="BY169" i="7"/>
  <c r="BZ169" i="7"/>
  <c r="CA169" i="7"/>
  <c r="CB169" i="7"/>
  <c r="BY170" i="7"/>
  <c r="BZ170" i="7"/>
  <c r="CA170" i="7"/>
  <c r="CB170" i="7"/>
  <c r="BY171" i="7"/>
  <c r="BZ171" i="7"/>
  <c r="CA171" i="7"/>
  <c r="CB171" i="7"/>
  <c r="BY172" i="7"/>
  <c r="BZ172" i="7"/>
  <c r="CA172" i="7"/>
  <c r="CB172" i="7"/>
  <c r="BY173" i="7"/>
  <c r="BZ173" i="7"/>
  <c r="CA173" i="7"/>
  <c r="CB173" i="7"/>
  <c r="BY174" i="7"/>
  <c r="BZ174" i="7"/>
  <c r="CA174" i="7"/>
  <c r="CB174" i="7"/>
  <c r="BY175" i="7"/>
  <c r="BZ175" i="7"/>
  <c r="CA175" i="7"/>
  <c r="CB175" i="7"/>
  <c r="BY176" i="7"/>
  <c r="BZ176" i="7"/>
  <c r="CA176" i="7"/>
  <c r="CB176" i="7"/>
  <c r="BY177" i="7"/>
  <c r="BZ177" i="7"/>
  <c r="CA177" i="7"/>
  <c r="CB177" i="7"/>
  <c r="BY178" i="7"/>
  <c r="BZ178" i="7"/>
  <c r="CA178" i="7"/>
  <c r="CB178" i="7"/>
  <c r="BY179" i="7"/>
  <c r="BZ179" i="7"/>
  <c r="CA179" i="7"/>
  <c r="CB179" i="7"/>
  <c r="BY11" i="7"/>
  <c r="BZ11" i="7"/>
  <c r="CA11" i="7"/>
  <c r="CB11" i="7"/>
  <c r="BY12" i="7"/>
  <c r="BZ12" i="7"/>
  <c r="CA12" i="7"/>
  <c r="CB12" i="7"/>
  <c r="BY13" i="7"/>
  <c r="BZ13" i="7"/>
  <c r="CA13" i="7"/>
  <c r="CB13" i="7"/>
  <c r="BY14" i="7"/>
  <c r="BZ14" i="7"/>
  <c r="CA14" i="7"/>
  <c r="CB14" i="7"/>
  <c r="BY15" i="7"/>
  <c r="BZ15" i="7"/>
  <c r="CA15" i="7"/>
  <c r="CB15" i="7"/>
  <c r="BY16" i="7"/>
  <c r="BZ16" i="7"/>
  <c r="CA16" i="7"/>
  <c r="CB16" i="7"/>
  <c r="BY17" i="7"/>
  <c r="BZ17" i="7"/>
  <c r="CA17" i="7"/>
  <c r="CB17" i="7"/>
  <c r="BY18" i="7"/>
  <c r="BZ18" i="7"/>
  <c r="CA18" i="7"/>
  <c r="CB18" i="7"/>
  <c r="BY19" i="7"/>
  <c r="BZ19" i="7"/>
  <c r="CA19" i="7"/>
  <c r="CB19" i="7"/>
  <c r="BY20" i="7"/>
  <c r="BZ20" i="7"/>
  <c r="CA20" i="7"/>
  <c r="CB20" i="7"/>
  <c r="BY21" i="7"/>
  <c r="BZ21" i="7"/>
  <c r="CA21" i="7"/>
  <c r="CB21" i="7"/>
  <c r="BY22" i="7"/>
  <c r="BZ22" i="7"/>
  <c r="CA22" i="7"/>
  <c r="CB22" i="7"/>
  <c r="BY23" i="7"/>
  <c r="BZ23" i="7"/>
  <c r="CA23" i="7"/>
  <c r="CB23" i="7"/>
  <c r="BY24" i="7"/>
  <c r="BZ24" i="7"/>
  <c r="CA24" i="7"/>
  <c r="CB24" i="7"/>
  <c r="BY25" i="7"/>
  <c r="BZ25" i="7"/>
  <c r="CA25" i="7"/>
  <c r="CB25" i="7"/>
  <c r="BY26" i="7"/>
  <c r="BZ26" i="7"/>
  <c r="CA26" i="7"/>
  <c r="CB26" i="7"/>
  <c r="BY27" i="7"/>
  <c r="BZ27" i="7"/>
  <c r="CA27" i="7"/>
  <c r="CB27" i="7"/>
  <c r="BY28" i="7"/>
  <c r="BZ28" i="7"/>
  <c r="CA28" i="7"/>
  <c r="CB28" i="7"/>
  <c r="BY29" i="7"/>
  <c r="BZ29" i="7"/>
  <c r="CA29" i="7"/>
  <c r="CB29" i="7"/>
  <c r="BY30" i="7"/>
  <c r="BZ30" i="7"/>
  <c r="CA30" i="7"/>
  <c r="CB30" i="7"/>
  <c r="BY31" i="7"/>
  <c r="BZ31" i="7"/>
  <c r="CA31" i="7"/>
  <c r="CB31" i="7"/>
  <c r="BY32" i="7"/>
  <c r="BZ32" i="7"/>
  <c r="CA32" i="7"/>
  <c r="CB32" i="7"/>
  <c r="BY33" i="7"/>
  <c r="BZ33" i="7"/>
  <c r="CA33" i="7"/>
  <c r="CB33" i="7"/>
  <c r="BY34" i="7"/>
  <c r="BZ34" i="7"/>
  <c r="CA34" i="7"/>
  <c r="CB34" i="7"/>
  <c r="BY35" i="7"/>
  <c r="BZ35" i="7"/>
  <c r="CA35" i="7"/>
  <c r="CB35" i="7"/>
  <c r="BY36" i="7"/>
  <c r="BZ36" i="7"/>
  <c r="CA36" i="7"/>
  <c r="CB36" i="7"/>
  <c r="BY37" i="7"/>
  <c r="BZ37" i="7"/>
  <c r="CA37" i="7"/>
  <c r="CB37" i="7"/>
  <c r="BY38" i="7"/>
  <c r="BZ38" i="7"/>
  <c r="CA38" i="7"/>
  <c r="CB38" i="7"/>
  <c r="BY39" i="7"/>
  <c r="BZ39" i="7"/>
  <c r="CA39" i="7"/>
  <c r="CB39" i="7"/>
  <c r="BY40" i="7"/>
  <c r="BZ40" i="7"/>
  <c r="CA40" i="7"/>
  <c r="CB40" i="7"/>
  <c r="BY41" i="7"/>
  <c r="BZ41" i="7"/>
  <c r="CA41" i="7"/>
  <c r="CB41" i="7"/>
  <c r="BY42" i="7"/>
  <c r="BZ42" i="7"/>
  <c r="CA42" i="7"/>
  <c r="CB42" i="7"/>
  <c r="BY43" i="7"/>
  <c r="BZ43" i="7"/>
  <c r="CA43" i="7"/>
  <c r="CB43" i="7"/>
  <c r="BY44" i="7"/>
  <c r="BZ44" i="7"/>
  <c r="CA44" i="7"/>
  <c r="CB44" i="7"/>
  <c r="BY45" i="7"/>
  <c r="BZ45" i="7"/>
  <c r="CA45" i="7"/>
  <c r="CB45" i="7"/>
  <c r="BY46" i="7"/>
  <c r="BZ46" i="7"/>
  <c r="CA46" i="7"/>
  <c r="CB46" i="7"/>
  <c r="BY47" i="7"/>
  <c r="BZ47" i="7"/>
  <c r="CA47" i="7"/>
  <c r="CB47" i="7"/>
  <c r="BY48" i="7"/>
  <c r="BZ48" i="7"/>
  <c r="CA48" i="7"/>
  <c r="CB48" i="7"/>
  <c r="BY49" i="7"/>
  <c r="BZ49" i="7"/>
  <c r="CA49" i="7"/>
  <c r="CB49" i="7"/>
  <c r="BY50" i="7"/>
  <c r="BZ50" i="7"/>
  <c r="CA50" i="7"/>
  <c r="CB50" i="7"/>
  <c r="BY51" i="7"/>
  <c r="BZ51" i="7"/>
  <c r="CA51" i="7"/>
  <c r="CB51" i="7"/>
  <c r="BY52" i="7"/>
  <c r="BZ52" i="7"/>
  <c r="CA52" i="7"/>
  <c r="CB52" i="7"/>
  <c r="BY53" i="7"/>
  <c r="BZ53" i="7"/>
  <c r="CA53" i="7"/>
  <c r="CB53" i="7"/>
  <c r="BY54" i="7"/>
  <c r="BZ54" i="7"/>
  <c r="CA54" i="7"/>
  <c r="CB54" i="7"/>
  <c r="BY55" i="7"/>
  <c r="BZ55" i="7"/>
  <c r="CA55" i="7"/>
  <c r="CB55" i="7"/>
  <c r="BY56" i="7"/>
  <c r="BZ56" i="7"/>
  <c r="CA56" i="7"/>
  <c r="CB56" i="7"/>
  <c r="BY57" i="7"/>
  <c r="BZ57" i="7"/>
  <c r="CA57" i="7"/>
  <c r="CB57" i="7"/>
  <c r="BY58" i="7"/>
  <c r="BZ58" i="7"/>
  <c r="CA58" i="7"/>
  <c r="CB58" i="7"/>
  <c r="BY59" i="7"/>
  <c r="BZ59" i="7"/>
  <c r="CA59" i="7"/>
  <c r="CB59" i="7"/>
  <c r="BY60" i="7"/>
  <c r="BZ60" i="7"/>
  <c r="CA60" i="7"/>
  <c r="CB60" i="7"/>
  <c r="BY61" i="7"/>
  <c r="BZ61" i="7"/>
  <c r="CA61" i="7"/>
  <c r="CB61" i="7"/>
  <c r="BY62" i="7"/>
  <c r="BZ62" i="7"/>
  <c r="CA62" i="7"/>
  <c r="CB62" i="7"/>
  <c r="BY63" i="7"/>
  <c r="BZ63" i="7"/>
  <c r="CA63" i="7"/>
  <c r="CB63" i="7"/>
  <c r="BY64" i="7"/>
  <c r="BZ64" i="7"/>
  <c r="CA64" i="7"/>
  <c r="CB64" i="7"/>
  <c r="BY65" i="7"/>
  <c r="BZ65" i="7"/>
  <c r="CA65" i="7"/>
  <c r="CB65" i="7"/>
  <c r="BY66" i="7"/>
  <c r="BZ66" i="7"/>
  <c r="CA66" i="7"/>
  <c r="CB66" i="7"/>
  <c r="BY67" i="7"/>
  <c r="BZ67" i="7"/>
  <c r="CA67" i="7"/>
  <c r="CB67" i="7"/>
  <c r="BY68" i="7"/>
  <c r="BZ68" i="7"/>
  <c r="CA68" i="7"/>
  <c r="CB68" i="7"/>
  <c r="BY69" i="7"/>
  <c r="BZ69" i="7"/>
  <c r="CA69" i="7"/>
  <c r="CB69" i="7"/>
  <c r="BY70" i="7"/>
  <c r="BZ70" i="7"/>
  <c r="CA70" i="7"/>
  <c r="CB70" i="7"/>
  <c r="BY71" i="7"/>
  <c r="BZ71" i="7"/>
  <c r="CA71" i="7"/>
  <c r="CB71" i="7"/>
  <c r="BY72" i="7"/>
  <c r="BZ72" i="7"/>
  <c r="CA72" i="7"/>
  <c r="CB72" i="7"/>
  <c r="BY73" i="7"/>
  <c r="BZ73" i="7"/>
  <c r="CA73" i="7"/>
  <c r="CB73" i="7"/>
  <c r="BY74" i="7"/>
  <c r="BZ74" i="7"/>
  <c r="CA74" i="7"/>
  <c r="CB74" i="7"/>
  <c r="BY75" i="7"/>
  <c r="BZ75" i="7"/>
  <c r="CA75" i="7"/>
  <c r="CB75" i="7"/>
  <c r="BY76" i="7"/>
  <c r="BZ76" i="7"/>
  <c r="CA76" i="7"/>
  <c r="CB76" i="7"/>
  <c r="BY77" i="7"/>
  <c r="BZ77" i="7"/>
  <c r="CA77" i="7"/>
  <c r="CB77" i="7"/>
  <c r="BY78" i="7"/>
  <c r="BZ78" i="7"/>
  <c r="CA78" i="7"/>
  <c r="CB78" i="7"/>
  <c r="BY79" i="7"/>
  <c r="BZ79" i="7"/>
  <c r="CA79" i="7"/>
  <c r="CB79" i="7"/>
  <c r="BY80" i="7"/>
  <c r="BZ80" i="7"/>
  <c r="CA80" i="7"/>
  <c r="CB80" i="7"/>
  <c r="BY81" i="7"/>
  <c r="BZ81" i="7"/>
  <c r="CA81" i="7"/>
  <c r="CB81" i="7"/>
  <c r="BY82" i="7"/>
  <c r="BZ82" i="7"/>
  <c r="CA82" i="7"/>
  <c r="CB82" i="7"/>
  <c r="BY83" i="7"/>
  <c r="BZ83" i="7"/>
  <c r="CA83" i="7"/>
  <c r="CB83" i="7"/>
  <c r="BY84" i="7"/>
  <c r="BZ84" i="7"/>
  <c r="CA84" i="7"/>
  <c r="CB84" i="7"/>
  <c r="BY85" i="7"/>
  <c r="BZ85" i="7"/>
  <c r="CA85" i="7"/>
  <c r="CB85" i="7"/>
  <c r="BY86" i="7"/>
  <c r="BZ86" i="7"/>
  <c r="CA86" i="7"/>
  <c r="CB86" i="7"/>
  <c r="BY87" i="7"/>
  <c r="BZ87" i="7"/>
  <c r="CA87" i="7"/>
  <c r="CB87" i="7"/>
  <c r="BY88" i="7"/>
  <c r="BZ88" i="7"/>
  <c r="CA88" i="7"/>
  <c r="CB88" i="7"/>
  <c r="BY89" i="7"/>
  <c r="BZ89" i="7"/>
  <c r="CA89" i="7"/>
  <c r="CB89" i="7"/>
  <c r="BY90" i="7"/>
  <c r="BZ90" i="7"/>
  <c r="CA90" i="7"/>
  <c r="CB90" i="7"/>
  <c r="BY91" i="7"/>
  <c r="BZ91" i="7"/>
  <c r="CA91" i="7"/>
  <c r="CB91" i="7"/>
  <c r="BY92" i="7"/>
  <c r="BZ92" i="7"/>
  <c r="CA92" i="7"/>
  <c r="CB92" i="7"/>
  <c r="BY93" i="7"/>
  <c r="BZ93" i="7"/>
  <c r="CA93" i="7"/>
  <c r="CB93" i="7"/>
  <c r="BY94" i="7"/>
  <c r="BZ94" i="7"/>
  <c r="CA94" i="7"/>
  <c r="CB94" i="7"/>
  <c r="BY95" i="7"/>
  <c r="BZ95" i="7"/>
  <c r="CA95" i="7"/>
  <c r="CB95" i="7"/>
  <c r="BY96" i="7"/>
  <c r="BZ96" i="7"/>
  <c r="CA96" i="7"/>
  <c r="CB96" i="7"/>
  <c r="BY97" i="7"/>
  <c r="BZ97" i="7"/>
  <c r="CA97" i="7"/>
  <c r="CB97" i="7"/>
  <c r="BY98" i="7"/>
  <c r="BZ98" i="7"/>
  <c r="CA98" i="7"/>
  <c r="CB98" i="7"/>
  <c r="BY99" i="7"/>
  <c r="BZ99" i="7"/>
  <c r="CA99" i="7"/>
  <c r="CB99" i="7"/>
  <c r="BY100" i="7"/>
  <c r="BZ100" i="7"/>
  <c r="CA100" i="7"/>
  <c r="CB100" i="7"/>
  <c r="BY101" i="7"/>
  <c r="BZ101" i="7"/>
  <c r="CA101" i="7"/>
  <c r="CB101" i="7"/>
  <c r="BY102" i="7"/>
  <c r="BZ102" i="7"/>
  <c r="CA102" i="7"/>
  <c r="CB102" i="7"/>
  <c r="BY103" i="7"/>
  <c r="BZ103" i="7"/>
  <c r="CA103" i="7"/>
  <c r="CB103" i="7"/>
  <c r="BY104" i="7"/>
  <c r="BZ104" i="7"/>
  <c r="CA104" i="7"/>
  <c r="CB104" i="7"/>
  <c r="BY105" i="7"/>
  <c r="BZ105" i="7"/>
  <c r="CA105" i="7"/>
  <c r="CB105" i="7"/>
  <c r="BY106" i="7"/>
  <c r="BZ106" i="7"/>
  <c r="CA106" i="7"/>
  <c r="CB106" i="7"/>
  <c r="BY107" i="7"/>
  <c r="BZ107" i="7"/>
  <c r="CA107" i="7"/>
  <c r="CB107" i="7"/>
  <c r="BY108" i="7"/>
  <c r="BZ108" i="7"/>
  <c r="CA108" i="7"/>
  <c r="CB108" i="7"/>
  <c r="BY109" i="7"/>
  <c r="BZ109" i="7"/>
  <c r="CA109" i="7"/>
  <c r="CB109" i="7"/>
  <c r="BY110" i="7"/>
  <c r="BZ110" i="7"/>
  <c r="CA110" i="7"/>
  <c r="CB110" i="7"/>
  <c r="BY111" i="7"/>
  <c r="BZ111" i="7"/>
  <c r="CA111" i="7"/>
  <c r="CB111" i="7"/>
  <c r="BY112" i="7"/>
  <c r="BZ112" i="7"/>
  <c r="CA112" i="7"/>
  <c r="CB112" i="7"/>
  <c r="BY113" i="7"/>
  <c r="BZ113" i="7"/>
  <c r="CA113" i="7"/>
  <c r="CB113" i="7"/>
  <c r="BY114" i="7"/>
  <c r="BZ114" i="7"/>
  <c r="CA114" i="7"/>
  <c r="CB114" i="7"/>
  <c r="BY115" i="7"/>
  <c r="BZ115" i="7"/>
  <c r="CA115" i="7"/>
  <c r="CB115" i="7"/>
  <c r="BY116" i="7"/>
  <c r="BZ116" i="7"/>
  <c r="CA116" i="7"/>
  <c r="CB116" i="7"/>
  <c r="BY117" i="7"/>
  <c r="BZ117" i="7"/>
  <c r="CA117" i="7"/>
  <c r="CB117" i="7"/>
  <c r="BY118" i="7"/>
  <c r="BZ118" i="7"/>
  <c r="CA118" i="7"/>
  <c r="CB118" i="7"/>
  <c r="BY119" i="7"/>
  <c r="BZ119" i="7"/>
  <c r="CA119" i="7"/>
  <c r="CB119" i="7"/>
  <c r="BY120" i="7"/>
  <c r="BZ120" i="7"/>
  <c r="CA120" i="7"/>
  <c r="CB120" i="7"/>
  <c r="BY121" i="7"/>
  <c r="BZ121" i="7"/>
  <c r="CA121" i="7"/>
  <c r="CB121" i="7"/>
  <c r="BY122" i="7"/>
  <c r="BZ122" i="7"/>
  <c r="CA122" i="7"/>
  <c r="CB122" i="7"/>
  <c r="BY123" i="7"/>
  <c r="BZ123" i="7"/>
  <c r="CA123" i="7"/>
  <c r="CB123" i="7"/>
  <c r="BY124" i="7"/>
  <c r="BZ124" i="7"/>
  <c r="CA124" i="7"/>
  <c r="CB124" i="7"/>
  <c r="BY125" i="7"/>
  <c r="BZ125" i="7"/>
  <c r="CA125" i="7"/>
  <c r="CB125" i="7"/>
  <c r="BY126" i="7"/>
  <c r="BZ126" i="7"/>
  <c r="CA126" i="7"/>
  <c r="CB126" i="7"/>
  <c r="BY127" i="7"/>
  <c r="BZ127" i="7"/>
  <c r="CA127" i="7"/>
  <c r="CB127" i="7"/>
  <c r="BY128" i="7"/>
  <c r="BZ128" i="7"/>
  <c r="CA128" i="7"/>
  <c r="CB128" i="7"/>
  <c r="BY129" i="7"/>
  <c r="BZ129" i="7"/>
  <c r="CA129" i="7"/>
  <c r="CB129" i="7"/>
  <c r="BY130" i="7"/>
  <c r="BZ130" i="7"/>
  <c r="CA130" i="7"/>
  <c r="CB130" i="7"/>
  <c r="BY131" i="7"/>
  <c r="BZ131" i="7"/>
  <c r="CA131" i="7"/>
  <c r="CB131" i="7"/>
  <c r="BY132" i="7"/>
  <c r="BZ132" i="7"/>
  <c r="CA132" i="7"/>
  <c r="CB132" i="7"/>
  <c r="BY133" i="7"/>
  <c r="BZ133" i="7"/>
  <c r="CA133" i="7"/>
  <c r="CB133" i="7"/>
  <c r="BY134" i="7"/>
  <c r="BZ134" i="7"/>
  <c r="CA134" i="7"/>
  <c r="CB134" i="7"/>
  <c r="BY135" i="7"/>
  <c r="BZ135" i="7"/>
  <c r="CA135" i="7"/>
  <c r="CB135" i="7"/>
  <c r="BY136" i="7"/>
  <c r="BZ136" i="7"/>
  <c r="CA136" i="7"/>
  <c r="CB136" i="7"/>
  <c r="BY137" i="7"/>
  <c r="BZ137" i="7"/>
  <c r="CA137" i="7"/>
  <c r="CB137" i="7"/>
  <c r="BY138" i="7"/>
  <c r="BZ138" i="7"/>
  <c r="CA138" i="7"/>
  <c r="CB138" i="7"/>
  <c r="BY139" i="7"/>
  <c r="BZ139" i="7"/>
  <c r="CA139" i="7"/>
  <c r="CB139" i="7"/>
  <c r="BY140" i="7"/>
  <c r="BZ140" i="7"/>
  <c r="CA140" i="7"/>
  <c r="CB140" i="7"/>
  <c r="BY141" i="7"/>
  <c r="BZ141" i="7"/>
  <c r="CA141" i="7"/>
  <c r="CB141" i="7"/>
  <c r="BY142" i="7"/>
  <c r="BZ142" i="7"/>
  <c r="CA142" i="7"/>
  <c r="CB142" i="7"/>
  <c r="BY143" i="7"/>
  <c r="BZ143" i="7"/>
  <c r="CA143" i="7"/>
  <c r="CB143" i="7"/>
  <c r="BY144" i="7"/>
  <c r="BZ144" i="7"/>
  <c r="CA144" i="7"/>
  <c r="CB144" i="7"/>
  <c r="BY145" i="7"/>
  <c r="BZ145" i="7"/>
  <c r="CA145" i="7"/>
  <c r="CB145" i="7"/>
  <c r="BY146" i="7"/>
  <c r="BZ146" i="7"/>
  <c r="CA146" i="7"/>
  <c r="CB146" i="7"/>
  <c r="CB10" i="7"/>
  <c r="CA10" i="7"/>
  <c r="CA5" i="7" s="1"/>
  <c r="BZ10" i="7"/>
  <c r="BY10" i="7"/>
  <c r="BY5" i="7" s="1"/>
  <c r="BU8" i="7"/>
  <c r="AT8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7" i="7"/>
  <c r="C6" i="7"/>
  <c r="C5" i="7"/>
  <c r="BW147" i="5"/>
  <c r="BY147" i="5"/>
  <c r="BZ147" i="5"/>
  <c r="CA147" i="5"/>
  <c r="CB147" i="5"/>
  <c r="BW148" i="5"/>
  <c r="BY148" i="5"/>
  <c r="BZ148" i="5"/>
  <c r="CA148" i="5"/>
  <c r="CB148" i="5"/>
  <c r="BW149" i="5"/>
  <c r="BY149" i="5"/>
  <c r="BZ149" i="5"/>
  <c r="CA149" i="5"/>
  <c r="CB149" i="5"/>
  <c r="BW150" i="5"/>
  <c r="BY150" i="5"/>
  <c r="BY5" i="5" s="1"/>
  <c r="BZ150" i="5"/>
  <c r="CA150" i="5"/>
  <c r="CB150" i="5"/>
  <c r="BW151" i="5"/>
  <c r="BY151" i="5"/>
  <c r="BZ151" i="5"/>
  <c r="CA151" i="5"/>
  <c r="CB151" i="5"/>
  <c r="BW152" i="5"/>
  <c r="BY152" i="5"/>
  <c r="BZ152" i="5"/>
  <c r="CA152" i="5"/>
  <c r="CB152" i="5"/>
  <c r="BW153" i="5"/>
  <c r="BY153" i="5"/>
  <c r="BZ153" i="5"/>
  <c r="CA153" i="5"/>
  <c r="CB153" i="5"/>
  <c r="BW154" i="5"/>
  <c r="BY154" i="5"/>
  <c r="BZ154" i="5"/>
  <c r="CA154" i="5"/>
  <c r="CB154" i="5"/>
  <c r="BW155" i="5"/>
  <c r="BY155" i="5"/>
  <c r="BZ155" i="5"/>
  <c r="CA155" i="5"/>
  <c r="CB155" i="5"/>
  <c r="BW156" i="5"/>
  <c r="BY156" i="5"/>
  <c r="BZ156" i="5"/>
  <c r="CA156" i="5"/>
  <c r="CB156" i="5"/>
  <c r="BW157" i="5"/>
  <c r="BY157" i="5"/>
  <c r="BZ157" i="5"/>
  <c r="CA157" i="5"/>
  <c r="CB157" i="5"/>
  <c r="BW158" i="5"/>
  <c r="BY158" i="5"/>
  <c r="BZ158" i="5"/>
  <c r="CA158" i="5"/>
  <c r="CB158" i="5"/>
  <c r="BW159" i="5"/>
  <c r="BY159" i="5"/>
  <c r="BZ159" i="5"/>
  <c r="CA159" i="5"/>
  <c r="CB159" i="5"/>
  <c r="BW160" i="5"/>
  <c r="BY160" i="5"/>
  <c r="BZ160" i="5"/>
  <c r="CA160" i="5"/>
  <c r="CB160" i="5"/>
  <c r="BW161" i="5"/>
  <c r="BY161" i="5"/>
  <c r="BZ161" i="5"/>
  <c r="CA161" i="5"/>
  <c r="CB161" i="5"/>
  <c r="BW162" i="5"/>
  <c r="BY162" i="5"/>
  <c r="BZ162" i="5"/>
  <c r="CA162" i="5"/>
  <c r="CB162" i="5"/>
  <c r="BW163" i="5"/>
  <c r="BY163" i="5"/>
  <c r="BZ163" i="5"/>
  <c r="CA163" i="5"/>
  <c r="CB163" i="5"/>
  <c r="BW164" i="5"/>
  <c r="BY164" i="5"/>
  <c r="BZ164" i="5"/>
  <c r="CA164" i="5"/>
  <c r="CB164" i="5"/>
  <c r="BW165" i="5"/>
  <c r="BY165" i="5"/>
  <c r="BZ165" i="5"/>
  <c r="CA165" i="5"/>
  <c r="CB165" i="5"/>
  <c r="BW166" i="5"/>
  <c r="BY166" i="5"/>
  <c r="BZ166" i="5"/>
  <c r="CA166" i="5"/>
  <c r="CB166" i="5"/>
  <c r="BW167" i="5"/>
  <c r="BY167" i="5"/>
  <c r="BZ167" i="5"/>
  <c r="CA167" i="5"/>
  <c r="CB167" i="5"/>
  <c r="BW168" i="5"/>
  <c r="BY168" i="5"/>
  <c r="BZ168" i="5"/>
  <c r="CA168" i="5"/>
  <c r="CB168" i="5"/>
  <c r="BW169" i="5"/>
  <c r="BY169" i="5"/>
  <c r="BZ169" i="5"/>
  <c r="CA169" i="5"/>
  <c r="CB169" i="5"/>
  <c r="BW170" i="5"/>
  <c r="BY170" i="5"/>
  <c r="BZ170" i="5"/>
  <c r="CA170" i="5"/>
  <c r="CB170" i="5"/>
  <c r="BW171" i="5"/>
  <c r="BY171" i="5"/>
  <c r="BZ171" i="5"/>
  <c r="CA171" i="5"/>
  <c r="CB171" i="5"/>
  <c r="BW172" i="5"/>
  <c r="BY172" i="5"/>
  <c r="BZ172" i="5"/>
  <c r="CA172" i="5"/>
  <c r="CB172" i="5"/>
  <c r="BW173" i="5"/>
  <c r="BY173" i="5"/>
  <c r="BZ173" i="5"/>
  <c r="CA173" i="5"/>
  <c r="CB173" i="5"/>
  <c r="BY11" i="5"/>
  <c r="BZ11" i="5"/>
  <c r="CA11" i="5"/>
  <c r="CB11" i="5"/>
  <c r="BY12" i="5"/>
  <c r="BZ12" i="5"/>
  <c r="CA12" i="5"/>
  <c r="CB12" i="5"/>
  <c r="BY13" i="5"/>
  <c r="BZ13" i="5"/>
  <c r="CA13" i="5"/>
  <c r="CB13" i="5"/>
  <c r="BY14" i="5"/>
  <c r="BZ14" i="5"/>
  <c r="CA14" i="5"/>
  <c r="CB14" i="5"/>
  <c r="BY15" i="5"/>
  <c r="BZ15" i="5"/>
  <c r="CA15" i="5"/>
  <c r="CB15" i="5"/>
  <c r="BY16" i="5"/>
  <c r="BZ16" i="5"/>
  <c r="CA16" i="5"/>
  <c r="CB16" i="5"/>
  <c r="BY17" i="5"/>
  <c r="BZ17" i="5"/>
  <c r="CA17" i="5"/>
  <c r="CB17" i="5"/>
  <c r="BY18" i="5"/>
  <c r="BZ18" i="5"/>
  <c r="CA18" i="5"/>
  <c r="CB18" i="5"/>
  <c r="BY19" i="5"/>
  <c r="BZ19" i="5"/>
  <c r="CA19" i="5"/>
  <c r="CB19" i="5"/>
  <c r="BY20" i="5"/>
  <c r="BZ20" i="5"/>
  <c r="CA20" i="5"/>
  <c r="CB20" i="5"/>
  <c r="BY21" i="5"/>
  <c r="BZ21" i="5"/>
  <c r="CA21" i="5"/>
  <c r="CB21" i="5"/>
  <c r="BY22" i="5"/>
  <c r="BZ22" i="5"/>
  <c r="CA22" i="5"/>
  <c r="CB22" i="5"/>
  <c r="BY23" i="5"/>
  <c r="BZ23" i="5"/>
  <c r="CA23" i="5"/>
  <c r="CB23" i="5"/>
  <c r="BY24" i="5"/>
  <c r="BZ24" i="5"/>
  <c r="CA24" i="5"/>
  <c r="CB24" i="5"/>
  <c r="BY25" i="5"/>
  <c r="BZ25" i="5"/>
  <c r="CA25" i="5"/>
  <c r="CB25" i="5"/>
  <c r="BY26" i="5"/>
  <c r="BZ26" i="5"/>
  <c r="CA26" i="5"/>
  <c r="CB26" i="5"/>
  <c r="BY27" i="5"/>
  <c r="BZ27" i="5"/>
  <c r="CA27" i="5"/>
  <c r="CB27" i="5"/>
  <c r="BY28" i="5"/>
  <c r="BZ28" i="5"/>
  <c r="CA28" i="5"/>
  <c r="CB28" i="5"/>
  <c r="BY29" i="5"/>
  <c r="BZ29" i="5"/>
  <c r="CA29" i="5"/>
  <c r="CB29" i="5"/>
  <c r="BY30" i="5"/>
  <c r="BZ30" i="5"/>
  <c r="CA30" i="5"/>
  <c r="CB30" i="5"/>
  <c r="BY31" i="5"/>
  <c r="BZ31" i="5"/>
  <c r="CA31" i="5"/>
  <c r="CB31" i="5"/>
  <c r="BY32" i="5"/>
  <c r="BZ32" i="5"/>
  <c r="CA32" i="5"/>
  <c r="CB32" i="5"/>
  <c r="BY33" i="5"/>
  <c r="BZ33" i="5"/>
  <c r="CA33" i="5"/>
  <c r="CB33" i="5"/>
  <c r="BY34" i="5"/>
  <c r="BZ34" i="5"/>
  <c r="CA34" i="5"/>
  <c r="CB34" i="5"/>
  <c r="BY35" i="5"/>
  <c r="BZ35" i="5"/>
  <c r="CA35" i="5"/>
  <c r="CB35" i="5"/>
  <c r="BY36" i="5"/>
  <c r="BZ36" i="5"/>
  <c r="CA36" i="5"/>
  <c r="CB36" i="5"/>
  <c r="BY37" i="5"/>
  <c r="BZ37" i="5"/>
  <c r="CA37" i="5"/>
  <c r="CB37" i="5"/>
  <c r="BY38" i="5"/>
  <c r="BZ38" i="5"/>
  <c r="CA38" i="5"/>
  <c r="CB38" i="5"/>
  <c r="BY39" i="5"/>
  <c r="BZ39" i="5"/>
  <c r="CA39" i="5"/>
  <c r="CB39" i="5"/>
  <c r="BY40" i="5"/>
  <c r="BZ40" i="5"/>
  <c r="CA40" i="5"/>
  <c r="CB40" i="5"/>
  <c r="BY41" i="5"/>
  <c r="BZ41" i="5"/>
  <c r="CA41" i="5"/>
  <c r="CB41" i="5"/>
  <c r="BY42" i="5"/>
  <c r="BZ42" i="5"/>
  <c r="CA42" i="5"/>
  <c r="CB42" i="5"/>
  <c r="BY43" i="5"/>
  <c r="BZ43" i="5"/>
  <c r="CA43" i="5"/>
  <c r="CB43" i="5"/>
  <c r="BY44" i="5"/>
  <c r="BZ44" i="5"/>
  <c r="CA44" i="5"/>
  <c r="CB44" i="5"/>
  <c r="BY45" i="5"/>
  <c r="BZ45" i="5"/>
  <c r="CA45" i="5"/>
  <c r="CB45" i="5"/>
  <c r="BY46" i="5"/>
  <c r="BZ46" i="5"/>
  <c r="CA46" i="5"/>
  <c r="CB46" i="5"/>
  <c r="BY47" i="5"/>
  <c r="BZ47" i="5"/>
  <c r="CA47" i="5"/>
  <c r="CB47" i="5"/>
  <c r="BY48" i="5"/>
  <c r="BZ48" i="5"/>
  <c r="CA48" i="5"/>
  <c r="CB48" i="5"/>
  <c r="BY49" i="5"/>
  <c r="BZ49" i="5"/>
  <c r="CA49" i="5"/>
  <c r="CB49" i="5"/>
  <c r="BY50" i="5"/>
  <c r="BZ50" i="5"/>
  <c r="CA50" i="5"/>
  <c r="CB50" i="5"/>
  <c r="BY51" i="5"/>
  <c r="BZ51" i="5"/>
  <c r="CA51" i="5"/>
  <c r="CB51" i="5"/>
  <c r="BY52" i="5"/>
  <c r="BZ52" i="5"/>
  <c r="CA52" i="5"/>
  <c r="CB52" i="5"/>
  <c r="BY53" i="5"/>
  <c r="BZ53" i="5"/>
  <c r="CA53" i="5"/>
  <c r="CB53" i="5"/>
  <c r="BY54" i="5"/>
  <c r="BZ54" i="5"/>
  <c r="CA54" i="5"/>
  <c r="CB54" i="5"/>
  <c r="BY55" i="5"/>
  <c r="BZ55" i="5"/>
  <c r="CA55" i="5"/>
  <c r="CB55" i="5"/>
  <c r="BY56" i="5"/>
  <c r="BZ56" i="5"/>
  <c r="CA56" i="5"/>
  <c r="CB56" i="5"/>
  <c r="BY57" i="5"/>
  <c r="BZ57" i="5"/>
  <c r="CA57" i="5"/>
  <c r="CB57" i="5"/>
  <c r="BY58" i="5"/>
  <c r="BZ58" i="5"/>
  <c r="CA58" i="5"/>
  <c r="CB58" i="5"/>
  <c r="BY59" i="5"/>
  <c r="BZ59" i="5"/>
  <c r="CA59" i="5"/>
  <c r="CB59" i="5"/>
  <c r="BY60" i="5"/>
  <c r="BZ60" i="5"/>
  <c r="CA60" i="5"/>
  <c r="CB60" i="5"/>
  <c r="BY61" i="5"/>
  <c r="BZ61" i="5"/>
  <c r="CA61" i="5"/>
  <c r="CB61" i="5"/>
  <c r="BY62" i="5"/>
  <c r="BZ62" i="5"/>
  <c r="CA62" i="5"/>
  <c r="CB62" i="5"/>
  <c r="BY63" i="5"/>
  <c r="BZ63" i="5"/>
  <c r="CA63" i="5"/>
  <c r="CB63" i="5"/>
  <c r="BY64" i="5"/>
  <c r="BZ64" i="5"/>
  <c r="CA64" i="5"/>
  <c r="CB64" i="5"/>
  <c r="BY65" i="5"/>
  <c r="BZ65" i="5"/>
  <c r="CA65" i="5"/>
  <c r="CB65" i="5"/>
  <c r="BY66" i="5"/>
  <c r="BZ66" i="5"/>
  <c r="CA66" i="5"/>
  <c r="CB66" i="5"/>
  <c r="BY67" i="5"/>
  <c r="BZ67" i="5"/>
  <c r="CA67" i="5"/>
  <c r="CB67" i="5"/>
  <c r="BY68" i="5"/>
  <c r="BZ68" i="5"/>
  <c r="CA68" i="5"/>
  <c r="CB68" i="5"/>
  <c r="BY69" i="5"/>
  <c r="BZ69" i="5"/>
  <c r="CA69" i="5"/>
  <c r="CB69" i="5"/>
  <c r="BY70" i="5"/>
  <c r="BZ70" i="5"/>
  <c r="CA70" i="5"/>
  <c r="CB70" i="5"/>
  <c r="BY71" i="5"/>
  <c r="BZ71" i="5"/>
  <c r="CA71" i="5"/>
  <c r="CB71" i="5"/>
  <c r="BY72" i="5"/>
  <c r="BZ72" i="5"/>
  <c r="CA72" i="5"/>
  <c r="CB72" i="5"/>
  <c r="BY73" i="5"/>
  <c r="BZ73" i="5"/>
  <c r="CA73" i="5"/>
  <c r="CB73" i="5"/>
  <c r="BY74" i="5"/>
  <c r="BZ74" i="5"/>
  <c r="CA74" i="5"/>
  <c r="CB74" i="5"/>
  <c r="BY75" i="5"/>
  <c r="BZ75" i="5"/>
  <c r="CA75" i="5"/>
  <c r="CB75" i="5"/>
  <c r="BY76" i="5"/>
  <c r="BZ76" i="5"/>
  <c r="CA76" i="5"/>
  <c r="CB76" i="5"/>
  <c r="BY77" i="5"/>
  <c r="BZ77" i="5"/>
  <c r="CA77" i="5"/>
  <c r="CB77" i="5"/>
  <c r="BY78" i="5"/>
  <c r="BZ78" i="5"/>
  <c r="CA78" i="5"/>
  <c r="CB78" i="5"/>
  <c r="BY79" i="5"/>
  <c r="BZ79" i="5"/>
  <c r="CA79" i="5"/>
  <c r="CB79" i="5"/>
  <c r="BY80" i="5"/>
  <c r="BZ80" i="5"/>
  <c r="CA80" i="5"/>
  <c r="CB80" i="5"/>
  <c r="BY81" i="5"/>
  <c r="BZ81" i="5"/>
  <c r="CA81" i="5"/>
  <c r="CB81" i="5"/>
  <c r="BY82" i="5"/>
  <c r="BZ82" i="5"/>
  <c r="CA82" i="5"/>
  <c r="CB82" i="5"/>
  <c r="BY83" i="5"/>
  <c r="BZ83" i="5"/>
  <c r="CA83" i="5"/>
  <c r="CB83" i="5"/>
  <c r="BY84" i="5"/>
  <c r="BZ84" i="5"/>
  <c r="CA84" i="5"/>
  <c r="CB84" i="5"/>
  <c r="BY85" i="5"/>
  <c r="BZ85" i="5"/>
  <c r="CA85" i="5"/>
  <c r="CB85" i="5"/>
  <c r="BY86" i="5"/>
  <c r="BZ86" i="5"/>
  <c r="CA86" i="5"/>
  <c r="CB86" i="5"/>
  <c r="BY87" i="5"/>
  <c r="BZ87" i="5"/>
  <c r="CA87" i="5"/>
  <c r="CB87" i="5"/>
  <c r="BY88" i="5"/>
  <c r="BZ88" i="5"/>
  <c r="CA88" i="5"/>
  <c r="CB88" i="5"/>
  <c r="BY89" i="5"/>
  <c r="BZ89" i="5"/>
  <c r="CA89" i="5"/>
  <c r="CB89" i="5"/>
  <c r="BY90" i="5"/>
  <c r="BZ90" i="5"/>
  <c r="CA90" i="5"/>
  <c r="CB90" i="5"/>
  <c r="BY91" i="5"/>
  <c r="BZ91" i="5"/>
  <c r="CA91" i="5"/>
  <c r="CB91" i="5"/>
  <c r="BY92" i="5"/>
  <c r="BZ92" i="5"/>
  <c r="CA92" i="5"/>
  <c r="CB92" i="5"/>
  <c r="BY93" i="5"/>
  <c r="BZ93" i="5"/>
  <c r="CA93" i="5"/>
  <c r="CB93" i="5"/>
  <c r="BY94" i="5"/>
  <c r="BZ94" i="5"/>
  <c r="CA94" i="5"/>
  <c r="CB94" i="5"/>
  <c r="BY95" i="5"/>
  <c r="BZ95" i="5"/>
  <c r="CA95" i="5"/>
  <c r="CB95" i="5"/>
  <c r="BY96" i="5"/>
  <c r="BZ96" i="5"/>
  <c r="CA96" i="5"/>
  <c r="CB96" i="5"/>
  <c r="BY97" i="5"/>
  <c r="BZ97" i="5"/>
  <c r="CA97" i="5"/>
  <c r="CB97" i="5"/>
  <c r="BY98" i="5"/>
  <c r="BZ98" i="5"/>
  <c r="CA98" i="5"/>
  <c r="CB98" i="5"/>
  <c r="BY99" i="5"/>
  <c r="BZ99" i="5"/>
  <c r="CA99" i="5"/>
  <c r="CB99" i="5"/>
  <c r="BY100" i="5"/>
  <c r="BZ100" i="5"/>
  <c r="CA100" i="5"/>
  <c r="CB100" i="5"/>
  <c r="BY101" i="5"/>
  <c r="BZ101" i="5"/>
  <c r="CA101" i="5"/>
  <c r="CB101" i="5"/>
  <c r="BY102" i="5"/>
  <c r="BZ102" i="5"/>
  <c r="CA102" i="5"/>
  <c r="CB102" i="5"/>
  <c r="BY103" i="5"/>
  <c r="BZ103" i="5"/>
  <c r="CA103" i="5"/>
  <c r="CB103" i="5"/>
  <c r="BY104" i="5"/>
  <c r="BZ104" i="5"/>
  <c r="CA104" i="5"/>
  <c r="CB104" i="5"/>
  <c r="BY105" i="5"/>
  <c r="BZ105" i="5"/>
  <c r="CA105" i="5"/>
  <c r="CB105" i="5"/>
  <c r="BY106" i="5"/>
  <c r="BZ106" i="5"/>
  <c r="CA106" i="5"/>
  <c r="CB106" i="5"/>
  <c r="BY107" i="5"/>
  <c r="BZ107" i="5"/>
  <c r="CA107" i="5"/>
  <c r="CB107" i="5"/>
  <c r="BY108" i="5"/>
  <c r="BZ108" i="5"/>
  <c r="CA108" i="5"/>
  <c r="CB108" i="5"/>
  <c r="BY109" i="5"/>
  <c r="BZ109" i="5"/>
  <c r="CA109" i="5"/>
  <c r="CB109" i="5"/>
  <c r="BY110" i="5"/>
  <c r="BZ110" i="5"/>
  <c r="CA110" i="5"/>
  <c r="CB110" i="5"/>
  <c r="BY111" i="5"/>
  <c r="BZ111" i="5"/>
  <c r="CA111" i="5"/>
  <c r="CB111" i="5"/>
  <c r="BY112" i="5"/>
  <c r="BZ112" i="5"/>
  <c r="CA112" i="5"/>
  <c r="CB112" i="5"/>
  <c r="BY113" i="5"/>
  <c r="BZ113" i="5"/>
  <c r="CA113" i="5"/>
  <c r="CB113" i="5"/>
  <c r="BY114" i="5"/>
  <c r="BZ114" i="5"/>
  <c r="CA114" i="5"/>
  <c r="CB114" i="5"/>
  <c r="BY115" i="5"/>
  <c r="BZ115" i="5"/>
  <c r="CA115" i="5"/>
  <c r="CB115" i="5"/>
  <c r="BY116" i="5"/>
  <c r="BZ116" i="5"/>
  <c r="CA116" i="5"/>
  <c r="CB116" i="5"/>
  <c r="BY117" i="5"/>
  <c r="BZ117" i="5"/>
  <c r="CA117" i="5"/>
  <c r="CB117" i="5"/>
  <c r="BY118" i="5"/>
  <c r="BZ118" i="5"/>
  <c r="CA118" i="5"/>
  <c r="CB118" i="5"/>
  <c r="BY119" i="5"/>
  <c r="BZ119" i="5"/>
  <c r="CA119" i="5"/>
  <c r="CB119" i="5"/>
  <c r="BY120" i="5"/>
  <c r="BZ120" i="5"/>
  <c r="CA120" i="5"/>
  <c r="CB120" i="5"/>
  <c r="BY121" i="5"/>
  <c r="BZ121" i="5"/>
  <c r="CA121" i="5"/>
  <c r="CB121" i="5"/>
  <c r="BY122" i="5"/>
  <c r="BZ122" i="5"/>
  <c r="CA122" i="5"/>
  <c r="CB122" i="5"/>
  <c r="BY123" i="5"/>
  <c r="BZ123" i="5"/>
  <c r="CA123" i="5"/>
  <c r="CB123" i="5"/>
  <c r="BY124" i="5"/>
  <c r="BZ124" i="5"/>
  <c r="CA124" i="5"/>
  <c r="CB124" i="5"/>
  <c r="BY125" i="5"/>
  <c r="BZ125" i="5"/>
  <c r="CA125" i="5"/>
  <c r="CB125" i="5"/>
  <c r="BY126" i="5"/>
  <c r="BZ126" i="5"/>
  <c r="CA126" i="5"/>
  <c r="CB126" i="5"/>
  <c r="BY127" i="5"/>
  <c r="BZ127" i="5"/>
  <c r="CA127" i="5"/>
  <c r="CB127" i="5"/>
  <c r="BY128" i="5"/>
  <c r="BZ128" i="5"/>
  <c r="CA128" i="5"/>
  <c r="CB128" i="5"/>
  <c r="BY129" i="5"/>
  <c r="BZ129" i="5"/>
  <c r="CA129" i="5"/>
  <c r="CB129" i="5"/>
  <c r="BY130" i="5"/>
  <c r="BZ130" i="5"/>
  <c r="CA130" i="5"/>
  <c r="CB130" i="5"/>
  <c r="BY131" i="5"/>
  <c r="BZ131" i="5"/>
  <c r="CA131" i="5"/>
  <c r="CB131" i="5"/>
  <c r="BY132" i="5"/>
  <c r="BZ132" i="5"/>
  <c r="CA132" i="5"/>
  <c r="CB132" i="5"/>
  <c r="BY133" i="5"/>
  <c r="BZ133" i="5"/>
  <c r="CA133" i="5"/>
  <c r="CB133" i="5"/>
  <c r="BY134" i="5"/>
  <c r="BZ134" i="5"/>
  <c r="CA134" i="5"/>
  <c r="CB134" i="5"/>
  <c r="BY135" i="5"/>
  <c r="BZ135" i="5"/>
  <c r="CA135" i="5"/>
  <c r="CB135" i="5"/>
  <c r="BY136" i="5"/>
  <c r="BZ136" i="5"/>
  <c r="CA136" i="5"/>
  <c r="CB136" i="5"/>
  <c r="BY137" i="5"/>
  <c r="BZ137" i="5"/>
  <c r="CA137" i="5"/>
  <c r="CB137" i="5"/>
  <c r="BY138" i="5"/>
  <c r="BZ138" i="5"/>
  <c r="CA138" i="5"/>
  <c r="CB138" i="5"/>
  <c r="BY139" i="5"/>
  <c r="BZ139" i="5"/>
  <c r="CA139" i="5"/>
  <c r="CB139" i="5"/>
  <c r="BY140" i="5"/>
  <c r="BZ140" i="5"/>
  <c r="CA140" i="5"/>
  <c r="CB140" i="5"/>
  <c r="BY141" i="5"/>
  <c r="BZ141" i="5"/>
  <c r="CA141" i="5"/>
  <c r="CB141" i="5"/>
  <c r="BY142" i="5"/>
  <c r="BZ142" i="5"/>
  <c r="CA142" i="5"/>
  <c r="CB142" i="5"/>
  <c r="BY143" i="5"/>
  <c r="BZ143" i="5"/>
  <c r="CA143" i="5"/>
  <c r="CB143" i="5"/>
  <c r="BY144" i="5"/>
  <c r="BZ144" i="5"/>
  <c r="CA144" i="5"/>
  <c r="CB144" i="5"/>
  <c r="BY145" i="5"/>
  <c r="BZ145" i="5"/>
  <c r="CA145" i="5"/>
  <c r="CB145" i="5"/>
  <c r="BY146" i="5"/>
  <c r="BZ146" i="5"/>
  <c r="CA146" i="5"/>
  <c r="CB146" i="5"/>
  <c r="CB10" i="5"/>
  <c r="CA10" i="5"/>
  <c r="BZ10" i="5"/>
  <c r="BY10" i="5"/>
  <c r="BU8" i="5"/>
  <c r="BW149" i="4"/>
  <c r="BY149" i="4"/>
  <c r="BZ149" i="4"/>
  <c r="CA149" i="4"/>
  <c r="CB149" i="4"/>
  <c r="BW150" i="4"/>
  <c r="BY150" i="4"/>
  <c r="BZ150" i="4"/>
  <c r="CA150" i="4"/>
  <c r="CB150" i="4"/>
  <c r="BW151" i="4"/>
  <c r="BY151" i="4"/>
  <c r="BZ151" i="4"/>
  <c r="CA151" i="4"/>
  <c r="CB151" i="4"/>
  <c r="BW152" i="4"/>
  <c r="BY152" i="4"/>
  <c r="BZ152" i="4"/>
  <c r="CA152" i="4"/>
  <c r="CB152" i="4"/>
  <c r="BW153" i="4"/>
  <c r="BY153" i="4"/>
  <c r="BZ153" i="4"/>
  <c r="CA153" i="4"/>
  <c r="CB153" i="4"/>
  <c r="BW154" i="4"/>
  <c r="BY154" i="4"/>
  <c r="BZ154" i="4"/>
  <c r="CA154" i="4"/>
  <c r="CB154" i="4"/>
  <c r="BW155" i="4"/>
  <c r="BY155" i="4"/>
  <c r="BZ155" i="4"/>
  <c r="CA155" i="4"/>
  <c r="CB155" i="4"/>
  <c r="BW156" i="4"/>
  <c r="BY156" i="4"/>
  <c r="BZ156" i="4"/>
  <c r="CA156" i="4"/>
  <c r="CB156" i="4"/>
  <c r="BW157" i="4"/>
  <c r="BY157" i="4"/>
  <c r="BZ157" i="4"/>
  <c r="CA157" i="4"/>
  <c r="CB157" i="4"/>
  <c r="BW158" i="4"/>
  <c r="BY158" i="4"/>
  <c r="BZ158" i="4"/>
  <c r="CA158" i="4"/>
  <c r="CB158" i="4"/>
  <c r="BW159" i="4"/>
  <c r="BY159" i="4"/>
  <c r="BZ159" i="4"/>
  <c r="CA159" i="4"/>
  <c r="CB159" i="4"/>
  <c r="BW160" i="4"/>
  <c r="BY160" i="4"/>
  <c r="BZ160" i="4"/>
  <c r="CA160" i="4"/>
  <c r="CB160" i="4"/>
  <c r="BW161" i="4"/>
  <c r="BY161" i="4"/>
  <c r="BZ161" i="4"/>
  <c r="CA161" i="4"/>
  <c r="CB161" i="4"/>
  <c r="BW162" i="4"/>
  <c r="BY162" i="4"/>
  <c r="BZ162" i="4"/>
  <c r="CA162" i="4"/>
  <c r="CB162" i="4"/>
  <c r="BW163" i="4"/>
  <c r="BY163" i="4"/>
  <c r="BZ163" i="4"/>
  <c r="CA163" i="4"/>
  <c r="CB163" i="4"/>
  <c r="BW164" i="4"/>
  <c r="BY164" i="4"/>
  <c r="BZ164" i="4"/>
  <c r="CA164" i="4"/>
  <c r="CB164" i="4"/>
  <c r="BW165" i="4"/>
  <c r="BY165" i="4"/>
  <c r="BZ165" i="4"/>
  <c r="CA165" i="4"/>
  <c r="CB165" i="4"/>
  <c r="BW166" i="4"/>
  <c r="BY166" i="4"/>
  <c r="BZ166" i="4"/>
  <c r="CA166" i="4"/>
  <c r="CB166" i="4"/>
  <c r="BW167" i="4"/>
  <c r="BY167" i="4"/>
  <c r="BZ167" i="4"/>
  <c r="CA167" i="4"/>
  <c r="CB167" i="4"/>
  <c r="BW168" i="4"/>
  <c r="BY168" i="4"/>
  <c r="BZ168" i="4"/>
  <c r="CA168" i="4"/>
  <c r="CB168" i="4"/>
  <c r="BW169" i="4"/>
  <c r="BY169" i="4"/>
  <c r="BZ169" i="4"/>
  <c r="CA169" i="4"/>
  <c r="CB169" i="4"/>
  <c r="BW170" i="4"/>
  <c r="BY170" i="4"/>
  <c r="BZ170" i="4"/>
  <c r="CA170" i="4"/>
  <c r="CB170" i="4"/>
  <c r="BW171" i="4"/>
  <c r="BY171" i="4"/>
  <c r="BZ171" i="4"/>
  <c r="CA171" i="4"/>
  <c r="CB171" i="4"/>
  <c r="BW172" i="4"/>
  <c r="BY172" i="4"/>
  <c r="BZ172" i="4"/>
  <c r="CA172" i="4"/>
  <c r="CB172" i="4"/>
  <c r="BW173" i="4"/>
  <c r="BY173" i="4"/>
  <c r="BZ173" i="4"/>
  <c r="CA173" i="4"/>
  <c r="CB173" i="4"/>
  <c r="BW174" i="4"/>
  <c r="BY174" i="4"/>
  <c r="BZ174" i="4"/>
  <c r="CA174" i="4"/>
  <c r="CB174" i="4"/>
  <c r="AT8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7" i="5"/>
  <c r="C6" i="5"/>
  <c r="C5" i="5"/>
  <c r="BY11" i="4"/>
  <c r="BZ11" i="4"/>
  <c r="CA11" i="4"/>
  <c r="CB11" i="4"/>
  <c r="BY12" i="4"/>
  <c r="BZ12" i="4"/>
  <c r="CA12" i="4"/>
  <c r="CB12" i="4"/>
  <c r="BY13" i="4"/>
  <c r="BZ13" i="4"/>
  <c r="CA13" i="4"/>
  <c r="CB13" i="4"/>
  <c r="BY14" i="4"/>
  <c r="BZ14" i="4"/>
  <c r="CA14" i="4"/>
  <c r="CB14" i="4"/>
  <c r="BY15" i="4"/>
  <c r="BZ15" i="4"/>
  <c r="CA15" i="4"/>
  <c r="CB15" i="4"/>
  <c r="BY16" i="4"/>
  <c r="BZ16" i="4"/>
  <c r="CA16" i="4"/>
  <c r="CB16" i="4"/>
  <c r="BY17" i="4"/>
  <c r="BZ17" i="4"/>
  <c r="CA17" i="4"/>
  <c r="CB17" i="4"/>
  <c r="BY18" i="4"/>
  <c r="BZ18" i="4"/>
  <c r="CA18" i="4"/>
  <c r="CB18" i="4"/>
  <c r="BY19" i="4"/>
  <c r="BZ19" i="4"/>
  <c r="CA19" i="4"/>
  <c r="CB19" i="4"/>
  <c r="BY20" i="4"/>
  <c r="BZ20" i="4"/>
  <c r="CA20" i="4"/>
  <c r="CB20" i="4"/>
  <c r="BY21" i="4"/>
  <c r="BZ21" i="4"/>
  <c r="CA21" i="4"/>
  <c r="CB21" i="4"/>
  <c r="BY22" i="4"/>
  <c r="BZ22" i="4"/>
  <c r="CA22" i="4"/>
  <c r="CB22" i="4"/>
  <c r="BY23" i="4"/>
  <c r="BZ23" i="4"/>
  <c r="CA23" i="4"/>
  <c r="CB23" i="4"/>
  <c r="BY24" i="4"/>
  <c r="BZ24" i="4"/>
  <c r="CA24" i="4"/>
  <c r="CB24" i="4"/>
  <c r="BY25" i="4"/>
  <c r="BZ25" i="4"/>
  <c r="CA25" i="4"/>
  <c r="CB25" i="4"/>
  <c r="BY26" i="4"/>
  <c r="BZ26" i="4"/>
  <c r="CA26" i="4"/>
  <c r="CB26" i="4"/>
  <c r="BY27" i="4"/>
  <c r="BZ27" i="4"/>
  <c r="CA27" i="4"/>
  <c r="CB27" i="4"/>
  <c r="BY28" i="4"/>
  <c r="BZ28" i="4"/>
  <c r="CA28" i="4"/>
  <c r="CB28" i="4"/>
  <c r="BY29" i="4"/>
  <c r="BZ29" i="4"/>
  <c r="CA29" i="4"/>
  <c r="CB29" i="4"/>
  <c r="BY30" i="4"/>
  <c r="BZ30" i="4"/>
  <c r="CA30" i="4"/>
  <c r="CB30" i="4"/>
  <c r="BY31" i="4"/>
  <c r="BZ31" i="4"/>
  <c r="CA31" i="4"/>
  <c r="CB31" i="4"/>
  <c r="BY32" i="4"/>
  <c r="BZ32" i="4"/>
  <c r="CA32" i="4"/>
  <c r="CB32" i="4"/>
  <c r="BY33" i="4"/>
  <c r="BZ33" i="4"/>
  <c r="CA33" i="4"/>
  <c r="CB33" i="4"/>
  <c r="BY34" i="4"/>
  <c r="BZ34" i="4"/>
  <c r="CA34" i="4"/>
  <c r="CB34" i="4"/>
  <c r="BY35" i="4"/>
  <c r="BZ35" i="4"/>
  <c r="CA35" i="4"/>
  <c r="CB35" i="4"/>
  <c r="BY36" i="4"/>
  <c r="BZ36" i="4"/>
  <c r="CA36" i="4"/>
  <c r="CB36" i="4"/>
  <c r="BY37" i="4"/>
  <c r="BZ37" i="4"/>
  <c r="CA37" i="4"/>
  <c r="CB37" i="4"/>
  <c r="BY38" i="4"/>
  <c r="BZ38" i="4"/>
  <c r="CA38" i="4"/>
  <c r="CB38" i="4"/>
  <c r="BY39" i="4"/>
  <c r="BZ39" i="4"/>
  <c r="CA39" i="4"/>
  <c r="CB39" i="4"/>
  <c r="BY40" i="4"/>
  <c r="BZ40" i="4"/>
  <c r="CA40" i="4"/>
  <c r="CB40" i="4"/>
  <c r="BY41" i="4"/>
  <c r="BZ41" i="4"/>
  <c r="CA41" i="4"/>
  <c r="CB41" i="4"/>
  <c r="BY42" i="4"/>
  <c r="BZ42" i="4"/>
  <c r="CA42" i="4"/>
  <c r="CB42" i="4"/>
  <c r="BY43" i="4"/>
  <c r="BZ43" i="4"/>
  <c r="CA43" i="4"/>
  <c r="CB43" i="4"/>
  <c r="BY44" i="4"/>
  <c r="BZ44" i="4"/>
  <c r="CA44" i="4"/>
  <c r="CB44" i="4"/>
  <c r="BY45" i="4"/>
  <c r="BZ45" i="4"/>
  <c r="CA45" i="4"/>
  <c r="CB45" i="4"/>
  <c r="BY46" i="4"/>
  <c r="BZ46" i="4"/>
  <c r="CA46" i="4"/>
  <c r="CB46" i="4"/>
  <c r="BY47" i="4"/>
  <c r="BZ47" i="4"/>
  <c r="CA47" i="4"/>
  <c r="CB47" i="4"/>
  <c r="BY48" i="4"/>
  <c r="BZ48" i="4"/>
  <c r="CA48" i="4"/>
  <c r="CB48" i="4"/>
  <c r="BY49" i="4"/>
  <c r="BZ49" i="4"/>
  <c r="CA49" i="4"/>
  <c r="CB49" i="4"/>
  <c r="BY50" i="4"/>
  <c r="BZ50" i="4"/>
  <c r="CA50" i="4"/>
  <c r="CB50" i="4"/>
  <c r="BY51" i="4"/>
  <c r="BZ51" i="4"/>
  <c r="CA51" i="4"/>
  <c r="CB51" i="4"/>
  <c r="BY52" i="4"/>
  <c r="BZ52" i="4"/>
  <c r="CA52" i="4"/>
  <c r="CB52" i="4"/>
  <c r="BY53" i="4"/>
  <c r="BZ53" i="4"/>
  <c r="CA53" i="4"/>
  <c r="CB53" i="4"/>
  <c r="BY54" i="4"/>
  <c r="BZ54" i="4"/>
  <c r="CA54" i="4"/>
  <c r="CB54" i="4"/>
  <c r="BY55" i="4"/>
  <c r="BZ55" i="4"/>
  <c r="CA55" i="4"/>
  <c r="CB55" i="4"/>
  <c r="BY56" i="4"/>
  <c r="BZ56" i="4"/>
  <c r="CA56" i="4"/>
  <c r="CB56" i="4"/>
  <c r="BY57" i="4"/>
  <c r="BZ57" i="4"/>
  <c r="CA57" i="4"/>
  <c r="CB57" i="4"/>
  <c r="BY58" i="4"/>
  <c r="BZ58" i="4"/>
  <c r="CA58" i="4"/>
  <c r="CB58" i="4"/>
  <c r="BY59" i="4"/>
  <c r="BZ59" i="4"/>
  <c r="CA59" i="4"/>
  <c r="CB59" i="4"/>
  <c r="BY60" i="4"/>
  <c r="BZ60" i="4"/>
  <c r="CA60" i="4"/>
  <c r="CB60" i="4"/>
  <c r="BY61" i="4"/>
  <c r="BZ61" i="4"/>
  <c r="CA61" i="4"/>
  <c r="CB61" i="4"/>
  <c r="BY62" i="4"/>
  <c r="BZ62" i="4"/>
  <c r="CA62" i="4"/>
  <c r="CB62" i="4"/>
  <c r="BY63" i="4"/>
  <c r="BZ63" i="4"/>
  <c r="CA63" i="4"/>
  <c r="CB63" i="4"/>
  <c r="BY64" i="4"/>
  <c r="BZ64" i="4"/>
  <c r="CA64" i="4"/>
  <c r="CB64" i="4"/>
  <c r="BY65" i="4"/>
  <c r="BZ65" i="4"/>
  <c r="CA65" i="4"/>
  <c r="CB65" i="4"/>
  <c r="BY66" i="4"/>
  <c r="BZ66" i="4"/>
  <c r="CA66" i="4"/>
  <c r="CB66" i="4"/>
  <c r="BY67" i="4"/>
  <c r="BZ67" i="4"/>
  <c r="CA67" i="4"/>
  <c r="CB67" i="4"/>
  <c r="BY68" i="4"/>
  <c r="BZ68" i="4"/>
  <c r="CA68" i="4"/>
  <c r="CB68" i="4"/>
  <c r="BY69" i="4"/>
  <c r="BZ69" i="4"/>
  <c r="CA69" i="4"/>
  <c r="CB69" i="4"/>
  <c r="BY70" i="4"/>
  <c r="BZ70" i="4"/>
  <c r="CA70" i="4"/>
  <c r="CB70" i="4"/>
  <c r="BY71" i="4"/>
  <c r="BZ71" i="4"/>
  <c r="CA71" i="4"/>
  <c r="CB71" i="4"/>
  <c r="BY72" i="4"/>
  <c r="BZ72" i="4"/>
  <c r="CA72" i="4"/>
  <c r="CB72" i="4"/>
  <c r="BY73" i="4"/>
  <c r="BZ73" i="4"/>
  <c r="CA73" i="4"/>
  <c r="CB73" i="4"/>
  <c r="BY74" i="4"/>
  <c r="BZ74" i="4"/>
  <c r="CA74" i="4"/>
  <c r="CB74" i="4"/>
  <c r="BY75" i="4"/>
  <c r="BZ75" i="4"/>
  <c r="CA75" i="4"/>
  <c r="CB75" i="4"/>
  <c r="BY76" i="4"/>
  <c r="BZ76" i="4"/>
  <c r="CA76" i="4"/>
  <c r="CB76" i="4"/>
  <c r="BY77" i="4"/>
  <c r="BZ77" i="4"/>
  <c r="CA77" i="4"/>
  <c r="CB77" i="4"/>
  <c r="BY78" i="4"/>
  <c r="BZ78" i="4"/>
  <c r="CA78" i="4"/>
  <c r="CB78" i="4"/>
  <c r="BY79" i="4"/>
  <c r="BZ79" i="4"/>
  <c r="CA79" i="4"/>
  <c r="CB79" i="4"/>
  <c r="BY80" i="4"/>
  <c r="BZ80" i="4"/>
  <c r="CA80" i="4"/>
  <c r="CB80" i="4"/>
  <c r="BY81" i="4"/>
  <c r="BZ81" i="4"/>
  <c r="CA81" i="4"/>
  <c r="CB81" i="4"/>
  <c r="BY82" i="4"/>
  <c r="BZ82" i="4"/>
  <c r="CA82" i="4"/>
  <c r="CB82" i="4"/>
  <c r="BY83" i="4"/>
  <c r="BZ83" i="4"/>
  <c r="CA83" i="4"/>
  <c r="CB83" i="4"/>
  <c r="BY84" i="4"/>
  <c r="BZ84" i="4"/>
  <c r="CA84" i="4"/>
  <c r="CB84" i="4"/>
  <c r="BY85" i="4"/>
  <c r="BZ85" i="4"/>
  <c r="CA85" i="4"/>
  <c r="CB85" i="4"/>
  <c r="BY86" i="4"/>
  <c r="BZ86" i="4"/>
  <c r="CA86" i="4"/>
  <c r="CB86" i="4"/>
  <c r="BY87" i="4"/>
  <c r="BZ87" i="4"/>
  <c r="CA87" i="4"/>
  <c r="CB87" i="4"/>
  <c r="BY88" i="4"/>
  <c r="BZ88" i="4"/>
  <c r="CA88" i="4"/>
  <c r="CB88" i="4"/>
  <c r="BY89" i="4"/>
  <c r="BZ89" i="4"/>
  <c r="CA89" i="4"/>
  <c r="CB89" i="4"/>
  <c r="BY90" i="4"/>
  <c r="BZ90" i="4"/>
  <c r="CA90" i="4"/>
  <c r="CB90" i="4"/>
  <c r="BY91" i="4"/>
  <c r="BZ91" i="4"/>
  <c r="CA91" i="4"/>
  <c r="CB91" i="4"/>
  <c r="BY92" i="4"/>
  <c r="BZ92" i="4"/>
  <c r="CA92" i="4"/>
  <c r="CB92" i="4"/>
  <c r="BY93" i="4"/>
  <c r="BZ93" i="4"/>
  <c r="CA93" i="4"/>
  <c r="CB93" i="4"/>
  <c r="BY94" i="4"/>
  <c r="BZ94" i="4"/>
  <c r="CA94" i="4"/>
  <c r="CB94" i="4"/>
  <c r="BY95" i="4"/>
  <c r="BZ95" i="4"/>
  <c r="CA95" i="4"/>
  <c r="CB95" i="4"/>
  <c r="BY96" i="4"/>
  <c r="BZ96" i="4"/>
  <c r="CA96" i="4"/>
  <c r="CB96" i="4"/>
  <c r="BY97" i="4"/>
  <c r="BZ97" i="4"/>
  <c r="CA97" i="4"/>
  <c r="CB97" i="4"/>
  <c r="BY98" i="4"/>
  <c r="BZ98" i="4"/>
  <c r="CA98" i="4"/>
  <c r="CB98" i="4"/>
  <c r="BY99" i="4"/>
  <c r="BZ99" i="4"/>
  <c r="CA99" i="4"/>
  <c r="CB99" i="4"/>
  <c r="BY100" i="4"/>
  <c r="BZ100" i="4"/>
  <c r="CA100" i="4"/>
  <c r="CB100" i="4"/>
  <c r="BY101" i="4"/>
  <c r="BZ101" i="4"/>
  <c r="CA101" i="4"/>
  <c r="CB101" i="4"/>
  <c r="BY102" i="4"/>
  <c r="BZ102" i="4"/>
  <c r="CA102" i="4"/>
  <c r="CB102" i="4"/>
  <c r="BY103" i="4"/>
  <c r="BZ103" i="4"/>
  <c r="CA103" i="4"/>
  <c r="CB103" i="4"/>
  <c r="BY104" i="4"/>
  <c r="BZ104" i="4"/>
  <c r="CA104" i="4"/>
  <c r="CB104" i="4"/>
  <c r="BY105" i="4"/>
  <c r="BZ105" i="4"/>
  <c r="CA105" i="4"/>
  <c r="CB105" i="4"/>
  <c r="BY106" i="4"/>
  <c r="BZ106" i="4"/>
  <c r="CA106" i="4"/>
  <c r="CB106" i="4"/>
  <c r="BY107" i="4"/>
  <c r="BZ107" i="4"/>
  <c r="CA107" i="4"/>
  <c r="CB107" i="4"/>
  <c r="BY108" i="4"/>
  <c r="BZ108" i="4"/>
  <c r="CA108" i="4"/>
  <c r="CB108" i="4"/>
  <c r="BY109" i="4"/>
  <c r="BZ109" i="4"/>
  <c r="CA109" i="4"/>
  <c r="CB109" i="4"/>
  <c r="BY110" i="4"/>
  <c r="BZ110" i="4"/>
  <c r="CA110" i="4"/>
  <c r="CB110" i="4"/>
  <c r="BY111" i="4"/>
  <c r="BZ111" i="4"/>
  <c r="CA111" i="4"/>
  <c r="CB111" i="4"/>
  <c r="BY112" i="4"/>
  <c r="BZ112" i="4"/>
  <c r="CA112" i="4"/>
  <c r="CB112" i="4"/>
  <c r="BY113" i="4"/>
  <c r="BZ113" i="4"/>
  <c r="CA113" i="4"/>
  <c r="CB113" i="4"/>
  <c r="BY114" i="4"/>
  <c r="BZ114" i="4"/>
  <c r="CA114" i="4"/>
  <c r="CB114" i="4"/>
  <c r="BY115" i="4"/>
  <c r="BZ115" i="4"/>
  <c r="CA115" i="4"/>
  <c r="CB115" i="4"/>
  <c r="BY116" i="4"/>
  <c r="BZ116" i="4"/>
  <c r="CA116" i="4"/>
  <c r="CB116" i="4"/>
  <c r="BY117" i="4"/>
  <c r="BZ117" i="4"/>
  <c r="CA117" i="4"/>
  <c r="CB117" i="4"/>
  <c r="BY118" i="4"/>
  <c r="BZ118" i="4"/>
  <c r="CA118" i="4"/>
  <c r="CB118" i="4"/>
  <c r="BY119" i="4"/>
  <c r="BZ119" i="4"/>
  <c r="CA119" i="4"/>
  <c r="CB119" i="4"/>
  <c r="BY120" i="4"/>
  <c r="BZ120" i="4"/>
  <c r="CA120" i="4"/>
  <c r="CB120" i="4"/>
  <c r="BY121" i="4"/>
  <c r="BZ121" i="4"/>
  <c r="CA121" i="4"/>
  <c r="CB121" i="4"/>
  <c r="BY122" i="4"/>
  <c r="BZ122" i="4"/>
  <c r="CA122" i="4"/>
  <c r="CB122" i="4"/>
  <c r="BY123" i="4"/>
  <c r="BZ123" i="4"/>
  <c r="CA123" i="4"/>
  <c r="CB123" i="4"/>
  <c r="BY124" i="4"/>
  <c r="BZ124" i="4"/>
  <c r="CA124" i="4"/>
  <c r="CB124" i="4"/>
  <c r="BY125" i="4"/>
  <c r="BZ125" i="4"/>
  <c r="CA125" i="4"/>
  <c r="CB125" i="4"/>
  <c r="BY126" i="4"/>
  <c r="BZ126" i="4"/>
  <c r="CA126" i="4"/>
  <c r="CB126" i="4"/>
  <c r="BY127" i="4"/>
  <c r="BZ127" i="4"/>
  <c r="CA127" i="4"/>
  <c r="CB127" i="4"/>
  <c r="BY128" i="4"/>
  <c r="BZ128" i="4"/>
  <c r="CA128" i="4"/>
  <c r="CB128" i="4"/>
  <c r="BY129" i="4"/>
  <c r="BZ129" i="4"/>
  <c r="CA129" i="4"/>
  <c r="CB129" i="4"/>
  <c r="BY130" i="4"/>
  <c r="BZ130" i="4"/>
  <c r="CA130" i="4"/>
  <c r="CB130" i="4"/>
  <c r="BY131" i="4"/>
  <c r="BZ131" i="4"/>
  <c r="CA131" i="4"/>
  <c r="CB131" i="4"/>
  <c r="BY132" i="4"/>
  <c r="BZ132" i="4"/>
  <c r="CA132" i="4"/>
  <c r="CB132" i="4"/>
  <c r="BY133" i="4"/>
  <c r="BZ133" i="4"/>
  <c r="CA133" i="4"/>
  <c r="CB133" i="4"/>
  <c r="BY134" i="4"/>
  <c r="BZ134" i="4"/>
  <c r="CA134" i="4"/>
  <c r="CB134" i="4"/>
  <c r="BY135" i="4"/>
  <c r="BZ135" i="4"/>
  <c r="CA135" i="4"/>
  <c r="CB135" i="4"/>
  <c r="BY136" i="4"/>
  <c r="BZ136" i="4"/>
  <c r="CA136" i="4"/>
  <c r="CB136" i="4"/>
  <c r="BY137" i="4"/>
  <c r="BZ137" i="4"/>
  <c r="CA137" i="4"/>
  <c r="CB137" i="4"/>
  <c r="BY138" i="4"/>
  <c r="BZ138" i="4"/>
  <c r="CA138" i="4"/>
  <c r="CB138" i="4"/>
  <c r="BY139" i="4"/>
  <c r="BZ139" i="4"/>
  <c r="CA139" i="4"/>
  <c r="CB139" i="4"/>
  <c r="BY140" i="4"/>
  <c r="BZ140" i="4"/>
  <c r="CA140" i="4"/>
  <c r="CB140" i="4"/>
  <c r="BY141" i="4"/>
  <c r="BZ141" i="4"/>
  <c r="CA141" i="4"/>
  <c r="CB141" i="4"/>
  <c r="BY142" i="4"/>
  <c r="BZ142" i="4"/>
  <c r="CA142" i="4"/>
  <c r="CB142" i="4"/>
  <c r="BY143" i="4"/>
  <c r="BZ143" i="4"/>
  <c r="CA143" i="4"/>
  <c r="CB143" i="4"/>
  <c r="BY144" i="4"/>
  <c r="BZ144" i="4"/>
  <c r="CA144" i="4"/>
  <c r="CB144" i="4"/>
  <c r="BY145" i="4"/>
  <c r="BZ145" i="4"/>
  <c r="CA145" i="4"/>
  <c r="CB145" i="4"/>
  <c r="BY146" i="4"/>
  <c r="BZ146" i="4"/>
  <c r="CA146" i="4"/>
  <c r="CB146" i="4"/>
  <c r="BY147" i="4"/>
  <c r="BZ147" i="4"/>
  <c r="CA147" i="4"/>
  <c r="CB147" i="4"/>
  <c r="BY148" i="4"/>
  <c r="BZ148" i="4"/>
  <c r="CA148" i="4"/>
  <c r="CB148" i="4"/>
  <c r="CB10" i="4"/>
  <c r="CA10" i="4"/>
  <c r="BZ10" i="4"/>
  <c r="BY10" i="4"/>
  <c r="BW147" i="4"/>
  <c r="BW148" i="4"/>
  <c r="A4" i="8"/>
  <c r="A4" i="7"/>
  <c r="A4" i="5"/>
  <c r="A4" i="4"/>
  <c r="BY7" i="5" l="1"/>
  <c r="BZ8" i="5"/>
  <c r="CB5" i="7"/>
  <c r="BZ5" i="7"/>
  <c r="BY7" i="8"/>
  <c r="BZ7" i="8"/>
  <c r="CA8" i="8"/>
  <c r="BY5" i="8"/>
  <c r="CB7" i="8"/>
  <c r="CB6" i="7"/>
  <c r="BY6" i="7"/>
  <c r="BZ6" i="7"/>
  <c r="CA8" i="7"/>
  <c r="CB8" i="7"/>
  <c r="BY8" i="7"/>
  <c r="BZ8" i="7"/>
  <c r="BZ5" i="5"/>
  <c r="BZ7" i="5"/>
  <c r="CB7" i="5"/>
  <c r="BY6" i="5"/>
  <c r="CB5" i="8"/>
  <c r="BZ6" i="8"/>
  <c r="BY6" i="8"/>
  <c r="CA6" i="8"/>
  <c r="BY8" i="8"/>
  <c r="CB8" i="8"/>
  <c r="CB6" i="8"/>
  <c r="BZ8" i="8"/>
  <c r="CC5" i="8" s="1"/>
  <c r="BZ5" i="8"/>
  <c r="BY7" i="7"/>
  <c r="BZ7" i="7"/>
  <c r="CA7" i="7"/>
  <c r="CB7" i="7"/>
  <c r="CA6" i="7"/>
  <c r="CA7" i="5"/>
  <c r="BZ6" i="5"/>
  <c r="BY8" i="5"/>
  <c r="CB8" i="5"/>
  <c r="CA6" i="5"/>
  <c r="CB6" i="5"/>
  <c r="CA5" i="5"/>
  <c r="CA8" i="5"/>
  <c r="CB5" i="5"/>
  <c r="CC5" i="5" l="1"/>
  <c r="CC5" i="7"/>
  <c r="BW146" i="5"/>
  <c r="BW146" i="4"/>
  <c r="BW145" i="4"/>
  <c r="BW144" i="4"/>
  <c r="BW143" i="4"/>
  <c r="BW142" i="4"/>
  <c r="BW141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CH5" i="4" l="1"/>
  <c r="CG5" i="4"/>
  <c r="CE5" i="4"/>
  <c r="E21" i="9" l="1"/>
  <c r="CI5" i="4"/>
  <c r="CF5" i="4"/>
  <c r="F9" i="9"/>
  <c r="F12" i="9"/>
  <c r="F11" i="9"/>
  <c r="E12" i="9"/>
  <c r="F10" i="9"/>
  <c r="E11" i="9"/>
  <c r="E9" i="9"/>
  <c r="CG5" i="7"/>
  <c r="CI5" i="8" l="1"/>
  <c r="F21" i="9"/>
  <c r="CI5" i="5"/>
  <c r="CE5" i="8"/>
  <c r="CG5" i="8"/>
  <c r="CF5" i="8"/>
  <c r="CH5" i="8"/>
  <c r="CF5" i="7"/>
  <c r="CE5" i="7"/>
  <c r="CH5" i="7"/>
  <c r="J9" i="9"/>
  <c r="J10" i="9"/>
  <c r="CH5" i="5"/>
  <c r="E10" i="9"/>
  <c r="J11" i="9"/>
  <c r="J12" i="9"/>
  <c r="CE5" i="5"/>
  <c r="F13" i="9" s="1"/>
  <c r="E5" i="9"/>
  <c r="BW6" i="7"/>
  <c r="E24" i="9"/>
  <c r="F24" i="9"/>
  <c r="F16" i="9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39" i="5"/>
  <c r="BW140" i="5"/>
  <c r="BW141" i="5"/>
  <c r="BW142" i="5"/>
  <c r="BW143" i="5"/>
  <c r="BW144" i="5"/>
  <c r="BW145" i="5"/>
  <c r="BW10" i="5"/>
  <c r="F5" i="9"/>
  <c r="BW8" i="8" l="1"/>
  <c r="BW7" i="8"/>
  <c r="BW6" i="8"/>
  <c r="BW5" i="8"/>
  <c r="BW8" i="7"/>
  <c r="BW5" i="7"/>
  <c r="BW7" i="7"/>
  <c r="BW6" i="5"/>
  <c r="BW8" i="5"/>
  <c r="BW9" i="5" s="1"/>
  <c r="F8" i="9" s="1"/>
  <c r="BW7" i="5"/>
  <c r="BW5" i="5"/>
  <c r="I11" i="9"/>
  <c r="I9" i="9"/>
  <c r="J5" i="9"/>
  <c r="I5" i="9"/>
  <c r="J24" i="9"/>
  <c r="I24" i="9"/>
  <c r="I12" i="9"/>
  <c r="CI5" i="7"/>
  <c r="I10" i="9"/>
  <c r="BW9" i="8"/>
  <c r="BW9" i="7"/>
  <c r="F22" i="9"/>
  <c r="CF5" i="5"/>
  <c r="F14" i="9" s="1"/>
  <c r="CG5" i="5"/>
  <c r="F15" i="9" s="1"/>
  <c r="E6" i="9"/>
  <c r="E14" i="9"/>
  <c r="E16" i="9"/>
  <c r="E15" i="9"/>
  <c r="E13" i="9"/>
  <c r="E22" i="9"/>
  <c r="BW9" i="4"/>
  <c r="E8" i="9" s="1"/>
  <c r="F6" i="9"/>
  <c r="E7" i="9"/>
  <c r="I16" i="9"/>
  <c r="J16" i="9" l="1"/>
  <c r="J6" i="9"/>
  <c r="I6" i="9"/>
  <c r="J8" i="9"/>
  <c r="I8" i="9"/>
  <c r="J13" i="9"/>
  <c r="J21" i="9"/>
  <c r="I21" i="9"/>
  <c r="I13" i="9"/>
  <c r="J15" i="9"/>
  <c r="I15" i="9"/>
  <c r="I22" i="9"/>
  <c r="J22" i="9"/>
  <c r="F7" i="9"/>
  <c r="J14" i="9"/>
  <c r="J7" i="9" l="1"/>
  <c r="I7" i="9"/>
  <c r="I14" i="9"/>
</calcChain>
</file>

<file path=xl/sharedStrings.xml><?xml version="1.0" encoding="utf-8"?>
<sst xmlns="http://schemas.openxmlformats.org/spreadsheetml/2006/main" count="3556" uniqueCount="433">
  <si>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</si>
  <si>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</si>
  <si>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</si>
  <si>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</si>
  <si>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</si>
  <si>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</si>
  <si>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</si>
  <si>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</si>
  <si>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</si>
  <si>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</si>
  <si>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</si>
  <si>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</si>
  <si>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</si>
  <si>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</si>
  <si>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</si>
  <si>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</si>
  <si>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</si>
  <si>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</si>
  <si>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</si>
  <si>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</si>
  <si>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</si>
  <si>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</si>
  <si>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</si>
  <si>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</si>
  <si>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</si>
  <si>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</si>
  <si>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</si>
  <si>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</si>
  <si>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</si>
  <si>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</si>
  <si>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</si>
  <si>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</si>
  <si>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</si>
  <si>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</si>
  <si>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</si>
  <si>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</si>
  <si>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</si>
  <si>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</si>
  <si>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</si>
  <si>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</si>
  <si>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</si>
  <si>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</si>
  <si>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</si>
  <si>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</si>
  <si>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</si>
  <si>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</si>
  <si>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</si>
  <si>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</si>
  <si>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</si>
  <si>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</si>
  <si>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</si>
  <si>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</si>
  <si>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</si>
  <si>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</si>
  <si>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</si>
  <si>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</si>
  <si>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</si>
  <si>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</si>
  <si>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</si>
  <si>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</si>
  <si>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</si>
  <si>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</si>
  <si>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</si>
  <si>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</si>
  <si>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</si>
  <si>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</si>
  <si>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</si>
  <si>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</si>
  <si>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</si>
  <si>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</si>
  <si>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</si>
  <si>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</si>
  <si>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</si>
  <si>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</si>
  <si>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</si>
  <si>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</si>
  <si>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</si>
  <si>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</si>
  <si>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</si>
  <si>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</si>
  <si>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</si>
  <si>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</si>
  <si>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</si>
  <si>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</si>
  <si>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</si>
  <si>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</si>
  <si>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</si>
  <si>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</si>
  <si>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</si>
  <si>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</si>
  <si>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</si>
  <si>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</si>
  <si>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</si>
  <si>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</si>
  <si>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</si>
  <si>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</si>
  <si>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</si>
  <si>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</si>
  <si>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</si>
  <si>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</si>
  <si>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</si>
  <si>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</si>
  <si>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</si>
  <si>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</si>
  <si>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</si>
  <si>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</si>
  <si>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</si>
  <si>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</si>
  <si>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</si>
  <si>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</si>
  <si>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</si>
  <si>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</si>
  <si>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</si>
  <si>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</si>
  <si>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</si>
  <si>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</si>
  <si>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</si>
  <si>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</si>
  <si>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</si>
  <si>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</si>
  <si>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</si>
  <si>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</si>
  <si>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</si>
  <si>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</si>
  <si>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</si>
  <si>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</si>
  <si>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</si>
  <si>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</si>
  <si>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</si>
  <si>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</si>
  <si>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</si>
  <si>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</si>
  <si>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</si>
  <si>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</si>
  <si>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</si>
  <si>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</si>
  <si>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</si>
  <si>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</si>
  <si>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</si>
  <si>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</si>
  <si>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</si>
  <si>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</si>
  <si>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</si>
  <si>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</si>
  <si>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</si>
  <si>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</si>
  <si>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</si>
  <si>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</si>
  <si>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</si>
  <si>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</si>
  <si>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</si>
  <si>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</si>
  <si>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</si>
  <si>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</si>
  <si>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</si>
  <si>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</si>
  <si>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</si>
  <si>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</si>
  <si>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</si>
  <si>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</si>
  <si>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</si>
  <si>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</si>
  <si>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</si>
  <si>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</si>
  <si>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</si>
  <si>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</si>
  <si>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</si>
  <si>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</si>
  <si>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</si>
  <si>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</si>
  <si>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</si>
  <si>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</si>
  <si>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</si>
  <si>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</si>
  <si>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</si>
  <si>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HC</t>
  </si>
  <si>
    <t>g/mile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</si>
  <si>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</si>
  <si>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</si>
  <si>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</si>
  <si>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</si>
  <si>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</si>
  <si>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</si>
  <si>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</si>
  <si>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</si>
  <si>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</si>
  <si>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</si>
  <si>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</si>
  <si>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</si>
  <si>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</si>
  <si>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</si>
  <si>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</si>
  <si>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</si>
  <si>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(CO+HC+NO)</t>
  </si>
  <si>
    <t>Total emission (CO+HC+NO)</t>
  </si>
  <si>
    <t>Standard Deviation</t>
  </si>
  <si>
    <t>Average of laps 2, 3, &amp; 4</t>
  </si>
  <si>
    <t>0x244481c0</t>
  </si>
  <si>
    <t>0x244081c0</t>
  </si>
  <si>
    <t>Summary Information:</t>
  </si>
  <si>
    <t>Post Processor DLL Version</t>
  </si>
  <si>
    <t>Status:</t>
  </si>
  <si>
    <t>Torque from lookup</t>
  </si>
  <si>
    <t xml:space="preserve"> but couldn't open file</t>
  </si>
  <si>
    <t>Flow Meter Not Enabled</t>
  </si>
  <si>
    <t>Could not determine Regen RF - NTEs with regen activity will be excluded for CT</t>
  </si>
  <si>
    <t>Test Date</t>
  </si>
  <si>
    <t>System Information:</t>
  </si>
  <si>
    <t xml:space="preserve">Name                         </t>
  </si>
  <si>
    <t xml:space="preserve"> SEMTECH-DS GAS ANALYZER</t>
  </si>
  <si>
    <t xml:space="preserve">Model                        </t>
  </si>
  <si>
    <t xml:space="preserve"> SEMTECH-DS</t>
  </si>
  <si>
    <t xml:space="preserve">Serial                       </t>
  </si>
  <si>
    <t xml:space="preserve"> E08-SDS04</t>
  </si>
  <si>
    <t xml:space="preserve">Version                      </t>
  </si>
  <si>
    <t xml:space="preserve"> 2.018 161</t>
  </si>
  <si>
    <t>-----------------------------------------------------------------</t>
  </si>
  <si>
    <t xml:space="preserve"> AUTOMOTIVE MICROBENCH II</t>
  </si>
  <si>
    <t xml:space="preserve"> AMBII</t>
  </si>
  <si>
    <t xml:space="preserve">CO Span(%)                   </t>
  </si>
  <si>
    <t xml:space="preserve">CO2 Span(%)                  </t>
  </si>
  <si>
    <t xml:space="preserve">C6H14 Span(ppm)              </t>
  </si>
  <si>
    <t xml:space="preserve">  NDUV NO/NO2 ANALYZER</t>
  </si>
  <si>
    <t xml:space="preserve"> NDUV-NO/NO2</t>
  </si>
  <si>
    <t xml:space="preserve">NO Span(ppm)                 </t>
  </si>
  <si>
    <t xml:space="preserve">NO2 Span(ppm)                </t>
  </si>
  <si>
    <t xml:space="preserve"> GPS</t>
  </si>
  <si>
    <t xml:space="preserve"> 16-HVS</t>
  </si>
  <si>
    <t xml:space="preserve"> THC FID</t>
  </si>
  <si>
    <t xml:space="preserve"> SEMTECH_DS_Dual</t>
  </si>
  <si>
    <t xml:space="preserve">Range(ppmC)1                 </t>
  </si>
  <si>
    <t xml:space="preserve"> 100.00 Bottle(ppmC) = 0000000</t>
  </si>
  <si>
    <t xml:space="preserve">Range(ppmC)2                 </t>
  </si>
  <si>
    <t xml:space="preserve"> 1000.0 Bottle(ppmC) = 0000000</t>
  </si>
  <si>
    <t xml:space="preserve">Range(ppmC)3                 </t>
  </si>
  <si>
    <t xml:space="preserve"> 10000  Bottle(ppmC) = 9090</t>
  </si>
  <si>
    <t xml:space="preserve">Range(ppmC)4                 </t>
  </si>
  <si>
    <t xml:space="preserve"> 40000  Bottle(ppmC) = 0000000</t>
  </si>
  <si>
    <t>Vehicle Description:</t>
  </si>
  <si>
    <t>License Plate</t>
  </si>
  <si>
    <t>Engine Displacement</t>
  </si>
  <si>
    <t>Rated Horsepower</t>
  </si>
  <si>
    <t>Rated RPM</t>
  </si>
  <si>
    <t>Fuel Specific Gravity</t>
  </si>
  <si>
    <t>SEMTECH Serial Number</t>
  </si>
  <si>
    <t>E08-SDS04</t>
  </si>
  <si>
    <t>AMBII RPM Multiplier</t>
  </si>
  <si>
    <t>Torque (ecm or calc)</t>
  </si>
  <si>
    <t>none</t>
  </si>
  <si>
    <t>Mass Calc Method</t>
  </si>
  <si>
    <t>EXH_FLOW</t>
  </si>
  <si>
    <t>Method I</t>
  </si>
  <si>
    <t>NDIR Delay (s)</t>
  </si>
  <si>
    <t>NDUV Delay (s)</t>
  </si>
  <si>
    <t>THC FID Delay (s)</t>
  </si>
  <si>
    <t>Methane FID Delay (s)</t>
  </si>
  <si>
    <t>SEMTECH EFM Delay (s)</t>
  </si>
  <si>
    <t>Vehicle Interface Delay (s)</t>
  </si>
  <si>
    <t>Engine Speed Delay (s)</t>
  </si>
  <si>
    <t>Environmental Delay (s)</t>
  </si>
  <si>
    <t>Aux Temp Delay (s)</t>
  </si>
  <si>
    <t>EAI1 Delay (s)</t>
  </si>
  <si>
    <t>EAI2 Delay (s)</t>
  </si>
  <si>
    <t>EAI3 Delay (s)</t>
  </si>
  <si>
    <t>Methane FID PF-CH4 value</t>
  </si>
  <si>
    <t>Methane FID PF-C2H6 value</t>
  </si>
  <si>
    <t>Vehicle Interface Type</t>
  </si>
  <si>
    <t xml:space="preserve">Not Enabled - </t>
  </si>
  <si>
    <t>Flow Meter Type</t>
  </si>
  <si>
    <t>Not Enabled</t>
  </si>
  <si>
    <t>NOx Kh Calculation</t>
  </si>
  <si>
    <t>CFR40 86.1342-94 Diesel</t>
  </si>
  <si>
    <t>Curb Idle Load (%)</t>
  </si>
  <si>
    <t>Test Start Time</t>
  </si>
  <si>
    <t>Test End Time</t>
  </si>
  <si>
    <t>Test Duration (s)</t>
  </si>
  <si>
    <t>NonIdleDurationTimeNumber</t>
  </si>
  <si>
    <t>Average Ambient Temperature (deg C)</t>
  </si>
  <si>
    <t>Average Ambient Pressure (mbar)</t>
  </si>
  <si>
    <t>Average Relative Humidity (%)</t>
  </si>
  <si>
    <t>Average Absolute Humidity (grains/lb dry air)</t>
  </si>
  <si>
    <t>Average Kh Factor</t>
  </si>
  <si>
    <t>Regen Summary:</t>
  </si>
  <si>
    <t>Param Name</t>
  </si>
  <si>
    <t>Pending States</t>
  </si>
  <si>
    <t>Active States</t>
  </si>
  <si>
    <t>Starts</t>
  </si>
  <si>
    <t>Stops</t>
  </si>
  <si>
    <t>Complete Regens</t>
  </si>
  <si>
    <t>Comlete Non-Regens</t>
  </si>
  <si>
    <t>Total Active</t>
  </si>
  <si>
    <t>Total Non-Active</t>
  </si>
  <si>
    <t>Total Active and Pending</t>
  </si>
  <si>
    <t>Calculated RF</t>
  </si>
  <si>
    <t>Overrides:</t>
  </si>
  <si>
    <t>iVEH_SPEED_USED</t>
  </si>
  <si>
    <t>iENG_SPEED_USED</t>
  </si>
  <si>
    <t>iAMBII_RPM</t>
  </si>
  <si>
    <t>iSCB_EAI1_XF</t>
  </si>
  <si>
    <t>iSCB_EAI3_XF</t>
  </si>
  <si>
    <t>Overall Test Results:</t>
  </si>
  <si>
    <t>Total Distance Traveled (mi)</t>
  </si>
  <si>
    <t>Total Fuel Consumed (gal)</t>
  </si>
  <si>
    <t>Overall Fuel Economy (mpg)</t>
  </si>
  <si>
    <t>Total Work (bhp-hr)</t>
  </si>
  <si>
    <t>Overall Mass:</t>
  </si>
  <si>
    <t>CO2 (g)</t>
  </si>
  <si>
    <t>CO (g)</t>
  </si>
  <si>
    <t>NOx (g)</t>
  </si>
  <si>
    <t>kNOx (g) (corrected NOx)</t>
  </si>
  <si>
    <t>THC (g)</t>
  </si>
  <si>
    <t>CH4 (g)</t>
  </si>
  <si>
    <t>NMHC (g)</t>
  </si>
  <si>
    <t>C6H14 (g)</t>
  </si>
  <si>
    <t>Overall Emissions (Distance Specific):</t>
  </si>
  <si>
    <t>CO2 (g/mi)</t>
  </si>
  <si>
    <t>CO (g/mi)</t>
  </si>
  <si>
    <t>NOx (g/mi)</t>
  </si>
  <si>
    <t>kNOx (g/mi) (corrected NOx)</t>
  </si>
  <si>
    <t>THC (g/mi)</t>
  </si>
  <si>
    <t>CH4 (g/mi)</t>
  </si>
  <si>
    <t>NMHC (g/mi)</t>
  </si>
  <si>
    <t>C6H14 (g/mi)</t>
  </si>
  <si>
    <t>Overall Emissions (Brake Specific):</t>
  </si>
  <si>
    <t>CO2 (g/bhp-hr)</t>
  </si>
  <si>
    <t>CO (g/bhp-hr)</t>
  </si>
  <si>
    <t>NOx (g/bhp-hr)</t>
  </si>
  <si>
    <t>kNOx (g/bhp-hr) (corrected NOx)</t>
  </si>
  <si>
    <t>THC (g/bhp-hr)</t>
  </si>
  <si>
    <t>CH4 (g/bhp-hr)</t>
  </si>
  <si>
    <t>NMHC (g/bhp-hr)</t>
  </si>
  <si>
    <t>C6H14 (g/bhp-hr)</t>
  </si>
  <si>
    <t>NOx + NMHC (g/bhp-hr)</t>
  </si>
  <si>
    <t>Fuel Name</t>
  </si>
  <si>
    <t>CSCDZL_17</t>
  </si>
  <si>
    <t>Fuel Ratios</t>
  </si>
  <si>
    <t>Detection Limits:</t>
  </si>
  <si>
    <t>CO Limit (%)</t>
  </si>
  <si>
    <t>CO2 Limit (%)</t>
  </si>
  <si>
    <t>NO Limit (ppm)</t>
  </si>
  <si>
    <t>NO2 Limit (ppm)</t>
  </si>
  <si>
    <t>HC Limit (ppmC)</t>
  </si>
  <si>
    <t>Methane Limit (ppmC)</t>
  </si>
  <si>
    <t>Hexane Limit (ppm)</t>
  </si>
  <si>
    <t>AVL MSS Concentraiton Limit (mg/m3)</t>
  </si>
  <si>
    <t>AVL MSS Dilution Ratio Limit</t>
  </si>
  <si>
    <t>Faults:</t>
  </si>
  <si>
    <t>Warnings:</t>
  </si>
  <si>
    <t>Post Processor Limits:</t>
  </si>
  <si>
    <t>Engine Speed Limit (rpm/s)</t>
  </si>
  <si>
    <t>Vehicle Speed Limit (mph/s)</t>
  </si>
  <si>
    <t>Fuel Rate Limit (gal/s)</t>
  </si>
  <si>
    <t>Reference Torque Limit (lb-ft)</t>
  </si>
  <si>
    <t>Fuel Specific Dropout Limit(% C)</t>
  </si>
  <si>
    <t>Brake Specific Dropout Limit (bhp-h)</t>
  </si>
  <si>
    <t>FID Range Change Ignore</t>
  </si>
  <si>
    <t>Post Processor Limit Events:</t>
  </si>
  <si>
    <t>Engine Speed Limit Count</t>
  </si>
  <si>
    <t>Vehicle Speed Limit Count</t>
  </si>
  <si>
    <t>GPS Speed Limit Count</t>
  </si>
  <si>
    <t>Fuel Rate Limit Count</t>
  </si>
  <si>
    <t>Reference Torque Limit Count</t>
  </si>
  <si>
    <t>Fuel Specific Dropout Limit Count</t>
  </si>
  <si>
    <t>Brake Specific Dropout Limit Count</t>
  </si>
  <si>
    <t>FID Range Change Ignore Count</t>
  </si>
  <si>
    <t>External Input Configuration:</t>
  </si>
  <si>
    <t>ID</t>
  </si>
  <si>
    <t>Description</t>
  </si>
  <si>
    <t>Polynomial Order</t>
  </si>
  <si>
    <t>x^0</t>
  </si>
  <si>
    <t>x^1</t>
  </si>
  <si>
    <t>x^2</t>
  </si>
  <si>
    <t>x^3</t>
  </si>
  <si>
    <t>x^4</t>
  </si>
  <si>
    <t>x^5</t>
  </si>
  <si>
    <t>x^6</t>
  </si>
  <si>
    <t>x^7</t>
  </si>
  <si>
    <t>x^8</t>
  </si>
  <si>
    <t>x^9</t>
  </si>
  <si>
    <t>EAI1</t>
  </si>
  <si>
    <t>EAI2</t>
  </si>
  <si>
    <t>EAI3</t>
  </si>
  <si>
    <t>Audit/Span/Zero Information:</t>
  </si>
  <si>
    <t>Zero</t>
  </si>
  <si>
    <t>InfoVer</t>
  </si>
  <si>
    <t>Date</t>
  </si>
  <si>
    <t>Purge Delay</t>
  </si>
  <si>
    <t>Gas Path</t>
  </si>
  <si>
    <t>Ambient Air</t>
  </si>
  <si>
    <t>Gas</t>
  </si>
  <si>
    <t>Previous</t>
  </si>
  <si>
    <t>Current</t>
  </si>
  <si>
    <t>Difference</t>
  </si>
  <si>
    <t>CO(ppm)</t>
  </si>
  <si>
    <t>CO2(%)</t>
  </si>
  <si>
    <t>NO(ppm)</t>
  </si>
  <si>
    <t>NO2(ppm)</t>
  </si>
  <si>
    <t>THC(ppmC)</t>
  </si>
  <si>
    <t>Span</t>
  </si>
  <si>
    <t>CH4</t>
  </si>
  <si>
    <t>Bottle Values</t>
  </si>
  <si>
    <t>O2(%)</t>
  </si>
  <si>
    <t>Test Information:</t>
  </si>
  <si>
    <t>SEMTECH_DATA_FILE</t>
  </si>
  <si>
    <t>[RELEASE_VER=2.018 BUILD=161 BDATE=07/29/2011 IP=10.10.1.55]</t>
  </si>
  <si>
    <t>No Information Available</t>
  </si>
  <si>
    <t>0x64481c0</t>
  </si>
  <si>
    <t>0x64081c0</t>
  </si>
  <si>
    <t>0x24081c0</t>
  </si>
  <si>
    <t>0x65481c0</t>
  </si>
  <si>
    <t>0x65081c0</t>
  </si>
  <si>
    <t>0x265081c0</t>
  </si>
  <si>
    <t>0x265481c0</t>
  </si>
  <si>
    <t>0x264481c0</t>
  </si>
  <si>
    <t>0x264081c0</t>
  </si>
  <si>
    <t>0x24448180</t>
  </si>
  <si>
    <t>0x26448180</t>
  </si>
  <si>
    <t>0x44401c0</t>
  </si>
  <si>
    <t>0x40401c0</t>
  </si>
  <si>
    <t>0x61481c0</t>
  </si>
  <si>
    <t>0x61081c0</t>
  </si>
  <si>
    <t>0x264401c0</t>
  </si>
  <si>
    <t>0x65401c0</t>
  </si>
  <si>
    <t>0x265401c0</t>
  </si>
  <si>
    <t>Platteville Diesel 2017</t>
  </si>
  <si>
    <t>0X0000 - 03/07/2017 16:19:57.679 - None Found</t>
  </si>
  <si>
    <t>0X0000 - 03/07/2017 16:23:10.574 - None Found</t>
  </si>
  <si>
    <t>0X0000 - 03/07/2017 16:25:26.190 - None Found</t>
  </si>
  <si>
    <t>0X0000 - 03/07/2017 16:27:50.449 - None Found</t>
  </si>
  <si>
    <t>0X0000 - 03/07/2017 16:32:46.585 - None Found</t>
  </si>
  <si>
    <t>Cells 74-267</t>
  </si>
  <si>
    <t>Cells 359-540</t>
  </si>
  <si>
    <t>[grams]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</si>
</sst>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:ss.0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36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1" fillId="0" borderId="10" xfId="43" applyNumberFormat="1" applyBorder="1" applyAlignment="1">
      <alignment horizontal="center"/>
    </xf>
    <xf numFmtId="0" fontId="1" fillId="0" borderId="0" xfId="43" applyNumberFormat="1" applyAlignment="1">
      <alignment horizontal="center"/>
    </xf>
    <xf numFmtId="0" fontId="1" fillId="33" borderId="10" xfId="43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1" xfId="43" applyNumberFormat="1" applyBorder="1" applyAlignment="1">
      <alignment horizontal="center"/>
    </xf>
    <xf numFmtId="0" fontId="1" fillId="0" borderId="0" xfId="43" applyNumberFormat="1" applyBorder="1" applyAlignment="1">
      <alignment horizontal="center"/>
    </xf>
    <xf numFmtId="0" fontId="1" fillId="33" borderId="0" xfId="43" applyNumberFormat="1" applyFill="1" applyAlignment="1">
      <alignment horizontal="center"/>
    </xf>
    <xf numFmtId="0" fontId="1" fillId="0" borderId="0" xfId="43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0" fontId="18" fillId="0" borderId="0" xfId="42" applyAlignment="1">
      <alignment horizontal="center"/>
    </xf>
    <xf numFmtId="0" fontId="18" fillId="0" borderId="0" xfId="42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42" applyFont="1" applyFill="1" applyAlignment="1">
      <alignment horizontal="center"/>
    </xf>
    <xf numFmtId="0" fontId="18" fillId="0" borderId="0" xfId="42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4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Lap 1</c:v>
          </c:tx>
          <c:marker>
            <c:symbol val="none"/>
          </c:marker>
          <c:val>
            <c:numRef>
              <c:f>'Lap Breaks'!$A$4:$A$200</c:f>
              <c:numCache>
                <c:formatCode>General</c:formatCode>
                <c:ptCount val="197"/>
                <c:pt idx="0">
                  <c:v>0.9</c:v>
                </c:pt>
                <c:pt idx="1">
                  <c:v>8.9</c:v>
                </c:pt>
                <c:pt idx="2">
                  <c:v>9.1999999999999993</c:v>
                </c:pt>
                <c:pt idx="3">
                  <c:v>12</c:v>
                </c:pt>
                <c:pt idx="4">
                  <c:v>11.3</c:v>
                </c:pt>
                <c:pt idx="5">
                  <c:v>11.8</c:v>
                </c:pt>
                <c:pt idx="6">
                  <c:v>16.8</c:v>
                </c:pt>
                <c:pt idx="7">
                  <c:v>19</c:v>
                </c:pt>
                <c:pt idx="8">
                  <c:v>20.9</c:v>
                </c:pt>
                <c:pt idx="9">
                  <c:v>22.3</c:v>
                </c:pt>
                <c:pt idx="10">
                  <c:v>23.9</c:v>
                </c:pt>
                <c:pt idx="11">
                  <c:v>25.1</c:v>
                </c:pt>
                <c:pt idx="12">
                  <c:v>26.3</c:v>
                </c:pt>
                <c:pt idx="13">
                  <c:v>27.5</c:v>
                </c:pt>
                <c:pt idx="14">
                  <c:v>27.7</c:v>
                </c:pt>
                <c:pt idx="15">
                  <c:v>28.8</c:v>
                </c:pt>
                <c:pt idx="16">
                  <c:v>29.4</c:v>
                </c:pt>
                <c:pt idx="17">
                  <c:v>30.6</c:v>
                </c:pt>
                <c:pt idx="18">
                  <c:v>30.4</c:v>
                </c:pt>
                <c:pt idx="19">
                  <c:v>31</c:v>
                </c:pt>
                <c:pt idx="20">
                  <c:v>31</c:v>
                </c:pt>
                <c:pt idx="21">
                  <c:v>31.1</c:v>
                </c:pt>
                <c:pt idx="22">
                  <c:v>31.3</c:v>
                </c:pt>
                <c:pt idx="23">
                  <c:v>32</c:v>
                </c:pt>
                <c:pt idx="24">
                  <c:v>31.2</c:v>
                </c:pt>
                <c:pt idx="25">
                  <c:v>30.9</c:v>
                </c:pt>
                <c:pt idx="26">
                  <c:v>30.1</c:v>
                </c:pt>
                <c:pt idx="27">
                  <c:v>29.1</c:v>
                </c:pt>
                <c:pt idx="28">
                  <c:v>27.7</c:v>
                </c:pt>
                <c:pt idx="29">
                  <c:v>26.8</c:v>
                </c:pt>
                <c:pt idx="30">
                  <c:v>26.1</c:v>
                </c:pt>
                <c:pt idx="31">
                  <c:v>25.4</c:v>
                </c:pt>
                <c:pt idx="32">
                  <c:v>24.7</c:v>
                </c:pt>
                <c:pt idx="33">
                  <c:v>24.4</c:v>
                </c:pt>
                <c:pt idx="34">
                  <c:v>23.9</c:v>
                </c:pt>
                <c:pt idx="35">
                  <c:v>23.5</c:v>
                </c:pt>
                <c:pt idx="36">
                  <c:v>23.3</c:v>
                </c:pt>
                <c:pt idx="37">
                  <c:v>21.5</c:v>
                </c:pt>
                <c:pt idx="38">
                  <c:v>20.7</c:v>
                </c:pt>
                <c:pt idx="39">
                  <c:v>20.5</c:v>
                </c:pt>
                <c:pt idx="40">
                  <c:v>18.5</c:v>
                </c:pt>
                <c:pt idx="41">
                  <c:v>18.8</c:v>
                </c:pt>
                <c:pt idx="42">
                  <c:v>19</c:v>
                </c:pt>
                <c:pt idx="43">
                  <c:v>20.5</c:v>
                </c:pt>
                <c:pt idx="44">
                  <c:v>20.6</c:v>
                </c:pt>
                <c:pt idx="45">
                  <c:v>21.6</c:v>
                </c:pt>
                <c:pt idx="46">
                  <c:v>21.7</c:v>
                </c:pt>
                <c:pt idx="47">
                  <c:v>22.2</c:v>
                </c:pt>
                <c:pt idx="48">
                  <c:v>23.2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24.6</c:v>
                </c:pt>
                <c:pt idx="55">
                  <c:v>24.6</c:v>
                </c:pt>
                <c:pt idx="56">
                  <c:v>24.7</c:v>
                </c:pt>
                <c:pt idx="57">
                  <c:v>24.6</c:v>
                </c:pt>
                <c:pt idx="58">
                  <c:v>24.6</c:v>
                </c:pt>
                <c:pt idx="59">
                  <c:v>24.9</c:v>
                </c:pt>
                <c:pt idx="60">
                  <c:v>25.1</c:v>
                </c:pt>
                <c:pt idx="61">
                  <c:v>25.1</c:v>
                </c:pt>
                <c:pt idx="62">
                  <c:v>25.4</c:v>
                </c:pt>
                <c:pt idx="63">
                  <c:v>25.4</c:v>
                </c:pt>
                <c:pt idx="64">
                  <c:v>25.4</c:v>
                </c:pt>
                <c:pt idx="65">
                  <c:v>25.1</c:v>
                </c:pt>
                <c:pt idx="66">
                  <c:v>25.5</c:v>
                </c:pt>
                <c:pt idx="67">
                  <c:v>25.5</c:v>
                </c:pt>
                <c:pt idx="68">
                  <c:v>25.9</c:v>
                </c:pt>
                <c:pt idx="69">
                  <c:v>26</c:v>
                </c:pt>
                <c:pt idx="70">
                  <c:v>26</c:v>
                </c:pt>
                <c:pt idx="71">
                  <c:v>26.1</c:v>
                </c:pt>
                <c:pt idx="72">
                  <c:v>25.9</c:v>
                </c:pt>
                <c:pt idx="73">
                  <c:v>26.1</c:v>
                </c:pt>
                <c:pt idx="74">
                  <c:v>26.1</c:v>
                </c:pt>
                <c:pt idx="75">
                  <c:v>25.8</c:v>
                </c:pt>
                <c:pt idx="76">
                  <c:v>25.7</c:v>
                </c:pt>
                <c:pt idx="77">
                  <c:v>25</c:v>
                </c:pt>
                <c:pt idx="78">
                  <c:v>24.7</c:v>
                </c:pt>
                <c:pt idx="79">
                  <c:v>24.7</c:v>
                </c:pt>
                <c:pt idx="80">
                  <c:v>24.9</c:v>
                </c:pt>
                <c:pt idx="81">
                  <c:v>24.9</c:v>
                </c:pt>
                <c:pt idx="82">
                  <c:v>24.9</c:v>
                </c:pt>
                <c:pt idx="83">
                  <c:v>24.6</c:v>
                </c:pt>
                <c:pt idx="84">
                  <c:v>24.4</c:v>
                </c:pt>
                <c:pt idx="85">
                  <c:v>24.3</c:v>
                </c:pt>
                <c:pt idx="86">
                  <c:v>23.4</c:v>
                </c:pt>
                <c:pt idx="87">
                  <c:v>22.8</c:v>
                </c:pt>
                <c:pt idx="88">
                  <c:v>22.8</c:v>
                </c:pt>
                <c:pt idx="89">
                  <c:v>22.4</c:v>
                </c:pt>
                <c:pt idx="90">
                  <c:v>22.6</c:v>
                </c:pt>
                <c:pt idx="91">
                  <c:v>22.4</c:v>
                </c:pt>
                <c:pt idx="92">
                  <c:v>22.3</c:v>
                </c:pt>
                <c:pt idx="93">
                  <c:v>22.3</c:v>
                </c:pt>
                <c:pt idx="94">
                  <c:v>22.1</c:v>
                </c:pt>
                <c:pt idx="95">
                  <c:v>22.2</c:v>
                </c:pt>
                <c:pt idx="96">
                  <c:v>22.2</c:v>
                </c:pt>
                <c:pt idx="97">
                  <c:v>22.3</c:v>
                </c:pt>
                <c:pt idx="98">
                  <c:v>22.2</c:v>
                </c:pt>
                <c:pt idx="99">
                  <c:v>22.2</c:v>
                </c:pt>
                <c:pt idx="100">
                  <c:v>22.2</c:v>
                </c:pt>
                <c:pt idx="101">
                  <c:v>22.3</c:v>
                </c:pt>
                <c:pt idx="102">
                  <c:v>22.3</c:v>
                </c:pt>
                <c:pt idx="103">
                  <c:v>22.6</c:v>
                </c:pt>
                <c:pt idx="104">
                  <c:v>22.4</c:v>
                </c:pt>
                <c:pt idx="105">
                  <c:v>22.3</c:v>
                </c:pt>
                <c:pt idx="106">
                  <c:v>22.4</c:v>
                </c:pt>
                <c:pt idx="107">
                  <c:v>22.6</c:v>
                </c:pt>
                <c:pt idx="108">
                  <c:v>23</c:v>
                </c:pt>
                <c:pt idx="109">
                  <c:v>23.5</c:v>
                </c:pt>
                <c:pt idx="110">
                  <c:v>23.5</c:v>
                </c:pt>
                <c:pt idx="111">
                  <c:v>23.5</c:v>
                </c:pt>
                <c:pt idx="112">
                  <c:v>23.8</c:v>
                </c:pt>
                <c:pt idx="113">
                  <c:v>23.8</c:v>
                </c:pt>
                <c:pt idx="114">
                  <c:v>23.8</c:v>
                </c:pt>
                <c:pt idx="115">
                  <c:v>24.2</c:v>
                </c:pt>
                <c:pt idx="116">
                  <c:v>23.9</c:v>
                </c:pt>
                <c:pt idx="117">
                  <c:v>22.3</c:v>
                </c:pt>
                <c:pt idx="118">
                  <c:v>22.3</c:v>
                </c:pt>
                <c:pt idx="119">
                  <c:v>22.3</c:v>
                </c:pt>
                <c:pt idx="120">
                  <c:v>23</c:v>
                </c:pt>
                <c:pt idx="121">
                  <c:v>23</c:v>
                </c:pt>
                <c:pt idx="122">
                  <c:v>23.1</c:v>
                </c:pt>
                <c:pt idx="123">
                  <c:v>23.5</c:v>
                </c:pt>
                <c:pt idx="124">
                  <c:v>23.6</c:v>
                </c:pt>
                <c:pt idx="125">
                  <c:v>24.4</c:v>
                </c:pt>
                <c:pt idx="126">
                  <c:v>24.7</c:v>
                </c:pt>
                <c:pt idx="127">
                  <c:v>26</c:v>
                </c:pt>
                <c:pt idx="128">
                  <c:v>26.1</c:v>
                </c:pt>
                <c:pt idx="129">
                  <c:v>26.5</c:v>
                </c:pt>
                <c:pt idx="130">
                  <c:v>25.8</c:v>
                </c:pt>
                <c:pt idx="131">
                  <c:v>25.1</c:v>
                </c:pt>
                <c:pt idx="132">
                  <c:v>24.9</c:v>
                </c:pt>
                <c:pt idx="133">
                  <c:v>24.6</c:v>
                </c:pt>
                <c:pt idx="134">
                  <c:v>24.6</c:v>
                </c:pt>
                <c:pt idx="135">
                  <c:v>24.6</c:v>
                </c:pt>
                <c:pt idx="136">
                  <c:v>25</c:v>
                </c:pt>
                <c:pt idx="137">
                  <c:v>24.7</c:v>
                </c:pt>
                <c:pt idx="138">
                  <c:v>24.5</c:v>
                </c:pt>
                <c:pt idx="139">
                  <c:v>24.3</c:v>
                </c:pt>
                <c:pt idx="140">
                  <c:v>24.1</c:v>
                </c:pt>
                <c:pt idx="141">
                  <c:v>23.8</c:v>
                </c:pt>
                <c:pt idx="142">
                  <c:v>23.5</c:v>
                </c:pt>
                <c:pt idx="143">
                  <c:v>23.5</c:v>
                </c:pt>
                <c:pt idx="144">
                  <c:v>23.8</c:v>
                </c:pt>
                <c:pt idx="145">
                  <c:v>24.2</c:v>
                </c:pt>
                <c:pt idx="146">
                  <c:v>24.2</c:v>
                </c:pt>
                <c:pt idx="147">
                  <c:v>24.3</c:v>
                </c:pt>
                <c:pt idx="148">
                  <c:v>24.7</c:v>
                </c:pt>
                <c:pt idx="149">
                  <c:v>24.7</c:v>
                </c:pt>
                <c:pt idx="150">
                  <c:v>25</c:v>
                </c:pt>
                <c:pt idx="151">
                  <c:v>25</c:v>
                </c:pt>
                <c:pt idx="152">
                  <c:v>25.3</c:v>
                </c:pt>
                <c:pt idx="153">
                  <c:v>26</c:v>
                </c:pt>
                <c:pt idx="154">
                  <c:v>26</c:v>
                </c:pt>
                <c:pt idx="155">
                  <c:v>26.1</c:v>
                </c:pt>
                <c:pt idx="156">
                  <c:v>26.2</c:v>
                </c:pt>
                <c:pt idx="157">
                  <c:v>26.9</c:v>
                </c:pt>
                <c:pt idx="158">
                  <c:v>27</c:v>
                </c:pt>
                <c:pt idx="159">
                  <c:v>26.9</c:v>
                </c:pt>
                <c:pt idx="160">
                  <c:v>26.9</c:v>
                </c:pt>
                <c:pt idx="161">
                  <c:v>27.6</c:v>
                </c:pt>
                <c:pt idx="162">
                  <c:v>34.799999999999997</c:v>
                </c:pt>
                <c:pt idx="163">
                  <c:v>34</c:v>
                </c:pt>
                <c:pt idx="164">
                  <c:v>27.4</c:v>
                </c:pt>
                <c:pt idx="165">
                  <c:v>26.4</c:v>
                </c:pt>
                <c:pt idx="166">
                  <c:v>16.7</c:v>
                </c:pt>
                <c:pt idx="167">
                  <c:v>17.8</c:v>
                </c:pt>
                <c:pt idx="168">
                  <c:v>27.4</c:v>
                </c:pt>
                <c:pt idx="169">
                  <c:v>27.3</c:v>
                </c:pt>
                <c:pt idx="170">
                  <c:v>26.1</c:v>
                </c:pt>
                <c:pt idx="171">
                  <c:v>26.8</c:v>
                </c:pt>
                <c:pt idx="172">
                  <c:v>26.3</c:v>
                </c:pt>
                <c:pt idx="173">
                  <c:v>25.8</c:v>
                </c:pt>
                <c:pt idx="174">
                  <c:v>25.8</c:v>
                </c:pt>
                <c:pt idx="175">
                  <c:v>25.9</c:v>
                </c:pt>
                <c:pt idx="176">
                  <c:v>26</c:v>
                </c:pt>
                <c:pt idx="177">
                  <c:v>26.5</c:v>
                </c:pt>
                <c:pt idx="178">
                  <c:v>26.7</c:v>
                </c:pt>
                <c:pt idx="179">
                  <c:v>26.7</c:v>
                </c:pt>
                <c:pt idx="180">
                  <c:v>25.8</c:v>
                </c:pt>
                <c:pt idx="181">
                  <c:v>25.8</c:v>
                </c:pt>
                <c:pt idx="182">
                  <c:v>25.7</c:v>
                </c:pt>
                <c:pt idx="183">
                  <c:v>25.3</c:v>
                </c:pt>
                <c:pt idx="184">
                  <c:v>25.2</c:v>
                </c:pt>
                <c:pt idx="185">
                  <c:v>24.2</c:v>
                </c:pt>
                <c:pt idx="186">
                  <c:v>24.1</c:v>
                </c:pt>
                <c:pt idx="187">
                  <c:v>23.1</c:v>
                </c:pt>
                <c:pt idx="188">
                  <c:v>22.2</c:v>
                </c:pt>
                <c:pt idx="189">
                  <c:v>20.9</c:v>
                </c:pt>
                <c:pt idx="190">
                  <c:v>20.8</c:v>
                </c:pt>
                <c:pt idx="191">
                  <c:v>19.600000000000001</c:v>
                </c:pt>
                <c:pt idx="192">
                  <c:v>17.2</c:v>
                </c:pt>
                <c:pt idx="193">
                  <c:v>14.6</c:v>
                </c:pt>
              </c:numCache>
            </c:numRef>
          </c:val>
          <c:smooth val="0"/>
        </c:ser>
        <c:ser>
          <c:idx val="1"/>
          <c:order val="1"/>
          <c:tx>
            <c:v>Lap 2</c:v>
          </c:tx>
          <c:marker>
            <c:symbol val="none"/>
          </c:marker>
          <c:val>
            <c:numRef>
              <c:f>'Lap Breaks'!$B$4:$B$200</c:f>
              <c:numCache>
                <c:formatCode>General</c:formatCode>
                <c:ptCount val="197"/>
                <c:pt idx="0">
                  <c:v>0.8</c:v>
                </c:pt>
                <c:pt idx="1">
                  <c:v>8.1</c:v>
                </c:pt>
                <c:pt idx="2">
                  <c:v>8.1</c:v>
                </c:pt>
                <c:pt idx="3">
                  <c:v>9</c:v>
                </c:pt>
                <c:pt idx="4">
                  <c:v>17.399999999999999</c:v>
                </c:pt>
                <c:pt idx="5">
                  <c:v>21.4</c:v>
                </c:pt>
                <c:pt idx="6">
                  <c:v>22.6</c:v>
                </c:pt>
                <c:pt idx="7">
                  <c:v>23</c:v>
                </c:pt>
                <c:pt idx="8">
                  <c:v>26.5</c:v>
                </c:pt>
                <c:pt idx="9">
                  <c:v>27</c:v>
                </c:pt>
                <c:pt idx="10">
                  <c:v>28</c:v>
                </c:pt>
                <c:pt idx="11">
                  <c:v>28.1</c:v>
                </c:pt>
                <c:pt idx="12">
                  <c:v>29.1</c:v>
                </c:pt>
                <c:pt idx="13">
                  <c:v>29.9</c:v>
                </c:pt>
                <c:pt idx="14">
                  <c:v>30.3</c:v>
                </c:pt>
                <c:pt idx="15">
                  <c:v>30.7</c:v>
                </c:pt>
                <c:pt idx="16">
                  <c:v>31.2</c:v>
                </c:pt>
                <c:pt idx="17">
                  <c:v>31.4</c:v>
                </c:pt>
                <c:pt idx="18">
                  <c:v>31.8</c:v>
                </c:pt>
                <c:pt idx="19">
                  <c:v>31.9</c:v>
                </c:pt>
                <c:pt idx="20">
                  <c:v>32.1</c:v>
                </c:pt>
                <c:pt idx="21">
                  <c:v>32.1</c:v>
                </c:pt>
                <c:pt idx="22">
                  <c:v>32.200000000000003</c:v>
                </c:pt>
                <c:pt idx="23">
                  <c:v>32.9</c:v>
                </c:pt>
                <c:pt idx="24">
                  <c:v>31.5</c:v>
                </c:pt>
                <c:pt idx="25">
                  <c:v>30.4</c:v>
                </c:pt>
                <c:pt idx="26">
                  <c:v>30.1</c:v>
                </c:pt>
                <c:pt idx="27">
                  <c:v>27.3</c:v>
                </c:pt>
                <c:pt idx="28">
                  <c:v>26.6</c:v>
                </c:pt>
                <c:pt idx="29">
                  <c:v>26</c:v>
                </c:pt>
                <c:pt idx="30">
                  <c:v>25.6</c:v>
                </c:pt>
                <c:pt idx="31">
                  <c:v>24.4</c:v>
                </c:pt>
                <c:pt idx="32">
                  <c:v>23.7</c:v>
                </c:pt>
                <c:pt idx="33">
                  <c:v>22.6</c:v>
                </c:pt>
                <c:pt idx="34">
                  <c:v>21.2</c:v>
                </c:pt>
                <c:pt idx="35">
                  <c:v>19.100000000000001</c:v>
                </c:pt>
                <c:pt idx="36">
                  <c:v>17.600000000000001</c:v>
                </c:pt>
                <c:pt idx="37">
                  <c:v>17.600000000000001</c:v>
                </c:pt>
                <c:pt idx="38">
                  <c:v>17.5</c:v>
                </c:pt>
                <c:pt idx="39">
                  <c:v>17.7</c:v>
                </c:pt>
                <c:pt idx="40">
                  <c:v>19.899999999999999</c:v>
                </c:pt>
                <c:pt idx="41">
                  <c:v>20.8</c:v>
                </c:pt>
                <c:pt idx="42">
                  <c:v>20.9</c:v>
                </c:pt>
                <c:pt idx="43">
                  <c:v>22.1</c:v>
                </c:pt>
                <c:pt idx="44">
                  <c:v>22.9</c:v>
                </c:pt>
                <c:pt idx="45">
                  <c:v>24.1</c:v>
                </c:pt>
                <c:pt idx="46">
                  <c:v>24.1</c:v>
                </c:pt>
                <c:pt idx="47">
                  <c:v>24.3</c:v>
                </c:pt>
                <c:pt idx="48">
                  <c:v>24.2</c:v>
                </c:pt>
                <c:pt idx="49">
                  <c:v>24.1</c:v>
                </c:pt>
                <c:pt idx="50">
                  <c:v>24.2</c:v>
                </c:pt>
                <c:pt idx="51">
                  <c:v>24.1</c:v>
                </c:pt>
                <c:pt idx="52">
                  <c:v>24.2</c:v>
                </c:pt>
                <c:pt idx="53">
                  <c:v>24.4</c:v>
                </c:pt>
                <c:pt idx="54">
                  <c:v>24.5</c:v>
                </c:pt>
                <c:pt idx="55">
                  <c:v>24.9</c:v>
                </c:pt>
                <c:pt idx="56">
                  <c:v>24.9</c:v>
                </c:pt>
                <c:pt idx="57">
                  <c:v>25.2</c:v>
                </c:pt>
                <c:pt idx="58">
                  <c:v>25.1</c:v>
                </c:pt>
                <c:pt idx="59">
                  <c:v>25.1</c:v>
                </c:pt>
                <c:pt idx="60">
                  <c:v>25.2</c:v>
                </c:pt>
                <c:pt idx="61">
                  <c:v>25.1</c:v>
                </c:pt>
                <c:pt idx="62">
                  <c:v>25.1</c:v>
                </c:pt>
                <c:pt idx="63">
                  <c:v>25.1</c:v>
                </c:pt>
                <c:pt idx="64">
                  <c:v>25.1</c:v>
                </c:pt>
                <c:pt idx="65">
                  <c:v>25.4</c:v>
                </c:pt>
                <c:pt idx="66">
                  <c:v>26</c:v>
                </c:pt>
                <c:pt idx="67">
                  <c:v>25.9</c:v>
                </c:pt>
                <c:pt idx="68">
                  <c:v>26.1</c:v>
                </c:pt>
                <c:pt idx="69">
                  <c:v>26.2</c:v>
                </c:pt>
                <c:pt idx="70">
                  <c:v>26.7</c:v>
                </c:pt>
                <c:pt idx="71">
                  <c:v>26.7</c:v>
                </c:pt>
                <c:pt idx="72">
                  <c:v>26.6</c:v>
                </c:pt>
                <c:pt idx="73">
                  <c:v>26</c:v>
                </c:pt>
                <c:pt idx="74">
                  <c:v>25.7</c:v>
                </c:pt>
                <c:pt idx="75">
                  <c:v>25</c:v>
                </c:pt>
                <c:pt idx="76">
                  <c:v>25.1</c:v>
                </c:pt>
                <c:pt idx="77">
                  <c:v>25.3</c:v>
                </c:pt>
                <c:pt idx="78">
                  <c:v>25.3</c:v>
                </c:pt>
                <c:pt idx="79">
                  <c:v>25.4</c:v>
                </c:pt>
                <c:pt idx="80">
                  <c:v>25.4</c:v>
                </c:pt>
                <c:pt idx="81">
                  <c:v>25.4</c:v>
                </c:pt>
                <c:pt idx="82">
                  <c:v>25.3</c:v>
                </c:pt>
                <c:pt idx="83">
                  <c:v>25</c:v>
                </c:pt>
                <c:pt idx="84">
                  <c:v>24.7</c:v>
                </c:pt>
                <c:pt idx="85">
                  <c:v>24.7</c:v>
                </c:pt>
                <c:pt idx="86">
                  <c:v>24.7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25.2</c:v>
                </c:pt>
                <c:pt idx="92">
                  <c:v>25.3</c:v>
                </c:pt>
                <c:pt idx="93">
                  <c:v>25.4</c:v>
                </c:pt>
                <c:pt idx="94">
                  <c:v>25.3</c:v>
                </c:pt>
                <c:pt idx="95">
                  <c:v>25.7</c:v>
                </c:pt>
                <c:pt idx="96">
                  <c:v>25.7</c:v>
                </c:pt>
                <c:pt idx="97">
                  <c:v>25.3</c:v>
                </c:pt>
                <c:pt idx="98">
                  <c:v>25.4</c:v>
                </c:pt>
                <c:pt idx="99">
                  <c:v>25.3</c:v>
                </c:pt>
                <c:pt idx="100">
                  <c:v>25.4</c:v>
                </c:pt>
                <c:pt idx="101">
                  <c:v>26.1</c:v>
                </c:pt>
                <c:pt idx="102">
                  <c:v>26.6</c:v>
                </c:pt>
                <c:pt idx="103">
                  <c:v>26.6</c:v>
                </c:pt>
                <c:pt idx="104">
                  <c:v>26.7</c:v>
                </c:pt>
                <c:pt idx="105">
                  <c:v>27.6</c:v>
                </c:pt>
                <c:pt idx="106">
                  <c:v>28</c:v>
                </c:pt>
                <c:pt idx="107">
                  <c:v>28</c:v>
                </c:pt>
                <c:pt idx="108">
                  <c:v>27.8</c:v>
                </c:pt>
                <c:pt idx="109">
                  <c:v>27.6</c:v>
                </c:pt>
                <c:pt idx="110">
                  <c:v>27.5</c:v>
                </c:pt>
                <c:pt idx="111">
                  <c:v>27.2</c:v>
                </c:pt>
                <c:pt idx="112">
                  <c:v>27.2</c:v>
                </c:pt>
                <c:pt idx="113">
                  <c:v>27.3</c:v>
                </c:pt>
                <c:pt idx="114">
                  <c:v>27.2</c:v>
                </c:pt>
                <c:pt idx="115">
                  <c:v>27.1</c:v>
                </c:pt>
                <c:pt idx="116">
                  <c:v>26.5</c:v>
                </c:pt>
                <c:pt idx="117">
                  <c:v>26.6</c:v>
                </c:pt>
                <c:pt idx="118">
                  <c:v>26.6</c:v>
                </c:pt>
                <c:pt idx="119">
                  <c:v>26.6</c:v>
                </c:pt>
                <c:pt idx="120">
                  <c:v>26.7</c:v>
                </c:pt>
                <c:pt idx="121">
                  <c:v>27.6</c:v>
                </c:pt>
                <c:pt idx="122">
                  <c:v>27.6</c:v>
                </c:pt>
                <c:pt idx="123">
                  <c:v>27.5</c:v>
                </c:pt>
                <c:pt idx="124">
                  <c:v>26.8</c:v>
                </c:pt>
                <c:pt idx="125">
                  <c:v>26.9</c:v>
                </c:pt>
                <c:pt idx="126">
                  <c:v>27.4</c:v>
                </c:pt>
                <c:pt idx="127">
                  <c:v>27.8</c:v>
                </c:pt>
                <c:pt idx="128">
                  <c:v>28.1</c:v>
                </c:pt>
                <c:pt idx="129">
                  <c:v>27.6</c:v>
                </c:pt>
                <c:pt idx="130">
                  <c:v>27.2</c:v>
                </c:pt>
                <c:pt idx="131">
                  <c:v>27</c:v>
                </c:pt>
                <c:pt idx="132">
                  <c:v>25.7</c:v>
                </c:pt>
                <c:pt idx="133">
                  <c:v>26</c:v>
                </c:pt>
                <c:pt idx="134">
                  <c:v>26</c:v>
                </c:pt>
                <c:pt idx="135">
                  <c:v>26.1</c:v>
                </c:pt>
                <c:pt idx="136">
                  <c:v>26.4</c:v>
                </c:pt>
                <c:pt idx="137">
                  <c:v>26.6</c:v>
                </c:pt>
                <c:pt idx="138">
                  <c:v>26.4</c:v>
                </c:pt>
                <c:pt idx="139">
                  <c:v>26.1</c:v>
                </c:pt>
                <c:pt idx="140">
                  <c:v>25.8</c:v>
                </c:pt>
                <c:pt idx="141">
                  <c:v>25.8</c:v>
                </c:pt>
                <c:pt idx="142">
                  <c:v>25.7</c:v>
                </c:pt>
                <c:pt idx="143">
                  <c:v>25.7</c:v>
                </c:pt>
                <c:pt idx="144">
                  <c:v>25.8</c:v>
                </c:pt>
                <c:pt idx="145">
                  <c:v>26.4</c:v>
                </c:pt>
                <c:pt idx="146">
                  <c:v>26.5</c:v>
                </c:pt>
                <c:pt idx="147">
                  <c:v>26.7</c:v>
                </c:pt>
                <c:pt idx="148">
                  <c:v>26.8</c:v>
                </c:pt>
                <c:pt idx="149">
                  <c:v>26.7</c:v>
                </c:pt>
                <c:pt idx="150">
                  <c:v>27.2</c:v>
                </c:pt>
                <c:pt idx="151">
                  <c:v>27.3</c:v>
                </c:pt>
                <c:pt idx="152">
                  <c:v>27.7</c:v>
                </c:pt>
                <c:pt idx="153">
                  <c:v>27.8</c:v>
                </c:pt>
                <c:pt idx="154">
                  <c:v>28.2</c:v>
                </c:pt>
                <c:pt idx="155">
                  <c:v>29.1</c:v>
                </c:pt>
                <c:pt idx="156">
                  <c:v>35.799999999999997</c:v>
                </c:pt>
                <c:pt idx="157">
                  <c:v>29.3</c:v>
                </c:pt>
                <c:pt idx="158">
                  <c:v>29.3</c:v>
                </c:pt>
                <c:pt idx="159">
                  <c:v>29.2</c:v>
                </c:pt>
                <c:pt idx="160">
                  <c:v>29.4</c:v>
                </c:pt>
                <c:pt idx="161">
                  <c:v>30</c:v>
                </c:pt>
                <c:pt idx="162">
                  <c:v>29.5</c:v>
                </c:pt>
                <c:pt idx="163">
                  <c:v>28.5</c:v>
                </c:pt>
                <c:pt idx="164">
                  <c:v>28.1</c:v>
                </c:pt>
                <c:pt idx="165">
                  <c:v>24.3</c:v>
                </c:pt>
                <c:pt idx="166">
                  <c:v>24.6</c:v>
                </c:pt>
                <c:pt idx="167">
                  <c:v>27.4</c:v>
                </c:pt>
                <c:pt idx="168">
                  <c:v>27.4</c:v>
                </c:pt>
                <c:pt idx="169">
                  <c:v>27.8</c:v>
                </c:pt>
                <c:pt idx="170">
                  <c:v>27.8</c:v>
                </c:pt>
                <c:pt idx="171">
                  <c:v>27.5</c:v>
                </c:pt>
                <c:pt idx="172">
                  <c:v>27.5</c:v>
                </c:pt>
                <c:pt idx="173">
                  <c:v>27.2</c:v>
                </c:pt>
                <c:pt idx="174">
                  <c:v>24.7</c:v>
                </c:pt>
                <c:pt idx="175">
                  <c:v>22.5</c:v>
                </c:pt>
                <c:pt idx="176">
                  <c:v>20.9</c:v>
                </c:pt>
                <c:pt idx="177">
                  <c:v>20.8</c:v>
                </c:pt>
                <c:pt idx="178">
                  <c:v>19.8</c:v>
                </c:pt>
                <c:pt idx="179">
                  <c:v>18.600000000000001</c:v>
                </c:pt>
                <c:pt idx="180">
                  <c:v>16.8</c:v>
                </c:pt>
                <c:pt idx="181">
                  <c:v>15.9</c:v>
                </c:pt>
              </c:numCache>
            </c:numRef>
          </c:val>
          <c:smooth val="0"/>
        </c:ser>
        <c:ser>
          <c:idx val="2"/>
          <c:order val="2"/>
          <c:tx>
            <c:v>Lap 3</c:v>
          </c:tx>
          <c:marker>
            <c:symbol val="none"/>
          </c:marker>
          <c:val>
            <c:numRef>
              <c:f>'Lap Breaks'!$C$4:$C$200</c:f>
              <c:numCache>
                <c:formatCode>General</c:formatCode>
                <c:ptCount val="197"/>
              </c:numCache>
            </c:numRef>
          </c:val>
          <c:smooth val="0"/>
        </c:ser>
        <c:ser>
          <c:idx val="3"/>
          <c:order val="3"/>
          <c:tx>
            <c:v>Lap 4</c:v>
          </c:tx>
          <c:marker>
            <c:symbol val="none"/>
          </c:marker>
          <c:val>
            <c:numRef>
              <c:f>'Lap Breaks'!$D$4:$D$200</c:f>
              <c:numCache>
                <c:formatCode>General</c:formatCode>
                <c:ptCount val="19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9904"/>
        <c:axId val="122301440"/>
      </c:lineChart>
      <c:catAx>
        <c:axId val="12229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301440"/>
        <c:crosses val="autoZero"/>
        <c:auto val="1"/>
        <c:lblAlgn val="ctr"/>
        <c:lblOffset val="100"/>
        <c:noMultiLvlLbl val="0"/>
      </c:catAx>
      <c:valAx>
        <c:axId val="12230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999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data'!$H$10:$H$200</c:f>
              <c:numCache>
                <c:formatCode>General</c:formatCode>
                <c:ptCount val="191"/>
                <c:pt idx="0">
                  <c:v>10.8</c:v>
                </c:pt>
                <c:pt idx="1">
                  <c:v>5.8</c:v>
                </c:pt>
                <c:pt idx="2">
                  <c:v>9</c:v>
                </c:pt>
                <c:pt idx="3">
                  <c:v>1.8</c:v>
                </c:pt>
                <c:pt idx="4">
                  <c:v>6.4</c:v>
                </c:pt>
                <c:pt idx="5">
                  <c:v>9</c:v>
                </c:pt>
                <c:pt idx="6">
                  <c:v>3.5</c:v>
                </c:pt>
                <c:pt idx="7">
                  <c:v>12</c:v>
                </c:pt>
                <c:pt idx="8">
                  <c:v>8.8000000000000007</c:v>
                </c:pt>
                <c:pt idx="9">
                  <c:v>11.1</c:v>
                </c:pt>
                <c:pt idx="10">
                  <c:v>12.2</c:v>
                </c:pt>
                <c:pt idx="11">
                  <c:v>4.7</c:v>
                </c:pt>
                <c:pt idx="12">
                  <c:v>10.3</c:v>
                </c:pt>
                <c:pt idx="13">
                  <c:v>5.7</c:v>
                </c:pt>
                <c:pt idx="14">
                  <c:v>8</c:v>
                </c:pt>
                <c:pt idx="15">
                  <c:v>9.6</c:v>
                </c:pt>
                <c:pt idx="16">
                  <c:v>1.9</c:v>
                </c:pt>
                <c:pt idx="17">
                  <c:v>5.6</c:v>
                </c:pt>
                <c:pt idx="18">
                  <c:v>2</c:v>
                </c:pt>
                <c:pt idx="19">
                  <c:v>-0.9</c:v>
                </c:pt>
                <c:pt idx="20">
                  <c:v>0.2</c:v>
                </c:pt>
                <c:pt idx="21">
                  <c:v>-3.4</c:v>
                </c:pt>
                <c:pt idx="22">
                  <c:v>-0.5</c:v>
                </c:pt>
                <c:pt idx="23">
                  <c:v>-4.0999999999999996</c:v>
                </c:pt>
                <c:pt idx="24">
                  <c:v>-5.2</c:v>
                </c:pt>
                <c:pt idx="25">
                  <c:v>-1.3</c:v>
                </c:pt>
                <c:pt idx="26">
                  <c:v>-5.8</c:v>
                </c:pt>
                <c:pt idx="27">
                  <c:v>-3.1</c:v>
                </c:pt>
                <c:pt idx="28">
                  <c:v>-4</c:v>
                </c:pt>
                <c:pt idx="29">
                  <c:v>-6.3</c:v>
                </c:pt>
                <c:pt idx="30">
                  <c:v>-1.5</c:v>
                </c:pt>
                <c:pt idx="31">
                  <c:v>-8.1999999999999993</c:v>
                </c:pt>
                <c:pt idx="32">
                  <c:v>-5.3</c:v>
                </c:pt>
                <c:pt idx="33">
                  <c:v>-5.3</c:v>
                </c:pt>
                <c:pt idx="34">
                  <c:v>-9</c:v>
                </c:pt>
                <c:pt idx="35">
                  <c:v>-2.7</c:v>
                </c:pt>
                <c:pt idx="36">
                  <c:v>-6.1</c:v>
                </c:pt>
                <c:pt idx="37">
                  <c:v>-4</c:v>
                </c:pt>
                <c:pt idx="38">
                  <c:v>-2.6</c:v>
                </c:pt>
                <c:pt idx="39">
                  <c:v>-6.6</c:v>
                </c:pt>
                <c:pt idx="40">
                  <c:v>-0.7</c:v>
                </c:pt>
                <c:pt idx="41">
                  <c:v>-1.1000000000000001</c:v>
                </c:pt>
                <c:pt idx="42">
                  <c:v>-0.4</c:v>
                </c:pt>
                <c:pt idx="43">
                  <c:v>0</c:v>
                </c:pt>
                <c:pt idx="44">
                  <c:v>-2</c:v>
                </c:pt>
                <c:pt idx="45">
                  <c:v>2.2999999999999998</c:v>
                </c:pt>
                <c:pt idx="46">
                  <c:v>-0.5</c:v>
                </c:pt>
                <c:pt idx="47">
                  <c:v>-0.3</c:v>
                </c:pt>
                <c:pt idx="48">
                  <c:v>2</c:v>
                </c:pt>
                <c:pt idx="49">
                  <c:v>-0.8</c:v>
                </c:pt>
                <c:pt idx="50">
                  <c:v>3.1</c:v>
                </c:pt>
                <c:pt idx="51">
                  <c:v>1.8</c:v>
                </c:pt>
                <c:pt idx="52">
                  <c:v>0.4</c:v>
                </c:pt>
                <c:pt idx="53">
                  <c:v>4</c:v>
                </c:pt>
                <c:pt idx="54">
                  <c:v>0.2</c:v>
                </c:pt>
                <c:pt idx="55">
                  <c:v>3.8</c:v>
                </c:pt>
                <c:pt idx="56">
                  <c:v>5</c:v>
                </c:pt>
                <c:pt idx="57">
                  <c:v>2.2000000000000002</c:v>
                </c:pt>
                <c:pt idx="58">
                  <c:v>5.6</c:v>
                </c:pt>
                <c:pt idx="59">
                  <c:v>3.4</c:v>
                </c:pt>
                <c:pt idx="60">
                  <c:v>4.8</c:v>
                </c:pt>
                <c:pt idx="61">
                  <c:v>3.1</c:v>
                </c:pt>
                <c:pt idx="62">
                  <c:v>1.7</c:v>
                </c:pt>
                <c:pt idx="63">
                  <c:v>5.6</c:v>
                </c:pt>
                <c:pt idx="64">
                  <c:v>0.5</c:v>
                </c:pt>
                <c:pt idx="65">
                  <c:v>1.7</c:v>
                </c:pt>
                <c:pt idx="66">
                  <c:v>4.5</c:v>
                </c:pt>
                <c:pt idx="67">
                  <c:v>-1.2</c:v>
                </c:pt>
                <c:pt idx="68">
                  <c:v>1.6</c:v>
                </c:pt>
                <c:pt idx="69">
                  <c:v>-0.4</c:v>
                </c:pt>
                <c:pt idx="70">
                  <c:v>-0.5</c:v>
                </c:pt>
                <c:pt idx="71">
                  <c:v>0.5</c:v>
                </c:pt>
                <c:pt idx="72">
                  <c:v>-1</c:v>
                </c:pt>
                <c:pt idx="73">
                  <c:v>2.2999999999999998</c:v>
                </c:pt>
                <c:pt idx="74">
                  <c:v>-0.1</c:v>
                </c:pt>
                <c:pt idx="75">
                  <c:v>-0.3</c:v>
                </c:pt>
                <c:pt idx="76">
                  <c:v>3.6</c:v>
                </c:pt>
                <c:pt idx="77">
                  <c:v>2.2000000000000002</c:v>
                </c:pt>
                <c:pt idx="78">
                  <c:v>7.1</c:v>
                </c:pt>
                <c:pt idx="79">
                  <c:v>4</c:v>
                </c:pt>
                <c:pt idx="80">
                  <c:v>2.2000000000000002</c:v>
                </c:pt>
                <c:pt idx="81">
                  <c:v>7.8</c:v>
                </c:pt>
                <c:pt idx="82">
                  <c:v>1.4</c:v>
                </c:pt>
                <c:pt idx="83">
                  <c:v>6.2</c:v>
                </c:pt>
                <c:pt idx="84">
                  <c:v>5.2</c:v>
                </c:pt>
                <c:pt idx="85">
                  <c:v>2.5</c:v>
                </c:pt>
                <c:pt idx="86">
                  <c:v>8.3000000000000007</c:v>
                </c:pt>
                <c:pt idx="87">
                  <c:v>4.4000000000000004</c:v>
                </c:pt>
                <c:pt idx="88">
                  <c:v>3.3</c:v>
                </c:pt>
                <c:pt idx="89">
                  <c:v>5.3</c:v>
                </c:pt>
                <c:pt idx="90">
                  <c:v>2.8</c:v>
                </c:pt>
                <c:pt idx="91">
                  <c:v>9.1</c:v>
                </c:pt>
                <c:pt idx="92">
                  <c:v>2.7</c:v>
                </c:pt>
                <c:pt idx="93">
                  <c:v>-0.2</c:v>
                </c:pt>
                <c:pt idx="94">
                  <c:v>2.5</c:v>
                </c:pt>
                <c:pt idx="95">
                  <c:v>0.2</c:v>
                </c:pt>
                <c:pt idx="96">
                  <c:v>4.7</c:v>
                </c:pt>
                <c:pt idx="97">
                  <c:v>0.7</c:v>
                </c:pt>
                <c:pt idx="98">
                  <c:v>-0.3</c:v>
                </c:pt>
                <c:pt idx="99">
                  <c:v>5.8</c:v>
                </c:pt>
                <c:pt idx="100">
                  <c:v>0.8</c:v>
                </c:pt>
                <c:pt idx="101">
                  <c:v>3.1</c:v>
                </c:pt>
                <c:pt idx="102">
                  <c:v>3.5</c:v>
                </c:pt>
                <c:pt idx="103">
                  <c:v>2.8</c:v>
                </c:pt>
                <c:pt idx="104">
                  <c:v>7.8</c:v>
                </c:pt>
                <c:pt idx="105">
                  <c:v>1.5</c:v>
                </c:pt>
                <c:pt idx="106">
                  <c:v>2.2000000000000002</c:v>
                </c:pt>
                <c:pt idx="107">
                  <c:v>-0.2</c:v>
                </c:pt>
                <c:pt idx="108">
                  <c:v>-2</c:v>
                </c:pt>
                <c:pt idx="109">
                  <c:v>-0.5</c:v>
                </c:pt>
                <c:pt idx="110">
                  <c:v>-5.7</c:v>
                </c:pt>
                <c:pt idx="111">
                  <c:v>-4.7</c:v>
                </c:pt>
                <c:pt idx="112">
                  <c:v>-4.3</c:v>
                </c:pt>
                <c:pt idx="113">
                  <c:v>-6.8</c:v>
                </c:pt>
                <c:pt idx="114">
                  <c:v>-1.8</c:v>
                </c:pt>
                <c:pt idx="115">
                  <c:v>-4</c:v>
                </c:pt>
                <c:pt idx="116">
                  <c:v>-0.7</c:v>
                </c:pt>
                <c:pt idx="117">
                  <c:v>-0.6</c:v>
                </c:pt>
                <c:pt idx="118">
                  <c:v>-1.5</c:v>
                </c:pt>
                <c:pt idx="119">
                  <c:v>5.9</c:v>
                </c:pt>
                <c:pt idx="120">
                  <c:v>0.9</c:v>
                </c:pt>
                <c:pt idx="121">
                  <c:v>0.8</c:v>
                </c:pt>
                <c:pt idx="122">
                  <c:v>0.7</c:v>
                </c:pt>
                <c:pt idx="123">
                  <c:v>-0.7</c:v>
                </c:pt>
                <c:pt idx="124">
                  <c:v>2.2999999999999998</c:v>
                </c:pt>
                <c:pt idx="125">
                  <c:v>-0.6</c:v>
                </c:pt>
                <c:pt idx="126">
                  <c:v>-2</c:v>
                </c:pt>
                <c:pt idx="127">
                  <c:v>-1.9</c:v>
                </c:pt>
                <c:pt idx="128">
                  <c:v>-4.3</c:v>
                </c:pt>
                <c:pt idx="129">
                  <c:v>0</c:v>
                </c:pt>
                <c:pt idx="130">
                  <c:v>-2.2999999999999998</c:v>
                </c:pt>
                <c:pt idx="131">
                  <c:v>-0.6</c:v>
                </c:pt>
                <c:pt idx="132">
                  <c:v>7.5</c:v>
                </c:pt>
                <c:pt idx="133">
                  <c:v>2.1</c:v>
                </c:pt>
                <c:pt idx="134">
                  <c:v>3.6</c:v>
                </c:pt>
                <c:pt idx="135">
                  <c:v>2.9</c:v>
                </c:pt>
                <c:pt idx="136">
                  <c:v>0.2</c:v>
                </c:pt>
                <c:pt idx="137">
                  <c:v>3.8</c:v>
                </c:pt>
                <c:pt idx="138">
                  <c:v>1.2</c:v>
                </c:pt>
                <c:pt idx="139">
                  <c:v>1.6</c:v>
                </c:pt>
                <c:pt idx="140">
                  <c:v>2.8</c:v>
                </c:pt>
                <c:pt idx="141">
                  <c:v>-1.5</c:v>
                </c:pt>
                <c:pt idx="142">
                  <c:v>1.4</c:v>
                </c:pt>
                <c:pt idx="143">
                  <c:v>-1.5</c:v>
                </c:pt>
                <c:pt idx="144">
                  <c:v>-2.7</c:v>
                </c:pt>
                <c:pt idx="145">
                  <c:v>-2.2999999999999998</c:v>
                </c:pt>
                <c:pt idx="146">
                  <c:v>-6.6</c:v>
                </c:pt>
                <c:pt idx="147">
                  <c:v>0.6</c:v>
                </c:pt>
                <c:pt idx="148">
                  <c:v>-0.8</c:v>
                </c:pt>
                <c:pt idx="149">
                  <c:v>-0.2</c:v>
                </c:pt>
                <c:pt idx="150">
                  <c:v>1.5</c:v>
                </c:pt>
                <c:pt idx="151">
                  <c:v>-0.9</c:v>
                </c:pt>
                <c:pt idx="152">
                  <c:v>2.2999999999999998</c:v>
                </c:pt>
                <c:pt idx="153">
                  <c:v>0.4</c:v>
                </c:pt>
                <c:pt idx="154">
                  <c:v>1.5</c:v>
                </c:pt>
                <c:pt idx="155">
                  <c:v>12.7</c:v>
                </c:pt>
                <c:pt idx="156">
                  <c:v>11.4</c:v>
                </c:pt>
                <c:pt idx="157">
                  <c:v>10.7</c:v>
                </c:pt>
                <c:pt idx="158">
                  <c:v>6</c:v>
                </c:pt>
                <c:pt idx="159">
                  <c:v>1.5</c:v>
                </c:pt>
                <c:pt idx="160">
                  <c:v>4</c:v>
                </c:pt>
                <c:pt idx="161">
                  <c:v>-3.1</c:v>
                </c:pt>
                <c:pt idx="162">
                  <c:v>-4.7</c:v>
                </c:pt>
                <c:pt idx="163">
                  <c:v>-4.0999999999999996</c:v>
                </c:pt>
                <c:pt idx="164">
                  <c:v>-6.8</c:v>
                </c:pt>
                <c:pt idx="165">
                  <c:v>-1.8</c:v>
                </c:pt>
                <c:pt idx="166">
                  <c:v>-2.5</c:v>
                </c:pt>
                <c:pt idx="167">
                  <c:v>-1</c:v>
                </c:pt>
                <c:pt idx="168">
                  <c:v>-3.4</c:v>
                </c:pt>
                <c:pt idx="169">
                  <c:v>-6.8</c:v>
                </c:pt>
                <c:pt idx="170">
                  <c:v>-2.5</c:v>
                </c:pt>
                <c:pt idx="171">
                  <c:v>-5.8</c:v>
                </c:pt>
                <c:pt idx="172">
                  <c:v>-5.3</c:v>
                </c:pt>
                <c:pt idx="173">
                  <c:v>-3.4</c:v>
                </c:pt>
                <c:pt idx="174">
                  <c:v>-5.5</c:v>
                </c:pt>
                <c:pt idx="175">
                  <c:v>-0.8</c:v>
                </c:pt>
                <c:pt idx="176">
                  <c:v>-0.6</c:v>
                </c:pt>
                <c:pt idx="177">
                  <c:v>-1.9</c:v>
                </c:pt>
                <c:pt idx="178">
                  <c:v>2</c:v>
                </c:pt>
                <c:pt idx="179">
                  <c:v>0.2</c:v>
                </c:pt>
                <c:pt idx="180">
                  <c:v>3.1</c:v>
                </c:pt>
                <c:pt idx="181">
                  <c:v>2.2999999999999998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data'!$H$10:$H$200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data'!$H$10:$H$200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81760"/>
        <c:axId val="122583680"/>
      </c:scatterChart>
      <c:valAx>
        <c:axId val="122581760"/>
        <c:scaling>
          <c:orientation val="minMax"/>
          <c:max val="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2583680"/>
        <c:crossesAt val="-15"/>
        <c:crossBetween val="midCat"/>
      </c:valAx>
      <c:valAx>
        <c:axId val="122583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2581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data'!$J$10:$J$200</c:f>
              <c:numCache>
                <c:formatCode>General</c:formatCode>
                <c:ptCount val="191"/>
                <c:pt idx="0">
                  <c:v>9.31</c:v>
                </c:pt>
                <c:pt idx="1">
                  <c:v>5.85</c:v>
                </c:pt>
                <c:pt idx="2">
                  <c:v>4.3</c:v>
                </c:pt>
                <c:pt idx="3">
                  <c:v>3.55</c:v>
                </c:pt>
                <c:pt idx="4">
                  <c:v>3.18</c:v>
                </c:pt>
                <c:pt idx="5">
                  <c:v>3.03</c:v>
                </c:pt>
                <c:pt idx="6">
                  <c:v>2.88</c:v>
                </c:pt>
                <c:pt idx="7">
                  <c:v>2.73</c:v>
                </c:pt>
                <c:pt idx="8">
                  <c:v>2.6</c:v>
                </c:pt>
                <c:pt idx="9">
                  <c:v>2.5</c:v>
                </c:pt>
                <c:pt idx="10">
                  <c:v>2.4</c:v>
                </c:pt>
                <c:pt idx="11">
                  <c:v>2.4</c:v>
                </c:pt>
                <c:pt idx="12">
                  <c:v>2.38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2.4900000000000002</c:v>
                </c:pt>
                <c:pt idx="24">
                  <c:v>4.96</c:v>
                </c:pt>
                <c:pt idx="25">
                  <c:v>8.5</c:v>
                </c:pt>
                <c:pt idx="26">
                  <c:v>10.65</c:v>
                </c:pt>
                <c:pt idx="27">
                  <c:v>10.42</c:v>
                </c:pt>
                <c:pt idx="28">
                  <c:v>9.9</c:v>
                </c:pt>
                <c:pt idx="29">
                  <c:v>10.210000000000001</c:v>
                </c:pt>
                <c:pt idx="30">
                  <c:v>10.94</c:v>
                </c:pt>
                <c:pt idx="31">
                  <c:v>11.62</c:v>
                </c:pt>
                <c:pt idx="32">
                  <c:v>12.49</c:v>
                </c:pt>
                <c:pt idx="33">
                  <c:v>13.51</c:v>
                </c:pt>
                <c:pt idx="34">
                  <c:v>14.02</c:v>
                </c:pt>
                <c:pt idx="35">
                  <c:v>14.1</c:v>
                </c:pt>
                <c:pt idx="36">
                  <c:v>13.98</c:v>
                </c:pt>
                <c:pt idx="37">
                  <c:v>13.2</c:v>
                </c:pt>
                <c:pt idx="38">
                  <c:v>11.86</c:v>
                </c:pt>
                <c:pt idx="39">
                  <c:v>9.41</c:v>
                </c:pt>
                <c:pt idx="40">
                  <c:v>6.84</c:v>
                </c:pt>
                <c:pt idx="41">
                  <c:v>5.43</c:v>
                </c:pt>
                <c:pt idx="42">
                  <c:v>4.2300000000000004</c:v>
                </c:pt>
                <c:pt idx="43">
                  <c:v>3.38</c:v>
                </c:pt>
                <c:pt idx="44">
                  <c:v>3.08</c:v>
                </c:pt>
                <c:pt idx="45">
                  <c:v>2.9</c:v>
                </c:pt>
                <c:pt idx="46">
                  <c:v>2.78</c:v>
                </c:pt>
                <c:pt idx="47">
                  <c:v>2.7</c:v>
                </c:pt>
                <c:pt idx="48">
                  <c:v>2.6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2.2999999999999998</c:v>
                </c:pt>
                <c:pt idx="55">
                  <c:v>2.2999999999999998</c:v>
                </c:pt>
                <c:pt idx="56">
                  <c:v>2.2999999999999998</c:v>
                </c:pt>
                <c:pt idx="57">
                  <c:v>2.2999999999999998</c:v>
                </c:pt>
                <c:pt idx="58">
                  <c:v>2.2999999999999998</c:v>
                </c:pt>
                <c:pt idx="59">
                  <c:v>2.23</c:v>
                </c:pt>
                <c:pt idx="60">
                  <c:v>2.2000000000000002</c:v>
                </c:pt>
                <c:pt idx="61">
                  <c:v>2.1</c:v>
                </c:pt>
                <c:pt idx="62">
                  <c:v>2.08</c:v>
                </c:pt>
                <c:pt idx="63">
                  <c:v>2</c:v>
                </c:pt>
                <c:pt idx="64">
                  <c:v>2.02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2.1</c:v>
                </c:pt>
                <c:pt idx="73">
                  <c:v>2.2000000000000002</c:v>
                </c:pt>
                <c:pt idx="74">
                  <c:v>2.2000000000000002</c:v>
                </c:pt>
                <c:pt idx="75">
                  <c:v>2.2000000000000002</c:v>
                </c:pt>
                <c:pt idx="76">
                  <c:v>2.2000000000000002</c:v>
                </c:pt>
                <c:pt idx="77">
                  <c:v>2.2000000000000002</c:v>
                </c:pt>
                <c:pt idx="78">
                  <c:v>2.1800000000000002</c:v>
                </c:pt>
                <c:pt idx="79">
                  <c:v>2.1</c:v>
                </c:pt>
                <c:pt idx="80">
                  <c:v>2.08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2.1</c:v>
                </c:pt>
                <c:pt idx="95">
                  <c:v>2.1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2.1</c:v>
                </c:pt>
                <c:pt idx="101">
                  <c:v>2.1</c:v>
                </c:pt>
                <c:pt idx="102">
                  <c:v>2</c:v>
                </c:pt>
                <c:pt idx="103">
                  <c:v>1.94</c:v>
                </c:pt>
                <c:pt idx="104">
                  <c:v>1.8</c:v>
                </c:pt>
                <c:pt idx="105">
                  <c:v>1.73</c:v>
                </c:pt>
                <c:pt idx="106">
                  <c:v>1.7</c:v>
                </c:pt>
                <c:pt idx="107">
                  <c:v>1.7</c:v>
                </c:pt>
                <c:pt idx="108">
                  <c:v>1.7</c:v>
                </c:pt>
                <c:pt idx="109">
                  <c:v>1.7</c:v>
                </c:pt>
                <c:pt idx="110">
                  <c:v>1.8</c:v>
                </c:pt>
                <c:pt idx="111">
                  <c:v>1.9</c:v>
                </c:pt>
                <c:pt idx="112">
                  <c:v>2</c:v>
                </c:pt>
                <c:pt idx="113">
                  <c:v>2.1</c:v>
                </c:pt>
                <c:pt idx="114">
                  <c:v>2.1</c:v>
                </c:pt>
                <c:pt idx="115">
                  <c:v>2.1</c:v>
                </c:pt>
                <c:pt idx="116">
                  <c:v>1.99</c:v>
                </c:pt>
                <c:pt idx="117">
                  <c:v>1.84</c:v>
                </c:pt>
                <c:pt idx="118">
                  <c:v>1.8</c:v>
                </c:pt>
                <c:pt idx="119">
                  <c:v>1.7</c:v>
                </c:pt>
                <c:pt idx="120">
                  <c:v>1.7</c:v>
                </c:pt>
                <c:pt idx="121">
                  <c:v>1.7</c:v>
                </c:pt>
                <c:pt idx="122">
                  <c:v>1.7</c:v>
                </c:pt>
                <c:pt idx="123">
                  <c:v>1.7</c:v>
                </c:pt>
                <c:pt idx="124">
                  <c:v>1.8</c:v>
                </c:pt>
                <c:pt idx="125">
                  <c:v>1.9</c:v>
                </c:pt>
                <c:pt idx="126">
                  <c:v>1.91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2.1</c:v>
                </c:pt>
                <c:pt idx="131">
                  <c:v>2.17</c:v>
                </c:pt>
                <c:pt idx="132">
                  <c:v>2.2000000000000002</c:v>
                </c:pt>
                <c:pt idx="133">
                  <c:v>2.2000000000000002</c:v>
                </c:pt>
                <c:pt idx="134">
                  <c:v>2.1</c:v>
                </c:pt>
                <c:pt idx="135">
                  <c:v>2.0299999999999998</c:v>
                </c:pt>
                <c:pt idx="136">
                  <c:v>2</c:v>
                </c:pt>
                <c:pt idx="137">
                  <c:v>1.9</c:v>
                </c:pt>
                <c:pt idx="138">
                  <c:v>1.89</c:v>
                </c:pt>
                <c:pt idx="139">
                  <c:v>1.8</c:v>
                </c:pt>
                <c:pt idx="140">
                  <c:v>1.8</c:v>
                </c:pt>
                <c:pt idx="141">
                  <c:v>1.8</c:v>
                </c:pt>
                <c:pt idx="142">
                  <c:v>1.8</c:v>
                </c:pt>
                <c:pt idx="143">
                  <c:v>1.8</c:v>
                </c:pt>
                <c:pt idx="144">
                  <c:v>1.8</c:v>
                </c:pt>
                <c:pt idx="145">
                  <c:v>1.87</c:v>
                </c:pt>
                <c:pt idx="146">
                  <c:v>1.9</c:v>
                </c:pt>
                <c:pt idx="147">
                  <c:v>1.9</c:v>
                </c:pt>
                <c:pt idx="148">
                  <c:v>2</c:v>
                </c:pt>
                <c:pt idx="149">
                  <c:v>2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1.9</c:v>
                </c:pt>
                <c:pt idx="154">
                  <c:v>1.89</c:v>
                </c:pt>
                <c:pt idx="155">
                  <c:v>1.73</c:v>
                </c:pt>
                <c:pt idx="156">
                  <c:v>1.68</c:v>
                </c:pt>
                <c:pt idx="157">
                  <c:v>1.6</c:v>
                </c:pt>
                <c:pt idx="158">
                  <c:v>1.7</c:v>
                </c:pt>
                <c:pt idx="159">
                  <c:v>1.76</c:v>
                </c:pt>
                <c:pt idx="160">
                  <c:v>2.59</c:v>
                </c:pt>
                <c:pt idx="161">
                  <c:v>4.82</c:v>
                </c:pt>
                <c:pt idx="162">
                  <c:v>6.01</c:v>
                </c:pt>
                <c:pt idx="163">
                  <c:v>6.2</c:v>
                </c:pt>
                <c:pt idx="164">
                  <c:v>5.87</c:v>
                </c:pt>
                <c:pt idx="165">
                  <c:v>5.12</c:v>
                </c:pt>
                <c:pt idx="166">
                  <c:v>4.6900000000000004</c:v>
                </c:pt>
                <c:pt idx="167">
                  <c:v>4.5999999999999996</c:v>
                </c:pt>
                <c:pt idx="168">
                  <c:v>5.26</c:v>
                </c:pt>
                <c:pt idx="169">
                  <c:v>7.38</c:v>
                </c:pt>
                <c:pt idx="170">
                  <c:v>8.9499999999999993</c:v>
                </c:pt>
                <c:pt idx="171">
                  <c:v>9.99</c:v>
                </c:pt>
                <c:pt idx="172">
                  <c:v>10.65</c:v>
                </c:pt>
                <c:pt idx="173">
                  <c:v>11.33</c:v>
                </c:pt>
                <c:pt idx="174">
                  <c:v>11.82</c:v>
                </c:pt>
                <c:pt idx="175">
                  <c:v>11.9</c:v>
                </c:pt>
                <c:pt idx="176">
                  <c:v>11.9</c:v>
                </c:pt>
                <c:pt idx="177">
                  <c:v>11.97</c:v>
                </c:pt>
                <c:pt idx="178">
                  <c:v>12.23</c:v>
                </c:pt>
                <c:pt idx="179">
                  <c:v>13.96</c:v>
                </c:pt>
                <c:pt idx="180">
                  <c:v>16.28</c:v>
                </c:pt>
                <c:pt idx="181">
                  <c:v>16.8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data'!$J$10:$J$200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data'!$J$10:$J$200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85600"/>
        <c:axId val="129387520"/>
      </c:scatterChart>
      <c:valAx>
        <c:axId val="129385600"/>
        <c:scaling>
          <c:orientation val="minMax"/>
          <c:max val="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9387520"/>
        <c:crosses val="autoZero"/>
        <c:crossBetween val="midCat"/>
      </c:valAx>
      <c:valAx>
        <c:axId val="129387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9385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Flow (L/hr)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data'!$BU$10:$BU$200</c:f>
              <c:numCache>
                <c:formatCode>General</c:formatCode>
                <c:ptCount val="191"/>
                <c:pt idx="0">
                  <c:v>1.982615</c:v>
                </c:pt>
                <c:pt idx="1">
                  <c:v>3.646808</c:v>
                </c:pt>
                <c:pt idx="2">
                  <c:v>4.4336950000000002</c:v>
                </c:pt>
                <c:pt idx="3">
                  <c:v>4.1130760000000004</c:v>
                </c:pt>
                <c:pt idx="4">
                  <c:v>4.5087190000000001</c:v>
                </c:pt>
                <c:pt idx="5">
                  <c:v>5.6807410000000003</c:v>
                </c:pt>
                <c:pt idx="6">
                  <c:v>8.2256619999999998</c:v>
                </c:pt>
                <c:pt idx="7">
                  <c:v>7.8358840000000001</c:v>
                </c:pt>
                <c:pt idx="8">
                  <c:v>5.2342680000000001</c:v>
                </c:pt>
                <c:pt idx="9">
                  <c:v>5.3491239999999998</c:v>
                </c:pt>
                <c:pt idx="10">
                  <c:v>7.1621420000000002</c:v>
                </c:pt>
                <c:pt idx="11">
                  <c:v>7.9568500000000002</c:v>
                </c:pt>
                <c:pt idx="12">
                  <c:v>6.7051610000000004</c:v>
                </c:pt>
                <c:pt idx="13">
                  <c:v>5.1651100000000003</c:v>
                </c:pt>
                <c:pt idx="14">
                  <c:v>4.8594249999999999</c:v>
                </c:pt>
                <c:pt idx="15">
                  <c:v>5.8258850000000004</c:v>
                </c:pt>
                <c:pt idx="16">
                  <c:v>6.7904479999999996</c:v>
                </c:pt>
                <c:pt idx="17">
                  <c:v>7.0216269999999996</c:v>
                </c:pt>
                <c:pt idx="18">
                  <c:v>7.2418089999999999</c:v>
                </c:pt>
                <c:pt idx="19">
                  <c:v>7.0008549999999996</c:v>
                </c:pt>
                <c:pt idx="20">
                  <c:v>6.3906510000000001</c:v>
                </c:pt>
                <c:pt idx="21">
                  <c:v>6.1533629999999997</c:v>
                </c:pt>
                <c:pt idx="22">
                  <c:v>6.3999370000000004</c:v>
                </c:pt>
                <c:pt idx="23">
                  <c:v>6.169003</c:v>
                </c:pt>
                <c:pt idx="24">
                  <c:v>4.8628179999999999</c:v>
                </c:pt>
                <c:pt idx="25">
                  <c:v>3.4295589999999998</c:v>
                </c:pt>
                <c:pt idx="26">
                  <c:v>2.651713</c:v>
                </c:pt>
                <c:pt idx="27">
                  <c:v>2.7135410000000002</c:v>
                </c:pt>
                <c:pt idx="28">
                  <c:v>2.0136500000000002</c:v>
                </c:pt>
                <c:pt idx="29">
                  <c:v>1.30765</c:v>
                </c:pt>
                <c:pt idx="30">
                  <c:v>1.6931449999999999</c:v>
                </c:pt>
                <c:pt idx="31">
                  <c:v>1.8161780000000001</c:v>
                </c:pt>
                <c:pt idx="32">
                  <c:v>1.227007</c:v>
                </c:pt>
                <c:pt idx="33">
                  <c:v>0.96699199999999996</c:v>
                </c:pt>
                <c:pt idx="34">
                  <c:v>1.1006640000000001</c:v>
                </c:pt>
                <c:pt idx="35">
                  <c:v>0.91176299999999999</c:v>
                </c:pt>
                <c:pt idx="36">
                  <c:v>1.357259</c:v>
                </c:pt>
                <c:pt idx="37">
                  <c:v>1.7421489999999999</c:v>
                </c:pt>
                <c:pt idx="38">
                  <c:v>1.4906870000000001</c:v>
                </c:pt>
                <c:pt idx="39">
                  <c:v>2.1636959999999998</c:v>
                </c:pt>
                <c:pt idx="40">
                  <c:v>3.2091319999999999</c:v>
                </c:pt>
                <c:pt idx="41">
                  <c:v>4.0035949999999998</c:v>
                </c:pt>
                <c:pt idx="42">
                  <c:v>4.9346639999999997</c:v>
                </c:pt>
                <c:pt idx="43">
                  <c:v>4.7640900000000004</c:v>
                </c:pt>
                <c:pt idx="44">
                  <c:v>4.2675210000000003</c:v>
                </c:pt>
                <c:pt idx="45">
                  <c:v>4.4481140000000003</c:v>
                </c:pt>
                <c:pt idx="46">
                  <c:v>4.5716669999999997</c:v>
                </c:pt>
                <c:pt idx="47">
                  <c:v>4.5181480000000001</c:v>
                </c:pt>
                <c:pt idx="48">
                  <c:v>4.349386</c:v>
                </c:pt>
                <c:pt idx="49">
                  <c:v>4.4002160000000003</c:v>
                </c:pt>
                <c:pt idx="50">
                  <c:v>4.6216200000000001</c:v>
                </c:pt>
                <c:pt idx="51">
                  <c:v>4.3415670000000004</c:v>
                </c:pt>
                <c:pt idx="52">
                  <c:v>4.5451309999999996</c:v>
                </c:pt>
                <c:pt idx="53">
                  <c:v>5.2440429999999996</c:v>
                </c:pt>
                <c:pt idx="54">
                  <c:v>4.8283610000000001</c:v>
                </c:pt>
                <c:pt idx="55">
                  <c:v>4.6494790000000004</c:v>
                </c:pt>
                <c:pt idx="56">
                  <c:v>5.0480549999999997</c:v>
                </c:pt>
                <c:pt idx="57">
                  <c:v>4.8950750000000003</c:v>
                </c:pt>
                <c:pt idx="58">
                  <c:v>4.5304679999999999</c:v>
                </c:pt>
                <c:pt idx="59">
                  <c:v>4.3613600000000003</c:v>
                </c:pt>
                <c:pt idx="60">
                  <c:v>4.200806</c:v>
                </c:pt>
                <c:pt idx="61">
                  <c:v>4.168304</c:v>
                </c:pt>
                <c:pt idx="62">
                  <c:v>4.6505470000000004</c:v>
                </c:pt>
                <c:pt idx="63">
                  <c:v>5.5944260000000003</c:v>
                </c:pt>
                <c:pt idx="64">
                  <c:v>5.6228249999999997</c:v>
                </c:pt>
                <c:pt idx="65">
                  <c:v>6.6274499999999996</c:v>
                </c:pt>
                <c:pt idx="66">
                  <c:v>6.4192429999999998</c:v>
                </c:pt>
                <c:pt idx="67">
                  <c:v>4.7513829999999997</c:v>
                </c:pt>
                <c:pt idx="68">
                  <c:v>5.4278130000000004</c:v>
                </c:pt>
                <c:pt idx="69">
                  <c:v>6.2081020000000002</c:v>
                </c:pt>
                <c:pt idx="70">
                  <c:v>7.2156609999999999</c:v>
                </c:pt>
                <c:pt idx="71">
                  <c:v>6.5797970000000001</c:v>
                </c:pt>
                <c:pt idx="72">
                  <c:v>4.4598440000000004</c:v>
                </c:pt>
                <c:pt idx="73">
                  <c:v>3.9359039999999998</c:v>
                </c:pt>
                <c:pt idx="74">
                  <c:v>4.1573070000000003</c:v>
                </c:pt>
                <c:pt idx="75">
                  <c:v>4.637505</c:v>
                </c:pt>
                <c:pt idx="76">
                  <c:v>4.9234229999999997</c:v>
                </c:pt>
                <c:pt idx="77">
                  <c:v>4.5260699999999998</c:v>
                </c:pt>
                <c:pt idx="78">
                  <c:v>4.6270369999999996</c:v>
                </c:pt>
                <c:pt idx="79">
                  <c:v>4.8095400000000001</c:v>
                </c:pt>
                <c:pt idx="80">
                  <c:v>4.2457719999999997</c:v>
                </c:pt>
                <c:pt idx="81">
                  <c:v>3.7848799999999998</c:v>
                </c:pt>
                <c:pt idx="82">
                  <c:v>4.2269550000000002</c:v>
                </c:pt>
                <c:pt idx="83">
                  <c:v>4.4657090000000004</c:v>
                </c:pt>
                <c:pt idx="84">
                  <c:v>5.163888</c:v>
                </c:pt>
                <c:pt idx="85">
                  <c:v>5.572972</c:v>
                </c:pt>
                <c:pt idx="86">
                  <c:v>4.6602309999999996</c:v>
                </c:pt>
                <c:pt idx="87">
                  <c:v>4.3259259999999999</c:v>
                </c:pt>
                <c:pt idx="88">
                  <c:v>4.8733259999999996</c:v>
                </c:pt>
                <c:pt idx="89">
                  <c:v>5.0272829999999997</c:v>
                </c:pt>
                <c:pt idx="90">
                  <c:v>4.941262</c:v>
                </c:pt>
                <c:pt idx="91">
                  <c:v>5.6792749999999996</c:v>
                </c:pt>
                <c:pt idx="92">
                  <c:v>4.8496220000000001</c:v>
                </c:pt>
                <c:pt idx="93">
                  <c:v>4.2528579999999998</c:v>
                </c:pt>
                <c:pt idx="94">
                  <c:v>4.7504059999999999</c:v>
                </c:pt>
                <c:pt idx="95">
                  <c:v>5.2044550000000003</c:v>
                </c:pt>
                <c:pt idx="96">
                  <c:v>6.3156270000000001</c:v>
                </c:pt>
                <c:pt idx="97">
                  <c:v>6.6681910000000002</c:v>
                </c:pt>
                <c:pt idx="98">
                  <c:v>6.3385100000000003</c:v>
                </c:pt>
                <c:pt idx="99">
                  <c:v>5.7090889999999996</c:v>
                </c:pt>
                <c:pt idx="100">
                  <c:v>5.3039149999999999</c:v>
                </c:pt>
                <c:pt idx="101">
                  <c:v>5.1524029999999996</c:v>
                </c:pt>
                <c:pt idx="102">
                  <c:v>4.7614029999999996</c:v>
                </c:pt>
                <c:pt idx="103">
                  <c:v>6.7508600000000003</c:v>
                </c:pt>
                <c:pt idx="104">
                  <c:v>8.4350919999999991</c:v>
                </c:pt>
                <c:pt idx="105">
                  <c:v>6.5817519999999998</c:v>
                </c:pt>
                <c:pt idx="106">
                  <c:v>5.031193</c:v>
                </c:pt>
                <c:pt idx="107">
                  <c:v>4.912426</c:v>
                </c:pt>
                <c:pt idx="108">
                  <c:v>4.213514</c:v>
                </c:pt>
                <c:pt idx="109">
                  <c:v>4.7029969999999999</c:v>
                </c:pt>
                <c:pt idx="110">
                  <c:v>5.2672590000000001</c:v>
                </c:pt>
                <c:pt idx="111">
                  <c:v>4.6915110000000002</c:v>
                </c:pt>
                <c:pt idx="112">
                  <c:v>4.8420459999999999</c:v>
                </c:pt>
                <c:pt idx="113">
                  <c:v>5.9559389999999999</c:v>
                </c:pt>
                <c:pt idx="114">
                  <c:v>6.8046819999999997</c:v>
                </c:pt>
                <c:pt idx="115">
                  <c:v>6.6450449999999996</c:v>
                </c:pt>
                <c:pt idx="116">
                  <c:v>7.0103850000000003</c:v>
                </c:pt>
                <c:pt idx="117">
                  <c:v>6.7555019999999999</c:v>
                </c:pt>
                <c:pt idx="118">
                  <c:v>6.9573559999999999</c:v>
                </c:pt>
                <c:pt idx="119">
                  <c:v>6.6489549999999999</c:v>
                </c:pt>
                <c:pt idx="120">
                  <c:v>4.1514430000000004</c:v>
                </c:pt>
                <c:pt idx="121">
                  <c:v>4.0067719999999998</c:v>
                </c:pt>
                <c:pt idx="122">
                  <c:v>5.2934070000000002</c:v>
                </c:pt>
                <c:pt idx="123">
                  <c:v>5.001379</c:v>
                </c:pt>
                <c:pt idx="124">
                  <c:v>4.9058279999999996</c:v>
                </c:pt>
                <c:pt idx="125">
                  <c:v>4.6942000000000004</c:v>
                </c:pt>
                <c:pt idx="126">
                  <c:v>3.991377</c:v>
                </c:pt>
                <c:pt idx="127">
                  <c:v>4.3985050000000001</c:v>
                </c:pt>
                <c:pt idx="128">
                  <c:v>6.3686569999999998</c:v>
                </c:pt>
                <c:pt idx="129">
                  <c:v>7.3118420000000004</c:v>
                </c:pt>
                <c:pt idx="130">
                  <c:v>5.8320990000000004</c:v>
                </c:pt>
                <c:pt idx="131">
                  <c:v>4.1172300000000002</c:v>
                </c:pt>
                <c:pt idx="132">
                  <c:v>3.718899</c:v>
                </c:pt>
                <c:pt idx="133">
                  <c:v>3.6353230000000001</c:v>
                </c:pt>
                <c:pt idx="134">
                  <c:v>4.095726</c:v>
                </c:pt>
                <c:pt idx="135">
                  <c:v>5.0011349999999997</c:v>
                </c:pt>
                <c:pt idx="136">
                  <c:v>4.8068559999999998</c:v>
                </c:pt>
                <c:pt idx="137">
                  <c:v>4.2606780000000004</c:v>
                </c:pt>
                <c:pt idx="138">
                  <c:v>4.2056930000000001</c:v>
                </c:pt>
                <c:pt idx="139">
                  <c:v>4.5373099999999997</c:v>
                </c:pt>
                <c:pt idx="140">
                  <c:v>4.8405800000000001</c:v>
                </c:pt>
                <c:pt idx="141">
                  <c:v>4.8615959999999996</c:v>
                </c:pt>
                <c:pt idx="142">
                  <c:v>5.1636439999999997</c:v>
                </c:pt>
                <c:pt idx="143">
                  <c:v>4.8249399999999998</c:v>
                </c:pt>
                <c:pt idx="144">
                  <c:v>4.2166899999999998</c:v>
                </c:pt>
                <c:pt idx="145">
                  <c:v>4.4633219999999998</c:v>
                </c:pt>
                <c:pt idx="146">
                  <c:v>4.2073349999999996</c:v>
                </c:pt>
                <c:pt idx="147">
                  <c:v>3.526087</c:v>
                </c:pt>
                <c:pt idx="148">
                  <c:v>3.5488140000000001</c:v>
                </c:pt>
                <c:pt idx="149">
                  <c:v>4.198607</c:v>
                </c:pt>
                <c:pt idx="150">
                  <c:v>4.5199600000000002</c:v>
                </c:pt>
                <c:pt idx="151">
                  <c:v>5.1824599999999998</c:v>
                </c:pt>
                <c:pt idx="152">
                  <c:v>5.3789379999999998</c:v>
                </c:pt>
                <c:pt idx="153">
                  <c:v>5.6846509999999997</c:v>
                </c:pt>
                <c:pt idx="154">
                  <c:v>6.5267679999999997</c:v>
                </c:pt>
                <c:pt idx="155">
                  <c:v>6.7222679999999997</c:v>
                </c:pt>
                <c:pt idx="156">
                  <c:v>5.796087</c:v>
                </c:pt>
                <c:pt idx="157">
                  <c:v>4.8889670000000001</c:v>
                </c:pt>
                <c:pt idx="158">
                  <c:v>5.5715060000000003</c:v>
                </c:pt>
                <c:pt idx="159">
                  <c:v>5.6597249999999999</c:v>
                </c:pt>
                <c:pt idx="160">
                  <c:v>4.6697620000000004</c:v>
                </c:pt>
                <c:pt idx="161">
                  <c:v>4.3904740000000002</c:v>
                </c:pt>
                <c:pt idx="162">
                  <c:v>4.407483</c:v>
                </c:pt>
                <c:pt idx="163">
                  <c:v>4.3647819999999999</c:v>
                </c:pt>
                <c:pt idx="164">
                  <c:v>4.0353640000000004</c:v>
                </c:pt>
                <c:pt idx="165">
                  <c:v>4.0659109999999998</c:v>
                </c:pt>
                <c:pt idx="166">
                  <c:v>4.396306</c:v>
                </c:pt>
                <c:pt idx="167">
                  <c:v>4.9869599999999998</c:v>
                </c:pt>
                <c:pt idx="168">
                  <c:v>4.5976710000000001</c:v>
                </c:pt>
                <c:pt idx="169">
                  <c:v>3.4307810000000001</c:v>
                </c:pt>
                <c:pt idx="170">
                  <c:v>2.7756120000000002</c:v>
                </c:pt>
                <c:pt idx="171">
                  <c:v>1.998499</c:v>
                </c:pt>
                <c:pt idx="172">
                  <c:v>2.2834409999999998</c:v>
                </c:pt>
                <c:pt idx="173">
                  <c:v>2.6732179999999999</c:v>
                </c:pt>
                <c:pt idx="174">
                  <c:v>2.1177540000000001</c:v>
                </c:pt>
                <c:pt idx="175">
                  <c:v>1.5610679999999999</c:v>
                </c:pt>
                <c:pt idx="176">
                  <c:v>1.1556489999999999</c:v>
                </c:pt>
                <c:pt idx="177">
                  <c:v>1.3279339999999999</c:v>
                </c:pt>
                <c:pt idx="178">
                  <c:v>1.672747</c:v>
                </c:pt>
                <c:pt idx="179">
                  <c:v>1.0644979999999999</c:v>
                </c:pt>
                <c:pt idx="180">
                  <c:v>0.33821499999999999</c:v>
                </c:pt>
                <c:pt idx="181">
                  <c:v>0.22140399999999999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data'!$BU$10:$BU$200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data'!$BU$10:$BU$200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787392"/>
        <c:axId val="129789312"/>
      </c:scatterChart>
      <c:valAx>
        <c:axId val="129787392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9789312"/>
        <c:crosses val="autoZero"/>
        <c:crossBetween val="midCat"/>
      </c:valAx>
      <c:valAx>
        <c:axId val="12978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9787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data'!$BY$10:$BY$200</c:f>
              <c:numCache>
                <c:formatCode>General</c:formatCode>
                <c:ptCount val="191"/>
                <c:pt idx="0">
                  <c:v>5230.4303247301013</c:v>
                </c:pt>
                <c:pt idx="1">
                  <c:v>9634.1616351549019</c:v>
                </c:pt>
                <c:pt idx="2">
                  <c:v>11717.397099560238</c:v>
                </c:pt>
                <c:pt idx="3">
                  <c:v>10871.254047106306</c:v>
                </c:pt>
                <c:pt idx="4">
                  <c:v>11916.845099054954</c:v>
                </c:pt>
                <c:pt idx="5">
                  <c:v>15012.212496397067</c:v>
                </c:pt>
                <c:pt idx="6">
                  <c:v>21737.978816403407</c:v>
                </c:pt>
                <c:pt idx="7">
                  <c:v>20706.891203303454</c:v>
                </c:pt>
                <c:pt idx="8">
                  <c:v>13832.353893772472</c:v>
                </c:pt>
                <c:pt idx="9">
                  <c:v>14134.925375284673</c:v>
                </c:pt>
                <c:pt idx="10">
                  <c:v>18925.595700593771</c:v>
                </c:pt>
                <c:pt idx="11">
                  <c:v>21026.900230376257</c:v>
                </c:pt>
                <c:pt idx="12">
                  <c:v>17717.248301151671</c:v>
                </c:pt>
                <c:pt idx="13">
                  <c:v>13648.18190523898</c:v>
                </c:pt>
                <c:pt idx="14">
                  <c:v>12840.167168050666</c:v>
                </c:pt>
                <c:pt idx="15">
                  <c:v>15394.225315665886</c:v>
                </c:pt>
                <c:pt idx="16">
                  <c:v>17946.211055472984</c:v>
                </c:pt>
                <c:pt idx="17">
                  <c:v>18556.607634331885</c:v>
                </c:pt>
                <c:pt idx="18">
                  <c:v>19139.039666704801</c:v>
                </c:pt>
                <c:pt idx="19">
                  <c:v>18502.509423162297</c:v>
                </c:pt>
                <c:pt idx="20">
                  <c:v>16889.750909656268</c:v>
                </c:pt>
                <c:pt idx="21">
                  <c:v>16262.6367324024</c:v>
                </c:pt>
                <c:pt idx="22">
                  <c:v>16921.595004649465</c:v>
                </c:pt>
                <c:pt idx="23">
                  <c:v>16339.725502634974</c:v>
                </c:pt>
                <c:pt idx="24">
                  <c:v>12895.481973806052</c:v>
                </c:pt>
                <c:pt idx="25">
                  <c:v>9087.4824456648766</c:v>
                </c:pt>
                <c:pt idx="26">
                  <c:v>7019.5800678376845</c:v>
                </c:pt>
                <c:pt idx="27">
                  <c:v>7188.6034804924884</c:v>
                </c:pt>
                <c:pt idx="28">
                  <c:v>5337.1868004742601</c:v>
                </c:pt>
                <c:pt idx="29">
                  <c:v>3467.09387756348</c:v>
                </c:pt>
                <c:pt idx="30">
                  <c:v>4491.225957268578</c:v>
                </c:pt>
                <c:pt idx="31">
                  <c:v>4821.8359201782232</c:v>
                </c:pt>
                <c:pt idx="32">
                  <c:v>3259.8183131593951</c:v>
                </c:pt>
                <c:pt idx="33">
                  <c:v>2568.0123443554112</c:v>
                </c:pt>
                <c:pt idx="34">
                  <c:v>2922.3666375499151</c:v>
                </c:pt>
                <c:pt idx="35">
                  <c:v>2419.6264134015046</c:v>
                </c:pt>
                <c:pt idx="36">
                  <c:v>3597.2735270528278</c:v>
                </c:pt>
                <c:pt idx="37">
                  <c:v>4610.0734597661121</c:v>
                </c:pt>
                <c:pt idx="38">
                  <c:v>3941.2455090105</c:v>
                </c:pt>
                <c:pt idx="39">
                  <c:v>5721.4339970974743</c:v>
                </c:pt>
                <c:pt idx="40">
                  <c:v>8485.7050164623379</c:v>
                </c:pt>
                <c:pt idx="41">
                  <c:v>10582.86953253888</c:v>
                </c:pt>
                <c:pt idx="42">
                  <c:v>13045.930554139761</c:v>
                </c:pt>
                <c:pt idx="43">
                  <c:v>12595.733532714037</c:v>
                </c:pt>
                <c:pt idx="44">
                  <c:v>11282.85568615448</c:v>
                </c:pt>
                <c:pt idx="45">
                  <c:v>11760.045546976409</c:v>
                </c:pt>
                <c:pt idx="46">
                  <c:v>12086.455552692089</c:v>
                </c:pt>
                <c:pt idx="47">
                  <c:v>11943.268230358657</c:v>
                </c:pt>
                <c:pt idx="48">
                  <c:v>11496.801524817174</c:v>
                </c:pt>
                <c:pt idx="49">
                  <c:v>11631.345968198324</c:v>
                </c:pt>
                <c:pt idx="50">
                  <c:v>12216.26740589699</c:v>
                </c:pt>
                <c:pt idx="51">
                  <c:v>11476.118561210315</c:v>
                </c:pt>
                <c:pt idx="52">
                  <c:v>12014.295278858906</c:v>
                </c:pt>
                <c:pt idx="53">
                  <c:v>13861.298815320481</c:v>
                </c:pt>
                <c:pt idx="54">
                  <c:v>12762.962380706449</c:v>
                </c:pt>
                <c:pt idx="55">
                  <c:v>12289.205771564089</c:v>
                </c:pt>
                <c:pt idx="56">
                  <c:v>13342.091001135848</c:v>
                </c:pt>
                <c:pt idx="57">
                  <c:v>12938.047519418547</c:v>
                </c:pt>
                <c:pt idx="58">
                  <c:v>11973.890626682407</c:v>
                </c:pt>
                <c:pt idx="59">
                  <c:v>11527.122595395793</c:v>
                </c:pt>
                <c:pt idx="60">
                  <c:v>11102.492327708806</c:v>
                </c:pt>
                <c:pt idx="61">
                  <c:v>11015.591623218292</c:v>
                </c:pt>
                <c:pt idx="62">
                  <c:v>12289.411377240354</c:v>
                </c:pt>
                <c:pt idx="63">
                  <c:v>14783.28787093674</c:v>
                </c:pt>
                <c:pt idx="64">
                  <c:v>14858.154104636116</c:v>
                </c:pt>
                <c:pt idx="65">
                  <c:v>17512.591440626638</c:v>
                </c:pt>
                <c:pt idx="66">
                  <c:v>16961.852060447767</c:v>
                </c:pt>
                <c:pt idx="67">
                  <c:v>12555.120873037105</c:v>
                </c:pt>
                <c:pt idx="68">
                  <c:v>14342.687044678305</c:v>
                </c:pt>
                <c:pt idx="69">
                  <c:v>16405.423144936285</c:v>
                </c:pt>
                <c:pt idx="70">
                  <c:v>19067.140552820074</c:v>
                </c:pt>
                <c:pt idx="71">
                  <c:v>17387.956655049205</c:v>
                </c:pt>
                <c:pt idx="72">
                  <c:v>11785.873491733337</c:v>
                </c:pt>
                <c:pt idx="73">
                  <c:v>10401.127263755961</c:v>
                </c:pt>
                <c:pt idx="74">
                  <c:v>10986.426539361923</c:v>
                </c:pt>
                <c:pt idx="75">
                  <c:v>12255.431579524075</c:v>
                </c:pt>
                <c:pt idx="76">
                  <c:v>13010.624298986731</c:v>
                </c:pt>
                <c:pt idx="77">
                  <c:v>11960.677262054058</c:v>
                </c:pt>
                <c:pt idx="78">
                  <c:v>12226.955506580436</c:v>
                </c:pt>
                <c:pt idx="79">
                  <c:v>12709.549675897693</c:v>
                </c:pt>
                <c:pt idx="80">
                  <c:v>11219.909242978818</c:v>
                </c:pt>
                <c:pt idx="81">
                  <c:v>10001.466233935967</c:v>
                </c:pt>
                <c:pt idx="82">
                  <c:v>11170.17243383743</c:v>
                </c:pt>
                <c:pt idx="83">
                  <c:v>11800.600005839215</c:v>
                </c:pt>
                <c:pt idx="84">
                  <c:v>13645.647388897931</c:v>
                </c:pt>
                <c:pt idx="85">
                  <c:v>14726.996609963764</c:v>
                </c:pt>
                <c:pt idx="86">
                  <c:v>12314.403264089327</c:v>
                </c:pt>
                <c:pt idx="87">
                  <c:v>11431.395013082321</c:v>
                </c:pt>
                <c:pt idx="88">
                  <c:v>12878.046075740802</c:v>
                </c:pt>
                <c:pt idx="89">
                  <c:v>13284.62367232701</c:v>
                </c:pt>
                <c:pt idx="90">
                  <c:v>13057.562423240131</c:v>
                </c:pt>
                <c:pt idx="91">
                  <c:v>15007.015127090908</c:v>
                </c:pt>
                <c:pt idx="92">
                  <c:v>12815.448425359329</c:v>
                </c:pt>
                <c:pt idx="93">
                  <c:v>11238.71490620493</c:v>
                </c:pt>
                <c:pt idx="94">
                  <c:v>12553.28389777036</c:v>
                </c:pt>
                <c:pt idx="95">
                  <c:v>13753.394613366532</c:v>
                </c:pt>
                <c:pt idx="96">
                  <c:v>16689.193565556005</c:v>
                </c:pt>
                <c:pt idx="97">
                  <c:v>17621.50914234234</c:v>
                </c:pt>
                <c:pt idx="98">
                  <c:v>16750.455150587306</c:v>
                </c:pt>
                <c:pt idx="99">
                  <c:v>15086.378117975797</c:v>
                </c:pt>
                <c:pt idx="100">
                  <c:v>14016.238642068069</c:v>
                </c:pt>
                <c:pt idx="101">
                  <c:v>13615.54968552205</c:v>
                </c:pt>
                <c:pt idx="102">
                  <c:v>12580.729115543258</c:v>
                </c:pt>
                <c:pt idx="103">
                  <c:v>17837.092243922139</c:v>
                </c:pt>
                <c:pt idx="104">
                  <c:v>22286.324379827871</c:v>
                </c:pt>
                <c:pt idx="105">
                  <c:v>17389.717684074294</c:v>
                </c:pt>
                <c:pt idx="106">
                  <c:v>13292.904442688643</c:v>
                </c:pt>
                <c:pt idx="107">
                  <c:v>12979.354464881624</c:v>
                </c:pt>
                <c:pt idx="108">
                  <c:v>11132.740253052383</c:v>
                </c:pt>
                <c:pt idx="109">
                  <c:v>12427.603431431391</c:v>
                </c:pt>
                <c:pt idx="110">
                  <c:v>13920.101649775337</c:v>
                </c:pt>
                <c:pt idx="111">
                  <c:v>12398.915599771457</c:v>
                </c:pt>
                <c:pt idx="112">
                  <c:v>12796.768047885576</c:v>
                </c:pt>
                <c:pt idx="113">
                  <c:v>15739.592148600666</c:v>
                </c:pt>
                <c:pt idx="114">
                  <c:v>17982.144991373807</c:v>
                </c:pt>
                <c:pt idx="115">
                  <c:v>17558.487370938787</c:v>
                </c:pt>
                <c:pt idx="116">
                  <c:v>18522.585855232101</c:v>
                </c:pt>
                <c:pt idx="117">
                  <c:v>17849.120058377059</c:v>
                </c:pt>
                <c:pt idx="118">
                  <c:v>18382.444749820163</c:v>
                </c:pt>
                <c:pt idx="119">
                  <c:v>17566.569211149079</c:v>
                </c:pt>
                <c:pt idx="120">
                  <c:v>10968.501037524427</c:v>
                </c:pt>
                <c:pt idx="121">
                  <c:v>10586.325059766517</c:v>
                </c:pt>
                <c:pt idx="122">
                  <c:v>13985.980629158763</c:v>
                </c:pt>
                <c:pt idx="123">
                  <c:v>13214.587059212061</c:v>
                </c:pt>
                <c:pt idx="124">
                  <c:v>12961.892158826889</c:v>
                </c:pt>
                <c:pt idx="125">
                  <c:v>12403.01043032268</c:v>
                </c:pt>
                <c:pt idx="126">
                  <c:v>10546.046409970508</c:v>
                </c:pt>
                <c:pt idx="127">
                  <c:v>11621.793223960671</c:v>
                </c:pt>
                <c:pt idx="128">
                  <c:v>16827.87000393169</c:v>
                </c:pt>
                <c:pt idx="129">
                  <c:v>19321.326914349418</c:v>
                </c:pt>
                <c:pt idx="130">
                  <c:v>15411.2345914165</c:v>
                </c:pt>
                <c:pt idx="131">
                  <c:v>10880.459477140736</c:v>
                </c:pt>
                <c:pt idx="132">
                  <c:v>9827.1829049163916</c:v>
                </c:pt>
                <c:pt idx="133">
                  <c:v>9606.6324437164567</c:v>
                </c:pt>
                <c:pt idx="134">
                  <c:v>10822.821169572211</c:v>
                </c:pt>
                <c:pt idx="135">
                  <c:v>13214.379330338768</c:v>
                </c:pt>
                <c:pt idx="136">
                  <c:v>12699.797076891227</c:v>
                </c:pt>
                <c:pt idx="137">
                  <c:v>11256.398442534937</c:v>
                </c:pt>
                <c:pt idx="138">
                  <c:v>11111.305034358527</c:v>
                </c:pt>
                <c:pt idx="139">
                  <c:v>11987.35258840558</c:v>
                </c:pt>
                <c:pt idx="140">
                  <c:v>12788.398897986835</c:v>
                </c:pt>
                <c:pt idx="141">
                  <c:v>12844.221214794003</c:v>
                </c:pt>
                <c:pt idx="142">
                  <c:v>13642.078895137391</c:v>
                </c:pt>
                <c:pt idx="143">
                  <c:v>12747.397598247457</c:v>
                </c:pt>
                <c:pt idx="144">
                  <c:v>11141.041424230452</c:v>
                </c:pt>
                <c:pt idx="145">
                  <c:v>11792.969522153779</c:v>
                </c:pt>
                <c:pt idx="146">
                  <c:v>11116.616226164557</c:v>
                </c:pt>
                <c:pt idx="147">
                  <c:v>9316.575131433272</c:v>
                </c:pt>
                <c:pt idx="148">
                  <c:v>9376.6727146851754</c:v>
                </c:pt>
                <c:pt idx="149">
                  <c:v>11093.547920453755</c:v>
                </c:pt>
                <c:pt idx="150">
                  <c:v>11942.467193546338</c:v>
                </c:pt>
                <c:pt idx="151">
                  <c:v>13693.068305575303</c:v>
                </c:pt>
                <c:pt idx="152">
                  <c:v>14211.934193647805</c:v>
                </c:pt>
                <c:pt idx="153">
                  <c:v>15019.881658265653</c:v>
                </c:pt>
                <c:pt idx="154">
                  <c:v>17244.360004396185</c:v>
                </c:pt>
                <c:pt idx="155">
                  <c:v>17759.099313508392</c:v>
                </c:pt>
                <c:pt idx="156">
                  <c:v>15312.508600329569</c:v>
                </c:pt>
                <c:pt idx="157">
                  <c:v>12915.709732830997</c:v>
                </c:pt>
                <c:pt idx="158">
                  <c:v>14722.759881025329</c:v>
                </c:pt>
                <c:pt idx="159">
                  <c:v>14968.964540817737</c:v>
                </c:pt>
                <c:pt idx="160">
                  <c:v>12355.376871920889</c:v>
                </c:pt>
                <c:pt idx="161">
                  <c:v>11613.770528180507</c:v>
                </c:pt>
                <c:pt idx="162">
                  <c:v>11657.996662286165</c:v>
                </c:pt>
                <c:pt idx="163">
                  <c:v>11541.599560543504</c:v>
                </c:pt>
                <c:pt idx="164">
                  <c:v>10668.90949996748</c:v>
                </c:pt>
                <c:pt idx="165">
                  <c:v>10752.001312610349</c:v>
                </c:pt>
                <c:pt idx="166">
                  <c:v>11627.06596675061</c:v>
                </c:pt>
                <c:pt idx="167">
                  <c:v>13200.309064124687</c:v>
                </c:pt>
                <c:pt idx="168">
                  <c:v>12179.299175561015</c:v>
                </c:pt>
                <c:pt idx="169">
                  <c:v>9088.6221349870666</c:v>
                </c:pt>
                <c:pt idx="170">
                  <c:v>7351.741308941082</c:v>
                </c:pt>
                <c:pt idx="171">
                  <c:v>5293.8294510067726</c:v>
                </c:pt>
                <c:pt idx="172">
                  <c:v>6053.1803414776077</c:v>
                </c:pt>
                <c:pt idx="173">
                  <c:v>7084.2705115988019</c:v>
                </c:pt>
                <c:pt idx="174">
                  <c:v>5611.6871673738233</c:v>
                </c:pt>
                <c:pt idx="175">
                  <c:v>4136.5213536236761</c:v>
                </c:pt>
                <c:pt idx="176">
                  <c:v>3062.4847354525095</c:v>
                </c:pt>
                <c:pt idx="177">
                  <c:v>3523.2987605120647</c:v>
                </c:pt>
                <c:pt idx="178">
                  <c:v>4467.2474129130169</c:v>
                </c:pt>
                <c:pt idx="179">
                  <c:v>2842.0974263565668</c:v>
                </c:pt>
                <c:pt idx="180">
                  <c:v>899.94102877476189</c:v>
                </c:pt>
                <c:pt idx="181">
                  <c:v>588.05539653848962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data'!$BY$10:$BY$200</c:f>
              <c:numCache>
                <c:formatCode>General</c:formatCod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data'!$BY$10:$BY$200</c:f>
              <c:numCache>
                <c:formatCode>General</c:formatCod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845120"/>
        <c:axId val="129859584"/>
      </c:scatterChart>
      <c:valAx>
        <c:axId val="129845120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9859584"/>
        <c:crosses val="autoZero"/>
        <c:crossBetween val="midCat"/>
      </c:valAx>
      <c:valAx>
        <c:axId val="12985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845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data'!$BZ$10:$BZ$180</c:f>
              <c:numCache>
                <c:formatCode>General</c:formatCode>
                <c:ptCount val="171"/>
                <c:pt idx="0">
                  <c:v>9.3050295813110004</c:v>
                </c:pt>
                <c:pt idx="1">
                  <c:v>7.9658321186399998</c:v>
                </c:pt>
                <c:pt idx="2">
                  <c:v>6.2855296917350003</c:v>
                </c:pt>
                <c:pt idx="3">
                  <c:v>5.3236472223176001</c:v>
                </c:pt>
                <c:pt idx="4">
                  <c:v>5.4379335231232</c:v>
                </c:pt>
                <c:pt idx="5">
                  <c:v>8.0631653811742012</c:v>
                </c:pt>
                <c:pt idx="6">
                  <c:v>11.795174863840799</c:v>
                </c:pt>
                <c:pt idx="7">
                  <c:v>10.565031500945601</c:v>
                </c:pt>
                <c:pt idx="8">
                  <c:v>7.0304007830784006</c:v>
                </c:pt>
                <c:pt idx="9">
                  <c:v>7.5970548473072004</c:v>
                </c:pt>
                <c:pt idx="10">
                  <c:v>10.1719806080776</c:v>
                </c:pt>
                <c:pt idx="11">
                  <c:v>11.29384308547</c:v>
                </c:pt>
                <c:pt idx="12">
                  <c:v>10.160500774389401</c:v>
                </c:pt>
                <c:pt idx="13">
                  <c:v>7.9816775397040001</c:v>
                </c:pt>
                <c:pt idx="14">
                  <c:v>7.5009753859100003</c:v>
                </c:pt>
                <c:pt idx="15">
                  <c:v>8.6135220350660013</c:v>
                </c:pt>
                <c:pt idx="16">
                  <c:v>8.7308633329567993</c:v>
                </c:pt>
                <c:pt idx="17">
                  <c:v>9.0281032579881995</c:v>
                </c:pt>
                <c:pt idx="18">
                  <c:v>9.3050003840999995</c:v>
                </c:pt>
                <c:pt idx="19">
                  <c:v>8.9894016571070008</c:v>
                </c:pt>
                <c:pt idx="20">
                  <c:v>8.2003990066068013</c:v>
                </c:pt>
                <c:pt idx="21">
                  <c:v>7.8906432064626006</c:v>
                </c:pt>
                <c:pt idx="22">
                  <c:v>8.3329227719840002</c:v>
                </c:pt>
                <c:pt idx="23">
                  <c:v>0</c:v>
                </c:pt>
                <c:pt idx="24">
                  <c:v>0</c:v>
                </c:pt>
                <c:pt idx="25">
                  <c:v>5.7521345487451994</c:v>
                </c:pt>
                <c:pt idx="26">
                  <c:v>5.2606952360327996</c:v>
                </c:pt>
                <c:pt idx="27">
                  <c:v>2.8962263488676001</c:v>
                </c:pt>
                <c:pt idx="28">
                  <c:v>1.9853513710900001</c:v>
                </c:pt>
                <c:pt idx="29">
                  <c:v>1.69588134686</c:v>
                </c:pt>
                <c:pt idx="30">
                  <c:v>2.867338009839</c:v>
                </c:pt>
                <c:pt idx="31">
                  <c:v>3.2888302901272004</c:v>
                </c:pt>
                <c:pt idx="32">
                  <c:v>2.8882969311576003</c:v>
                </c:pt>
                <c:pt idx="33">
                  <c:v>2.9190185235327997</c:v>
                </c:pt>
                <c:pt idx="34">
                  <c:v>3.1895897708592003</c:v>
                </c:pt>
                <c:pt idx="35">
                  <c:v>2.1384223167204</c:v>
                </c:pt>
                <c:pt idx="36">
                  <c:v>3.5064862271504</c:v>
                </c:pt>
                <c:pt idx="37">
                  <c:v>5.2410448149007998</c:v>
                </c:pt>
                <c:pt idx="38">
                  <c:v>3.4796137694450007</c:v>
                </c:pt>
                <c:pt idx="39">
                  <c:v>3.1156023712416001</c:v>
                </c:pt>
                <c:pt idx="40">
                  <c:v>3.3592076998064</c:v>
                </c:pt>
                <c:pt idx="41">
                  <c:v>5.3328405867350002</c:v>
                </c:pt>
                <c:pt idx="42">
                  <c:v>4.6116932019984</c:v>
                </c:pt>
                <c:pt idx="43">
                  <c:v>3.7707696124560011</c:v>
                </c:pt>
                <c:pt idx="44">
                  <c:v>3.3777360434664003</c:v>
                </c:pt>
                <c:pt idx="45">
                  <c:v>3.5168648595652008</c:v>
                </c:pt>
                <c:pt idx="46">
                  <c:v>3.6497958354503997</c:v>
                </c:pt>
                <c:pt idx="47">
                  <c:v>4.5862410085080008</c:v>
                </c:pt>
                <c:pt idx="48">
                  <c:v>4.5118033816436007</c:v>
                </c:pt>
                <c:pt idx="49">
                  <c:v>4.5645315060016012</c:v>
                </c:pt>
                <c:pt idx="50">
                  <c:v>4.7902444273199993</c:v>
                </c:pt>
                <c:pt idx="51">
                  <c:v>4.4999734135620004</c:v>
                </c:pt>
                <c:pt idx="52">
                  <c:v>4.7031779312367989</c:v>
                </c:pt>
                <c:pt idx="53">
                  <c:v>5.4219010111966002</c:v>
                </c:pt>
                <c:pt idx="54">
                  <c:v>4.9921206573482007</c:v>
                </c:pt>
                <c:pt idx="55">
                  <c:v>5.1417221314174002</c:v>
                </c:pt>
                <c:pt idx="56">
                  <c:v>5.8635662660280001</c:v>
                </c:pt>
                <c:pt idx="57">
                  <c:v>5.6858724082200007</c:v>
                </c:pt>
                <c:pt idx="58">
                  <c:v>5.2351977009912005</c:v>
                </c:pt>
                <c:pt idx="59">
                  <c:v>5.0323124946720004</c:v>
                </c:pt>
                <c:pt idx="60">
                  <c:v>4.8182715518443997</c:v>
                </c:pt>
                <c:pt idx="61">
                  <c:v>5.3308598251552004</c:v>
                </c:pt>
                <c:pt idx="62">
                  <c:v>6.4774288188852003</c:v>
                </c:pt>
                <c:pt idx="63">
                  <c:v>8.0604556941111998</c:v>
                </c:pt>
                <c:pt idx="64">
                  <c:v>8.6504553634200008</c:v>
                </c:pt>
                <c:pt idx="65">
                  <c:v>10.178993090309998</c:v>
                </c:pt>
                <c:pt idx="66">
                  <c:v>9.8097228199791999</c:v>
                </c:pt>
                <c:pt idx="67">
                  <c:v>7.2202415184171995</c:v>
                </c:pt>
                <c:pt idx="68">
                  <c:v>7.9552339576338014</c:v>
                </c:pt>
                <c:pt idx="69">
                  <c:v>8.8436014680316006</c:v>
                </c:pt>
                <c:pt idx="70">
                  <c:v>10.958798131939799</c:v>
                </c:pt>
                <c:pt idx="71">
                  <c:v>9.3110917900503996</c:v>
                </c:pt>
                <c:pt idx="72">
                  <c:v>6.2691161898264012</c:v>
                </c:pt>
                <c:pt idx="73">
                  <c:v>5.546109877728</c:v>
                </c:pt>
                <c:pt idx="74">
                  <c:v>5.8580903948490004</c:v>
                </c:pt>
                <c:pt idx="75">
                  <c:v>6.5347407580350003</c:v>
                </c:pt>
                <c:pt idx="76">
                  <c:v>6.9376298132609993</c:v>
                </c:pt>
                <c:pt idx="77">
                  <c:v>6.3660858248040002</c:v>
                </c:pt>
                <c:pt idx="78">
                  <c:v>6.5001726264879993</c:v>
                </c:pt>
                <c:pt idx="79">
                  <c:v>6.7565572209600004</c:v>
                </c:pt>
                <c:pt idx="80">
                  <c:v>5.9609254758327994</c:v>
                </c:pt>
                <c:pt idx="81">
                  <c:v>5.3106060047039998</c:v>
                </c:pt>
                <c:pt idx="82">
                  <c:v>5.9127821633490001</c:v>
                </c:pt>
                <c:pt idx="83">
                  <c:v>6.239107243251401</c:v>
                </c:pt>
                <c:pt idx="84">
                  <c:v>7.2145433175648002</c:v>
                </c:pt>
                <c:pt idx="85">
                  <c:v>7.7860805465912</c:v>
                </c:pt>
                <c:pt idx="86">
                  <c:v>6.5108767694725991</c:v>
                </c:pt>
                <c:pt idx="87">
                  <c:v>6.0438143731196003</c:v>
                </c:pt>
                <c:pt idx="88">
                  <c:v>6.8085949051596</c:v>
                </c:pt>
                <c:pt idx="89">
                  <c:v>7.0150777363961989</c:v>
                </c:pt>
                <c:pt idx="90">
                  <c:v>6.8908112275375997</c:v>
                </c:pt>
                <c:pt idx="91">
                  <c:v>7.9200034190199995</c:v>
                </c:pt>
                <c:pt idx="92">
                  <c:v>6.7713235144760002</c:v>
                </c:pt>
                <c:pt idx="93">
                  <c:v>5.9380870053640002</c:v>
                </c:pt>
                <c:pt idx="94">
                  <c:v>6.6327923807479996</c:v>
                </c:pt>
                <c:pt idx="95">
                  <c:v>7.2623037932369998</c:v>
                </c:pt>
                <c:pt idx="96">
                  <c:v>8.818244723766</c:v>
                </c:pt>
                <c:pt idx="97">
                  <c:v>9.3276509465098005</c:v>
                </c:pt>
                <c:pt idx="98">
                  <c:v>8.8827727015760001</c:v>
                </c:pt>
                <c:pt idx="99">
                  <c:v>8.0007036227863981</c:v>
                </c:pt>
                <c:pt idx="100">
                  <c:v>7.4192637508370005</c:v>
                </c:pt>
                <c:pt idx="101">
                  <c:v>7.2029110047935996</c:v>
                </c:pt>
                <c:pt idx="102">
                  <c:v>7.4761064453633992</c:v>
                </c:pt>
                <c:pt idx="103">
                  <c:v>10.501540603616</c:v>
                </c:pt>
                <c:pt idx="104">
                  <c:v>13.063703651417599</c:v>
                </c:pt>
                <c:pt idx="105">
                  <c:v>10.689512935027199</c:v>
                </c:pt>
                <c:pt idx="106">
                  <c:v>8.1755386954485996</c:v>
                </c:pt>
                <c:pt idx="107">
                  <c:v>7.9825458597052004</c:v>
                </c:pt>
                <c:pt idx="108">
                  <c:v>6.8540532794675997</c:v>
                </c:pt>
                <c:pt idx="109">
                  <c:v>6.6753690404414003</c:v>
                </c:pt>
                <c:pt idx="110">
                  <c:v>6.6099833970210007</c:v>
                </c:pt>
                <c:pt idx="111">
                  <c:v>5.9718600073836008</c:v>
                </c:pt>
                <c:pt idx="112">
                  <c:v>6.2008064223820005</c:v>
                </c:pt>
                <c:pt idx="113">
                  <c:v>8.2650089027880007</c:v>
                </c:pt>
                <c:pt idx="114">
                  <c:v>9.4777761175511994</c:v>
                </c:pt>
                <c:pt idx="115">
                  <c:v>10.097866200378</c:v>
                </c:pt>
                <c:pt idx="116">
                  <c:v>11.427697290273001</c:v>
                </c:pt>
                <c:pt idx="117">
                  <c:v>11.0064232511064</c:v>
                </c:pt>
                <c:pt idx="118">
                  <c:v>11.335294526539199</c:v>
                </c:pt>
                <c:pt idx="119">
                  <c:v>10.775876261875998</c:v>
                </c:pt>
                <c:pt idx="120">
                  <c:v>6.7032976491130016</c:v>
                </c:pt>
                <c:pt idx="121">
                  <c:v>6.4834274910328</c:v>
                </c:pt>
                <c:pt idx="122">
                  <c:v>8.6333689585247999</c:v>
                </c:pt>
                <c:pt idx="123">
                  <c:v>8.1913545526768008</c:v>
                </c:pt>
                <c:pt idx="124">
                  <c:v>8.0432639548272</c:v>
                </c:pt>
                <c:pt idx="125">
                  <c:v>7.7043350955200012</c:v>
                </c:pt>
                <c:pt idx="126">
                  <c:v>6.5610869798058005</c:v>
                </c:pt>
                <c:pt idx="127">
                  <c:v>7.2416335341260005</c:v>
                </c:pt>
                <c:pt idx="128">
                  <c:v>10.163394525090601</c:v>
                </c:pt>
                <c:pt idx="129">
                  <c:v>11.223876352102401</c:v>
                </c:pt>
                <c:pt idx="130">
                  <c:v>8.9374432700825999</c:v>
                </c:pt>
                <c:pt idx="131">
                  <c:v>5.8651003595340008</c:v>
                </c:pt>
                <c:pt idx="132">
                  <c:v>5.2275841776594003</c:v>
                </c:pt>
                <c:pt idx="133">
                  <c:v>5.0758488213340005</c:v>
                </c:pt>
                <c:pt idx="134">
                  <c:v>5.9151605312375999</c:v>
                </c:pt>
                <c:pt idx="135">
                  <c:v>7.8739409789580002</c:v>
                </c:pt>
                <c:pt idx="136">
                  <c:v>8.5356870572207999</c:v>
                </c:pt>
                <c:pt idx="137">
                  <c:v>7.5439232335116007</c:v>
                </c:pt>
                <c:pt idx="138">
                  <c:v>7.4249516416517993</c:v>
                </c:pt>
                <c:pt idx="139">
                  <c:v>7.9987457572679999</c:v>
                </c:pt>
                <c:pt idx="140">
                  <c:v>8.5167894607119994</c:v>
                </c:pt>
                <c:pt idx="141">
                  <c:v>8.5537661964143989</c:v>
                </c:pt>
                <c:pt idx="142">
                  <c:v>9.0896296605719993</c:v>
                </c:pt>
                <c:pt idx="143">
                  <c:v>8.4975376498240003</c:v>
                </c:pt>
                <c:pt idx="144">
                  <c:v>7.0506565086080002</c:v>
                </c:pt>
                <c:pt idx="145">
                  <c:v>7.3215843122579995</c:v>
                </c:pt>
                <c:pt idx="146">
                  <c:v>6.9052700564759997</c:v>
                </c:pt>
                <c:pt idx="147">
                  <c:v>5.7871747739671999</c:v>
                </c:pt>
                <c:pt idx="148">
                  <c:v>5.8244753627184007</c:v>
                </c:pt>
                <c:pt idx="149">
                  <c:v>6.8873487381230012</c:v>
                </c:pt>
                <c:pt idx="150">
                  <c:v>7.4144926644400009</c:v>
                </c:pt>
                <c:pt idx="151">
                  <c:v>8.5012503769399999</c:v>
                </c:pt>
                <c:pt idx="152">
                  <c:v>8.823550726881999</c:v>
                </c:pt>
                <c:pt idx="153">
                  <c:v>9.3153000251458007</c:v>
                </c:pt>
                <c:pt idx="154">
                  <c:v>10.577849354969599</c:v>
                </c:pt>
                <c:pt idx="155">
                  <c:v>10.8428690496504</c:v>
                </c:pt>
                <c:pt idx="156">
                  <c:v>9.3737842984895998</c:v>
                </c:pt>
                <c:pt idx="157">
                  <c:v>8.2878325926238006</c:v>
                </c:pt>
                <c:pt idx="158">
                  <c:v>7.7172166480332001</c:v>
                </c:pt>
                <c:pt idx="159">
                  <c:v>4.7123730628199993</c:v>
                </c:pt>
                <c:pt idx="160">
                  <c:v>3.1200921407760007</c:v>
                </c:pt>
                <c:pt idx="161">
                  <c:v>5.3893410806972009</c:v>
                </c:pt>
                <c:pt idx="162">
                  <c:v>5.1459382652214005</c:v>
                </c:pt>
                <c:pt idx="163">
                  <c:v>6.1616614864576</c:v>
                </c:pt>
                <c:pt idx="164">
                  <c:v>5.5998423398880011</c:v>
                </c:pt>
                <c:pt idx="165">
                  <c:v>4.1689826570321999</c:v>
                </c:pt>
                <c:pt idx="166">
                  <c:v>4.5830707507532011</c:v>
                </c:pt>
                <c:pt idx="167">
                  <c:v>3.0116401048799997</c:v>
                </c:pt>
                <c:pt idx="168">
                  <c:v>2.1700391032086004</c:v>
                </c:pt>
                <c:pt idx="169">
                  <c:v>3.6499982997132001</c:v>
                </c:pt>
                <c:pt idx="170">
                  <c:v>5.7181021202760007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data'!$BZ$10:$BZ$180</c:f>
              <c:numCache>
                <c:formatCode>General</c:formatCod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data'!$BZ$10:$BZ$180</c:f>
              <c:numCache>
                <c:formatCode>General</c:formatCod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27424"/>
        <c:axId val="129941888"/>
      </c:scatterChart>
      <c:valAx>
        <c:axId val="129927424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9941888"/>
        <c:crosses val="autoZero"/>
        <c:crossBetween val="midCat"/>
      </c:valAx>
      <c:valAx>
        <c:axId val="129941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927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data'!$CA$10:$CA$200</c:f>
              <c:numCache>
                <c:formatCode>General</c:formatCode>
                <c:ptCount val="191"/>
                <c:pt idx="0">
                  <c:v>18.234733092633</c:v>
                </c:pt>
                <c:pt idx="1">
                  <c:v>32.381888526204804</c:v>
                </c:pt>
                <c:pt idx="2">
                  <c:v>38.837357478962005</c:v>
                </c:pt>
                <c:pt idx="3">
                  <c:v>36.666576202951205</c:v>
                </c:pt>
                <c:pt idx="4">
                  <c:v>40.085448889556602</c:v>
                </c:pt>
                <c:pt idx="5">
                  <c:v>50.36437036521</c:v>
                </c:pt>
                <c:pt idx="6">
                  <c:v>72.356422148614797</c:v>
                </c:pt>
                <c:pt idx="7">
                  <c:v>66.068364081199192</c:v>
                </c:pt>
                <c:pt idx="8">
                  <c:v>42.599386377568798</c:v>
                </c:pt>
                <c:pt idx="9">
                  <c:v>41.774637540952803</c:v>
                </c:pt>
                <c:pt idx="10">
                  <c:v>54.853847175405214</c:v>
                </c:pt>
                <c:pt idx="11">
                  <c:v>59.965740172580006</c:v>
                </c:pt>
                <c:pt idx="12">
                  <c:v>48.958795139002397</c:v>
                </c:pt>
                <c:pt idx="13">
                  <c:v>37.205058997434008</c:v>
                </c:pt>
                <c:pt idx="14">
                  <c:v>35.011489440005001</c:v>
                </c:pt>
                <c:pt idx="15">
                  <c:v>41.101371657476008</c:v>
                </c:pt>
                <c:pt idx="16">
                  <c:v>47.766721978841595</c:v>
                </c:pt>
                <c:pt idx="17">
                  <c:v>48.6350719147852</c:v>
                </c:pt>
                <c:pt idx="18">
                  <c:v>50.110528735173197</c:v>
                </c:pt>
                <c:pt idx="19">
                  <c:v>48.437222938261002</c:v>
                </c:pt>
                <c:pt idx="20">
                  <c:v>44.204420546294998</c:v>
                </c:pt>
                <c:pt idx="21">
                  <c:v>42.568359743080805</c:v>
                </c:pt>
                <c:pt idx="22">
                  <c:v>50.030429748109199</c:v>
                </c:pt>
                <c:pt idx="23">
                  <c:v>65.420475466124003</c:v>
                </c:pt>
                <c:pt idx="24">
                  <c:v>71.592274890675611</c:v>
                </c:pt>
                <c:pt idx="25">
                  <c:v>55.376780512690011</c:v>
                </c:pt>
                <c:pt idx="26">
                  <c:v>37.061098217232797</c:v>
                </c:pt>
                <c:pt idx="27">
                  <c:v>38.429622974179807</c:v>
                </c:pt>
                <c:pt idx="28">
                  <c:v>30.675489820560003</c:v>
                </c:pt>
                <c:pt idx="29">
                  <c:v>21.458387689430001</c:v>
                </c:pt>
                <c:pt idx="30">
                  <c:v>30.072965925144999</c:v>
                </c:pt>
                <c:pt idx="31">
                  <c:v>36.0588970977144</c:v>
                </c:pt>
                <c:pt idx="32">
                  <c:v>26.658938632416803</c:v>
                </c:pt>
                <c:pt idx="33">
                  <c:v>20.509335596672003</c:v>
                </c:pt>
                <c:pt idx="34">
                  <c:v>22.323357080884804</c:v>
                </c:pt>
                <c:pt idx="35">
                  <c:v>16.6489220326986</c:v>
                </c:pt>
                <c:pt idx="36">
                  <c:v>21.137740747951401</c:v>
                </c:pt>
                <c:pt idx="37">
                  <c:v>21.652141007800601</c:v>
                </c:pt>
                <c:pt idx="38">
                  <c:v>13.758839767255001</c:v>
                </c:pt>
                <c:pt idx="39">
                  <c:v>17.672378708975998</c:v>
                </c:pt>
                <c:pt idx="40">
                  <c:v>24.361128179774401</c:v>
                </c:pt>
                <c:pt idx="41">
                  <c:v>29.603266845463999</c:v>
                </c:pt>
                <c:pt idx="42">
                  <c:v>36.2510365722624</c:v>
                </c:pt>
                <c:pt idx="43">
                  <c:v>34.842890639772001</c:v>
                </c:pt>
                <c:pt idx="44">
                  <c:v>31.2586806360186</c:v>
                </c:pt>
                <c:pt idx="45">
                  <c:v>32.444316662186004</c:v>
                </c:pt>
                <c:pt idx="46">
                  <c:v>32.828582069292594</c:v>
                </c:pt>
                <c:pt idx="47">
                  <c:v>32.181091971092002</c:v>
                </c:pt>
                <c:pt idx="48">
                  <c:v>30.695910868176405</c:v>
                </c:pt>
                <c:pt idx="49">
                  <c:v>30.696568608486405</c:v>
                </c:pt>
                <c:pt idx="50">
                  <c:v>32.221321813187998</c:v>
                </c:pt>
                <c:pt idx="51">
                  <c:v>30.246515514462605</c:v>
                </c:pt>
                <c:pt idx="52">
                  <c:v>31.629650259410401</c:v>
                </c:pt>
                <c:pt idx="53">
                  <c:v>36.744946372483994</c:v>
                </c:pt>
                <c:pt idx="54">
                  <c:v>34.026658366200202</c:v>
                </c:pt>
                <c:pt idx="55">
                  <c:v>32.754084282553606</c:v>
                </c:pt>
                <c:pt idx="56">
                  <c:v>35.540303200946994</c:v>
                </c:pt>
                <c:pt idx="57">
                  <c:v>34.463263512654997</c:v>
                </c:pt>
                <c:pt idx="58">
                  <c:v>31.977782843712003</c:v>
                </c:pt>
                <c:pt idx="59">
                  <c:v>30.743058291504003</c:v>
                </c:pt>
                <c:pt idx="60">
                  <c:v>29.424202001069197</c:v>
                </c:pt>
                <c:pt idx="61">
                  <c:v>28.9180400026336</c:v>
                </c:pt>
                <c:pt idx="62">
                  <c:v>32.331372874583202</c:v>
                </c:pt>
                <c:pt idx="63">
                  <c:v>39.348633593547603</c:v>
                </c:pt>
                <c:pt idx="64">
                  <c:v>39.582094753109999</c:v>
                </c:pt>
                <c:pt idx="65">
                  <c:v>46.557681167670005</c:v>
                </c:pt>
                <c:pt idx="66">
                  <c:v>44.770607175039594</c:v>
                </c:pt>
                <c:pt idx="67">
                  <c:v>33.044611549058196</c:v>
                </c:pt>
                <c:pt idx="68">
                  <c:v>37.772250538759209</c:v>
                </c:pt>
                <c:pt idx="69">
                  <c:v>43.436281894697601</c:v>
                </c:pt>
                <c:pt idx="70">
                  <c:v>50.590954715131005</c:v>
                </c:pt>
                <c:pt idx="71">
                  <c:v>46.183466178978811</c:v>
                </c:pt>
                <c:pt idx="72">
                  <c:v>31.3494012515024</c:v>
                </c:pt>
                <c:pt idx="73">
                  <c:v>27.791236305235202</c:v>
                </c:pt>
                <c:pt idx="74">
                  <c:v>29.550415864107602</c:v>
                </c:pt>
                <c:pt idx="75">
                  <c:v>32.987530246032001</c:v>
                </c:pt>
                <c:pt idx="76">
                  <c:v>35.021323993507202</c:v>
                </c:pt>
                <c:pt idx="77">
                  <c:v>32.105698364922006</c:v>
                </c:pt>
                <c:pt idx="78">
                  <c:v>32.774346005139797</c:v>
                </c:pt>
                <c:pt idx="79">
                  <c:v>34.062936038352007</c:v>
                </c:pt>
                <c:pt idx="80">
                  <c:v>30.051938503237597</c:v>
                </c:pt>
                <c:pt idx="81">
                  <c:v>26.637325356927999</c:v>
                </c:pt>
                <c:pt idx="82">
                  <c:v>29.556669197439</c:v>
                </c:pt>
                <c:pt idx="83">
                  <c:v>31.191710889927606</c:v>
                </c:pt>
                <c:pt idx="84">
                  <c:v>36.068293201363204</c:v>
                </c:pt>
                <c:pt idx="85">
                  <c:v>39.002009850184002</c:v>
                </c:pt>
                <c:pt idx="86">
                  <c:v>32.682126371350193</c:v>
                </c:pt>
                <c:pt idx="87">
                  <c:v>30.378412158696801</c:v>
                </c:pt>
                <c:pt idx="88">
                  <c:v>34.255873569429596</c:v>
                </c:pt>
                <c:pt idx="89">
                  <c:v>35.432817443258401</c:v>
                </c:pt>
                <c:pt idx="90">
                  <c:v>34.792670940024003</c:v>
                </c:pt>
                <c:pt idx="91">
                  <c:v>39.998936186229997</c:v>
                </c:pt>
                <c:pt idx="92">
                  <c:v>34.205569213616805</c:v>
                </c:pt>
                <c:pt idx="93">
                  <c:v>30.065663837588403</c:v>
                </c:pt>
                <c:pt idx="94">
                  <c:v>33.603435263936795</c:v>
                </c:pt>
                <c:pt idx="95">
                  <c:v>36.797455806861997</c:v>
                </c:pt>
                <c:pt idx="96">
                  <c:v>44.680909922443803</c:v>
                </c:pt>
                <c:pt idx="97">
                  <c:v>47.260859725304392</c:v>
                </c:pt>
                <c:pt idx="98">
                  <c:v>45.168573413454006</c:v>
                </c:pt>
                <c:pt idx="99">
                  <c:v>40.785983015915996</c:v>
                </c:pt>
                <c:pt idx="100">
                  <c:v>37.805078794069004</c:v>
                </c:pt>
                <c:pt idx="101">
                  <c:v>36.658933091798794</c:v>
                </c:pt>
                <c:pt idx="102">
                  <c:v>33.620046606181397</c:v>
                </c:pt>
                <c:pt idx="103">
                  <c:v>46.950445022444001</c:v>
                </c:pt>
                <c:pt idx="104">
                  <c:v>58.100243949695205</c:v>
                </c:pt>
                <c:pt idx="105">
                  <c:v>45.148533535705596</c:v>
                </c:pt>
                <c:pt idx="106">
                  <c:v>34.533785749409404</c:v>
                </c:pt>
                <c:pt idx="107">
                  <c:v>33.743824590920404</c:v>
                </c:pt>
                <c:pt idx="108">
                  <c:v>29.267782013271599</c:v>
                </c:pt>
                <c:pt idx="109">
                  <c:v>32.965929304726593</c:v>
                </c:pt>
                <c:pt idx="110">
                  <c:v>37.01590702331761</c:v>
                </c:pt>
                <c:pt idx="111">
                  <c:v>33.809729638033808</c:v>
                </c:pt>
                <c:pt idx="112">
                  <c:v>35.023150120798405</c:v>
                </c:pt>
                <c:pt idx="113">
                  <c:v>43.059676012056002</c:v>
                </c:pt>
                <c:pt idx="114">
                  <c:v>48.881076581663194</c:v>
                </c:pt>
                <c:pt idx="115">
                  <c:v>47.284653058928996</c:v>
                </c:pt>
                <c:pt idx="116">
                  <c:v>49.734203341061999</c:v>
                </c:pt>
                <c:pt idx="117">
                  <c:v>47.086890638408406</c:v>
                </c:pt>
                <c:pt idx="118">
                  <c:v>48.422328090500002</c:v>
                </c:pt>
                <c:pt idx="119">
                  <c:v>46.042380391651996</c:v>
                </c:pt>
                <c:pt idx="120">
                  <c:v>28.701493541639806</c:v>
                </c:pt>
                <c:pt idx="121">
                  <c:v>27.7596408403776</c:v>
                </c:pt>
                <c:pt idx="122">
                  <c:v>36.995618346955808</c:v>
                </c:pt>
                <c:pt idx="123">
                  <c:v>35.927143974240394</c:v>
                </c:pt>
                <c:pt idx="124">
                  <c:v>35.282781695260802</c:v>
                </c:pt>
                <c:pt idx="125">
                  <c:v>33.76477129284001</c:v>
                </c:pt>
                <c:pt idx="126">
                  <c:v>28.7915130051822</c:v>
                </c:pt>
                <c:pt idx="127">
                  <c:v>32.007115958584997</c:v>
                </c:pt>
                <c:pt idx="128">
                  <c:v>46.370828482699999</c:v>
                </c:pt>
                <c:pt idx="129">
                  <c:v>53.53262900748841</c:v>
                </c:pt>
                <c:pt idx="130">
                  <c:v>42.728872157080211</c:v>
                </c:pt>
                <c:pt idx="131">
                  <c:v>30.175465229208001</c:v>
                </c:pt>
                <c:pt idx="132">
                  <c:v>27.154130122101598</c:v>
                </c:pt>
                <c:pt idx="133">
                  <c:v>26.304107358164597</c:v>
                </c:pt>
                <c:pt idx="134">
                  <c:v>29.540718667271999</c:v>
                </c:pt>
                <c:pt idx="135">
                  <c:v>35.741180406662998</c:v>
                </c:pt>
                <c:pt idx="136">
                  <c:v>34.340390765663997</c:v>
                </c:pt>
                <c:pt idx="137">
                  <c:v>30.376426256660402</c:v>
                </c:pt>
                <c:pt idx="138">
                  <c:v>29.818692255192595</c:v>
                </c:pt>
                <c:pt idx="139">
                  <c:v>32.045509605769993</c:v>
                </c:pt>
                <c:pt idx="140">
                  <c:v>34.050572079536003</c:v>
                </c:pt>
                <c:pt idx="141">
                  <c:v>34.073473719115199</c:v>
                </c:pt>
                <c:pt idx="142">
                  <c:v>36.2081306089744</c:v>
                </c:pt>
                <c:pt idx="143">
                  <c:v>33.849627116759997</c:v>
                </c:pt>
                <c:pt idx="144">
                  <c:v>29.632984629416001</c:v>
                </c:pt>
                <c:pt idx="145">
                  <c:v>31.4541379305204</c:v>
                </c:pt>
                <c:pt idx="146">
                  <c:v>29.675362027674002</c:v>
                </c:pt>
                <c:pt idx="147">
                  <c:v>24.870353386662803</c:v>
                </c:pt>
                <c:pt idx="148">
                  <c:v>25.0306524721416</c:v>
                </c:pt>
                <c:pt idx="149">
                  <c:v>29.6102047837946</c:v>
                </c:pt>
                <c:pt idx="150">
                  <c:v>31.864895367280003</c:v>
                </c:pt>
                <c:pt idx="151">
                  <c:v>36.544278382751997</c:v>
                </c:pt>
                <c:pt idx="152">
                  <c:v>37.929749129865598</c:v>
                </c:pt>
                <c:pt idx="153">
                  <c:v>40.061146527378199</c:v>
                </c:pt>
                <c:pt idx="154">
                  <c:v>45.408716945593596</c:v>
                </c:pt>
                <c:pt idx="155">
                  <c:v>46.377306067915207</c:v>
                </c:pt>
                <c:pt idx="156">
                  <c:v>40.439339571608997</c:v>
                </c:pt>
                <c:pt idx="157">
                  <c:v>34.344878773172205</c:v>
                </c:pt>
                <c:pt idx="158">
                  <c:v>39.750585937828404</c:v>
                </c:pt>
                <c:pt idx="159">
                  <c:v>47.749138164314999</c:v>
                </c:pt>
                <c:pt idx="160">
                  <c:v>46.193364156001607</c:v>
                </c:pt>
                <c:pt idx="161">
                  <c:v>49.1471802111312</c:v>
                </c:pt>
                <c:pt idx="162">
                  <c:v>48.223822055519399</c:v>
                </c:pt>
                <c:pt idx="163">
                  <c:v>45.771274221610405</c:v>
                </c:pt>
                <c:pt idx="164">
                  <c:v>39.969738874151204</c:v>
                </c:pt>
                <c:pt idx="165">
                  <c:v>38.193035770271592</c:v>
                </c:pt>
                <c:pt idx="166">
                  <c:v>42.091192917969202</c:v>
                </c:pt>
                <c:pt idx="167">
                  <c:v>55.670487725952</c:v>
                </c:pt>
                <c:pt idx="168">
                  <c:v>64.612815838911601</c:v>
                </c:pt>
                <c:pt idx="169">
                  <c:v>55.502309088875606</c:v>
                </c:pt>
                <c:pt idx="170">
                  <c:v>49.075819486327205</c:v>
                </c:pt>
                <c:pt idx="171">
                  <c:v>38.268130996963599</c:v>
                </c:pt>
                <c:pt idx="172">
                  <c:v>46.464674542052997</c:v>
                </c:pt>
                <c:pt idx="173">
                  <c:v>55.486046873662808</c:v>
                </c:pt>
                <c:pt idx="174">
                  <c:v>44.310426834146398</c:v>
                </c:pt>
                <c:pt idx="175">
                  <c:v>32.710851783345596</c:v>
                </c:pt>
                <c:pt idx="176">
                  <c:v>24.939279619146202</c:v>
                </c:pt>
                <c:pt idx="177">
                  <c:v>33.463218122119201</c:v>
                </c:pt>
                <c:pt idx="178">
                  <c:v>66.670244606625801</c:v>
                </c:pt>
                <c:pt idx="179">
                  <c:v>40.469681732157596</c:v>
                </c:pt>
                <c:pt idx="180">
                  <c:v>9.2972430701790003</c:v>
                </c:pt>
                <c:pt idx="181">
                  <c:v>5.9710875169376001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data'!$CA$10:$CA$200</c:f>
              <c:numCache>
                <c:formatCode>General</c:formatCod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data'!$CA$10:$CA$200</c:f>
              <c:numCache>
                <c:formatCode>General</c:formatCod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79648"/>
        <c:axId val="129590016"/>
      </c:scatterChart>
      <c:valAx>
        <c:axId val="129579648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9590016"/>
        <c:crosses val="autoZero"/>
        <c:crossBetween val="midCat"/>
      </c:valAx>
      <c:valAx>
        <c:axId val="12959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579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data'!$CB$10:$CB$200</c:f>
              <c:numCache>
                <c:formatCode>General</c:formatCode>
                <c:ptCount val="191"/>
                <c:pt idx="0">
                  <c:v>0.17186877051080002</c:v>
                </c:pt>
                <c:pt idx="1">
                  <c:v>0.16150334138576003</c:v>
                </c:pt>
                <c:pt idx="2">
                  <c:v>0.30117371876409998</c:v>
                </c:pt>
                <c:pt idx="3">
                  <c:v>5.5315196155119997E-2</c:v>
                </c:pt>
                <c:pt idx="4">
                  <c:v>0.2143503625947</c:v>
                </c:pt>
                <c:pt idx="5">
                  <c:v>0.38150402286304003</c:v>
                </c:pt>
                <c:pt idx="6">
                  <c:v>0.21067845186907999</c:v>
                </c:pt>
                <c:pt idx="7">
                  <c:v>0.6900160344963201</c:v>
                </c:pt>
                <c:pt idx="8">
                  <c:v>0.33896575204127999</c:v>
                </c:pt>
                <c:pt idx="9">
                  <c:v>0.43437925182431997</c:v>
                </c:pt>
                <c:pt idx="10">
                  <c:v>0.63927646523624004</c:v>
                </c:pt>
                <c:pt idx="11">
                  <c:v>0.27331509217100003</c:v>
                </c:pt>
                <c:pt idx="12">
                  <c:v>0.50601476440005999</c:v>
                </c:pt>
                <c:pt idx="13">
                  <c:v>0.21370012481580003</c:v>
                </c:pt>
                <c:pt idx="14">
                  <c:v>0.28388819163099999</c:v>
                </c:pt>
                <c:pt idx="15">
                  <c:v>0.40921715346200005</c:v>
                </c:pt>
                <c:pt idx="16">
                  <c:v>9.4230503660159989E-2</c:v>
                </c:pt>
                <c:pt idx="17">
                  <c:v>0.28449652505186002</c:v>
                </c:pt>
                <c:pt idx="18">
                  <c:v>0.10793800445556001</c:v>
                </c:pt>
                <c:pt idx="19">
                  <c:v>0</c:v>
                </c:pt>
                <c:pt idx="20">
                  <c:v>1.040104012854E-2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7.620508904800001E-2</c:v>
                </c:pt>
                <c:pt idx="46">
                  <c:v>0</c:v>
                </c:pt>
                <c:pt idx="47">
                  <c:v>0</c:v>
                </c:pt>
                <c:pt idx="48">
                  <c:v>6.4081765618719991E-2</c:v>
                </c:pt>
                <c:pt idx="49">
                  <c:v>0</c:v>
                </c:pt>
                <c:pt idx="50">
                  <c:v>0.10570208777640001</c:v>
                </c:pt>
                <c:pt idx="51">
                  <c:v>5.7272388899880011E-2</c:v>
                </c:pt>
                <c:pt idx="52">
                  <c:v>1.36267572511E-2</c:v>
                </c:pt>
                <c:pt idx="53">
                  <c:v>0.15362801539595999</c:v>
                </c:pt>
                <c:pt idx="54">
                  <c:v>8.2719480652000011E-3</c:v>
                </c:pt>
                <c:pt idx="55">
                  <c:v>0.12983744499164002</c:v>
                </c:pt>
                <c:pt idx="56">
                  <c:v>0.1833445499112</c:v>
                </c:pt>
                <c:pt idx="57">
                  <c:v>7.9669303655000009E-2</c:v>
                </c:pt>
                <c:pt idx="58">
                  <c:v>0.18666642655127999</c:v>
                </c:pt>
                <c:pt idx="59">
                  <c:v>0.10684791191360002</c:v>
                </c:pt>
                <c:pt idx="60">
                  <c:v>0.14537578095184001</c:v>
                </c:pt>
                <c:pt idx="61">
                  <c:v>9.2834799366400003E-2</c:v>
                </c:pt>
                <c:pt idx="62">
                  <c:v>5.8559780834940005E-2</c:v>
                </c:pt>
                <c:pt idx="63">
                  <c:v>0.22810802083216003</c:v>
                </c:pt>
                <c:pt idx="64">
                  <c:v>1.9747698769499999E-2</c:v>
                </c:pt>
                <c:pt idx="65">
                  <c:v>8.2885275581999998E-2</c:v>
                </c:pt>
                <c:pt idx="66">
                  <c:v>0.21005123975515999</c:v>
                </c:pt>
                <c:pt idx="67">
                  <c:v>0</c:v>
                </c:pt>
                <c:pt idx="68">
                  <c:v>6.1372932928560012E-2</c:v>
                </c:pt>
                <c:pt idx="69">
                  <c:v>0</c:v>
                </c:pt>
                <c:pt idx="70">
                  <c:v>0</c:v>
                </c:pt>
                <c:pt idx="71">
                  <c:v>2.2545016440800002E-2</c:v>
                </c:pt>
                <c:pt idx="72">
                  <c:v>0</c:v>
                </c:pt>
                <c:pt idx="73">
                  <c:v>6.5407010108159996E-2</c:v>
                </c:pt>
                <c:pt idx="74">
                  <c:v>0</c:v>
                </c:pt>
                <c:pt idx="75">
                  <c:v>0</c:v>
                </c:pt>
                <c:pt idx="76">
                  <c:v>0.12820908591072</c:v>
                </c:pt>
                <c:pt idx="77">
                  <c:v>7.2112787053199998E-2</c:v>
                </c:pt>
                <c:pt idx="78">
                  <c:v>0.23820754564141999</c:v>
                </c:pt>
                <c:pt idx="79">
                  <c:v>0.13842702599039999</c:v>
                </c:pt>
                <c:pt idx="80">
                  <c:v>6.7283173461199997E-2</c:v>
                </c:pt>
                <c:pt idx="81">
                  <c:v>0.2133320360864</c:v>
                </c:pt>
                <c:pt idx="82">
                  <c:v>4.2001391974799997E-2</c:v>
                </c:pt>
                <c:pt idx="83">
                  <c:v>0.20082963229350001</c:v>
                </c:pt>
                <c:pt idx="84">
                  <c:v>0.19418666562912001</c:v>
                </c:pt>
                <c:pt idx="85">
                  <c:v>0.10072734490072001</c:v>
                </c:pt>
                <c:pt idx="86">
                  <c:v>0.28023516199691995</c:v>
                </c:pt>
                <c:pt idx="87">
                  <c:v>0.13895955793500001</c:v>
                </c:pt>
                <c:pt idx="88">
                  <c:v>0.11438105481384001</c:v>
                </c:pt>
                <c:pt idx="89">
                  <c:v>0.19206412955388</c:v>
                </c:pt>
                <c:pt idx="90">
                  <c:v>9.8198292677439986E-2</c:v>
                </c:pt>
                <c:pt idx="91">
                  <c:v>0.37021637603649998</c:v>
                </c:pt>
                <c:pt idx="92">
                  <c:v>9.4300026858040009E-2</c:v>
                </c:pt>
                <c:pt idx="93">
                  <c:v>0</c:v>
                </c:pt>
                <c:pt idx="94">
                  <c:v>8.5453153371600005E-2</c:v>
                </c:pt>
                <c:pt idx="95">
                  <c:v>8.4704586907000008E-3</c:v>
                </c:pt>
                <c:pt idx="96">
                  <c:v>0.21369366048390001</c:v>
                </c:pt>
                <c:pt idx="97">
                  <c:v>3.484303170466E-2</c:v>
                </c:pt>
                <c:pt idx="98">
                  <c:v>0</c:v>
                </c:pt>
                <c:pt idx="99">
                  <c:v>0.23816275454137997</c:v>
                </c:pt>
                <c:pt idx="100">
                  <c:v>2.99860016874E-2</c:v>
                </c:pt>
                <c:pt idx="101">
                  <c:v>0.11607632317774</c:v>
                </c:pt>
                <c:pt idx="102">
                  <c:v>0.11950350182713999</c:v>
                </c:pt>
                <c:pt idx="103">
                  <c:v>0.13358237221559999</c:v>
                </c:pt>
                <c:pt idx="104">
                  <c:v>0.46893493748727993</c:v>
                </c:pt>
                <c:pt idx="105">
                  <c:v>7.1037902416319992E-2</c:v>
                </c:pt>
                <c:pt idx="106">
                  <c:v>7.8436902613160012E-2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0.27964879728229997</c:v>
                </c:pt>
                <c:pt idx="120">
                  <c:v>2.7382170768260005E-2</c:v>
                </c:pt>
                <c:pt idx="121">
                  <c:v>2.162286563976E-2</c:v>
                </c:pt>
                <c:pt idx="122">
                  <c:v>2.6299128129959999E-2</c:v>
                </c:pt>
                <c:pt idx="123">
                  <c:v>0</c:v>
                </c:pt>
                <c:pt idx="124">
                  <c:v>8.236571239007999E-2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0.20387896853760001</c:v>
                </c:pt>
                <c:pt idx="133">
                  <c:v>5.5118112967860004E-2</c:v>
                </c:pt>
                <c:pt idx="134">
                  <c:v>0.105251966748</c:v>
                </c:pt>
                <c:pt idx="135">
                  <c:v>0.1053857171286</c:v>
                </c:pt>
                <c:pt idx="136">
                  <c:v>8.2351056991999995E-3</c:v>
                </c:pt>
                <c:pt idx="137">
                  <c:v>0.11533041808368001</c:v>
                </c:pt>
                <c:pt idx="138">
                  <c:v>3.6746485562760008E-2</c:v>
                </c:pt>
                <c:pt idx="139">
                  <c:v>5.0526576697999995E-2</c:v>
                </c:pt>
                <c:pt idx="140">
                  <c:v>9.8270647623600008E-2</c:v>
                </c:pt>
                <c:pt idx="141">
                  <c:v>0</c:v>
                </c:pt>
                <c:pt idx="142">
                  <c:v>5.3078129404800001E-2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1.600836445826E-2</c:v>
                </c:pt>
                <c:pt idx="148">
                  <c:v>0</c:v>
                </c:pt>
                <c:pt idx="149">
                  <c:v>0</c:v>
                </c:pt>
                <c:pt idx="150">
                  <c:v>4.8010291926400002E-2</c:v>
                </c:pt>
                <c:pt idx="151">
                  <c:v>0</c:v>
                </c:pt>
                <c:pt idx="152">
                  <c:v>8.7544367525199993E-2</c:v>
                </c:pt>
                <c:pt idx="153">
                  <c:v>1.753009936776E-2</c:v>
                </c:pt>
                <c:pt idx="154">
                  <c:v>7.156261720064E-2</c:v>
                </c:pt>
                <c:pt idx="155">
                  <c:v>0.60231763281647999</c:v>
                </c:pt>
                <c:pt idx="156">
                  <c:v>0.46968220054932003</c:v>
                </c:pt>
                <c:pt idx="157">
                  <c:v>0.37104697711292001</c:v>
                </c:pt>
                <c:pt idx="158">
                  <c:v>0.24196838840772003</c:v>
                </c:pt>
                <c:pt idx="159">
                  <c:v>7.0297746307500006E-2</c:v>
                </c:pt>
                <c:pt idx="160">
                  <c:v>0.16760494961348002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9.4999617817260004E-2</c:v>
                </c:pt>
                <c:pt idx="179">
                  <c:v>6.3829429075999995E-3</c:v>
                </c:pt>
                <c:pt idx="180">
                  <c:v>3.26798485032E-2</c:v>
                </c:pt>
                <c:pt idx="181">
                  <c:v>1.3029275581679999E-2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data'!$CB$10:$CB$200</c:f>
              <c:numCache>
                <c:formatCode>General</c:formatCod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data'!$CB$10:$CB$200</c:f>
              <c:numCache>
                <c:formatCode>General</c:formatCode>
                <c:ptCount val="1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604608"/>
        <c:axId val="129741952"/>
      </c:scatterChart>
      <c:valAx>
        <c:axId val="129604608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9741952"/>
        <c:crossesAt val="-0.1"/>
        <c:crossBetween val="midCat"/>
      </c:valAx>
      <c:valAx>
        <c:axId val="129741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604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data'!$AQ$10:$AQ$200</c:f>
              <c:numCache>
                <c:formatCode>General</c:formatCode>
                <c:ptCount val="191"/>
                <c:pt idx="0">
                  <c:v>47.159317000000001</c:v>
                </c:pt>
                <c:pt idx="1">
                  <c:v>47.159303999999999</c:v>
                </c:pt>
                <c:pt idx="2">
                  <c:v>47.159272000000001</c:v>
                </c:pt>
                <c:pt idx="3">
                  <c:v>47.159241999999999</c:v>
                </c:pt>
                <c:pt idx="4">
                  <c:v>47.159215000000003</c:v>
                </c:pt>
                <c:pt idx="5">
                  <c:v>47.159191999999997</c:v>
                </c:pt>
                <c:pt idx="6">
                  <c:v>47.159159000000002</c:v>
                </c:pt>
                <c:pt idx="7">
                  <c:v>47.159104999999997</c:v>
                </c:pt>
                <c:pt idx="8">
                  <c:v>47.159056999999997</c:v>
                </c:pt>
                <c:pt idx="9">
                  <c:v>47.159013000000002</c:v>
                </c:pt>
                <c:pt idx="10">
                  <c:v>47.158971000000001</c:v>
                </c:pt>
                <c:pt idx="11">
                  <c:v>47.158937000000002</c:v>
                </c:pt>
                <c:pt idx="12">
                  <c:v>47.158925000000004</c:v>
                </c:pt>
                <c:pt idx="13">
                  <c:v>47.158895000000001</c:v>
                </c:pt>
                <c:pt idx="14">
                  <c:v>47.158892999999999</c:v>
                </c:pt>
                <c:pt idx="15">
                  <c:v>47.158892999999999</c:v>
                </c:pt>
                <c:pt idx="16">
                  <c:v>47.158898000000001</c:v>
                </c:pt>
                <c:pt idx="17">
                  <c:v>47.158906999999999</c:v>
                </c:pt>
                <c:pt idx="18">
                  <c:v>47.158907999999997</c:v>
                </c:pt>
                <c:pt idx="19">
                  <c:v>47.158912999999998</c:v>
                </c:pt>
                <c:pt idx="20">
                  <c:v>47.158920999999999</c:v>
                </c:pt>
                <c:pt idx="21">
                  <c:v>47.158932</c:v>
                </c:pt>
                <c:pt idx="22">
                  <c:v>47.158932</c:v>
                </c:pt>
                <c:pt idx="23">
                  <c:v>47.158929000000001</c:v>
                </c:pt>
                <c:pt idx="24">
                  <c:v>47.158904999999997</c:v>
                </c:pt>
                <c:pt idx="25">
                  <c:v>47.158886000000003</c:v>
                </c:pt>
                <c:pt idx="26">
                  <c:v>47.158838000000003</c:v>
                </c:pt>
                <c:pt idx="27">
                  <c:v>47.158833000000001</c:v>
                </c:pt>
                <c:pt idx="28">
                  <c:v>47.15878</c:v>
                </c:pt>
                <c:pt idx="29">
                  <c:v>47.158673</c:v>
                </c:pt>
                <c:pt idx="30">
                  <c:v>47.158633000000002</c:v>
                </c:pt>
                <c:pt idx="31">
                  <c:v>47.158625999999998</c:v>
                </c:pt>
                <c:pt idx="32">
                  <c:v>47.158565000000003</c:v>
                </c:pt>
                <c:pt idx="33">
                  <c:v>47.158563999999998</c:v>
                </c:pt>
                <c:pt idx="34">
                  <c:v>47.158551000000003</c:v>
                </c:pt>
                <c:pt idx="35">
                  <c:v>47.158543999999999</c:v>
                </c:pt>
                <c:pt idx="36">
                  <c:v>47.158538</c:v>
                </c:pt>
                <c:pt idx="37">
                  <c:v>47.158541999999997</c:v>
                </c:pt>
                <c:pt idx="38">
                  <c:v>47.158543000000002</c:v>
                </c:pt>
                <c:pt idx="39">
                  <c:v>47.158549999999998</c:v>
                </c:pt>
                <c:pt idx="40">
                  <c:v>47.158572999999997</c:v>
                </c:pt>
                <c:pt idx="41">
                  <c:v>47.158622999999999</c:v>
                </c:pt>
                <c:pt idx="42">
                  <c:v>47.158681999999999</c:v>
                </c:pt>
                <c:pt idx="43">
                  <c:v>47.158754000000002</c:v>
                </c:pt>
                <c:pt idx="44">
                  <c:v>47.158836999999998</c:v>
                </c:pt>
                <c:pt idx="45">
                  <c:v>47.158926999999998</c:v>
                </c:pt>
                <c:pt idx="46">
                  <c:v>47.159013000000002</c:v>
                </c:pt>
                <c:pt idx="47">
                  <c:v>47.159108000000003</c:v>
                </c:pt>
                <c:pt idx="48">
                  <c:v>47.159204000000003</c:v>
                </c:pt>
                <c:pt idx="49">
                  <c:v>47.159309999999998</c:v>
                </c:pt>
                <c:pt idx="50">
                  <c:v>47.159410000000001</c:v>
                </c:pt>
                <c:pt idx="51">
                  <c:v>47.159509999999997</c:v>
                </c:pt>
                <c:pt idx="52">
                  <c:v>47.159610000000001</c:v>
                </c:pt>
                <c:pt idx="53">
                  <c:v>47.159708000000002</c:v>
                </c:pt>
                <c:pt idx="54">
                  <c:v>47.159809000000003</c:v>
                </c:pt>
                <c:pt idx="55">
                  <c:v>47.159911000000001</c:v>
                </c:pt>
                <c:pt idx="56">
                  <c:v>47.160012000000002</c:v>
                </c:pt>
                <c:pt idx="57">
                  <c:v>47.160111999999998</c:v>
                </c:pt>
                <c:pt idx="58">
                  <c:v>47.160212000000001</c:v>
                </c:pt>
                <c:pt idx="59">
                  <c:v>47.160314</c:v>
                </c:pt>
                <c:pt idx="60">
                  <c:v>47.160417000000002</c:v>
                </c:pt>
                <c:pt idx="61">
                  <c:v>47.160518000000003</c:v>
                </c:pt>
                <c:pt idx="62">
                  <c:v>47.160617000000002</c:v>
                </c:pt>
                <c:pt idx="63">
                  <c:v>47.160716999999998</c:v>
                </c:pt>
                <c:pt idx="64">
                  <c:v>47.160817000000002</c:v>
                </c:pt>
                <c:pt idx="65">
                  <c:v>47.160918000000002</c:v>
                </c:pt>
                <c:pt idx="66">
                  <c:v>47.161020999999998</c:v>
                </c:pt>
                <c:pt idx="67">
                  <c:v>47.161129000000003</c:v>
                </c:pt>
                <c:pt idx="68">
                  <c:v>47.161236000000002</c:v>
                </c:pt>
                <c:pt idx="69">
                  <c:v>47.161341</c:v>
                </c:pt>
                <c:pt idx="70">
                  <c:v>47.161448</c:v>
                </c:pt>
                <c:pt idx="71">
                  <c:v>47.161554000000002</c:v>
                </c:pt>
                <c:pt idx="72">
                  <c:v>47.161659</c:v>
                </c:pt>
                <c:pt idx="73">
                  <c:v>47.161763999999998</c:v>
                </c:pt>
                <c:pt idx="74">
                  <c:v>47.161869000000003</c:v>
                </c:pt>
                <c:pt idx="75">
                  <c:v>47.161973000000003</c:v>
                </c:pt>
                <c:pt idx="76">
                  <c:v>47.162075999999999</c:v>
                </c:pt>
                <c:pt idx="77">
                  <c:v>47.162177</c:v>
                </c:pt>
                <c:pt idx="78">
                  <c:v>47.162278000000001</c:v>
                </c:pt>
                <c:pt idx="79">
                  <c:v>47.162377999999997</c:v>
                </c:pt>
                <c:pt idx="80">
                  <c:v>47.162478999999998</c:v>
                </c:pt>
                <c:pt idx="81">
                  <c:v>47.162581000000003</c:v>
                </c:pt>
                <c:pt idx="82">
                  <c:v>47.162681999999997</c:v>
                </c:pt>
                <c:pt idx="83">
                  <c:v>47.162782</c:v>
                </c:pt>
                <c:pt idx="84">
                  <c:v>47.162882000000003</c:v>
                </c:pt>
                <c:pt idx="85">
                  <c:v>47.162976</c:v>
                </c:pt>
                <c:pt idx="86">
                  <c:v>47.163066999999998</c:v>
                </c:pt>
                <c:pt idx="87">
                  <c:v>47.163150000000002</c:v>
                </c:pt>
                <c:pt idx="88">
                  <c:v>47.163229999999999</c:v>
                </c:pt>
                <c:pt idx="89">
                  <c:v>47.163310000000003</c:v>
                </c:pt>
                <c:pt idx="90">
                  <c:v>47.163390999999997</c:v>
                </c:pt>
                <c:pt idx="91">
                  <c:v>47.163471000000001</c:v>
                </c:pt>
                <c:pt idx="92">
                  <c:v>47.163550000000001</c:v>
                </c:pt>
                <c:pt idx="93">
                  <c:v>47.163623999999999</c:v>
                </c:pt>
                <c:pt idx="94">
                  <c:v>47.163694</c:v>
                </c:pt>
                <c:pt idx="95">
                  <c:v>47.163761999999998</c:v>
                </c:pt>
                <c:pt idx="96">
                  <c:v>47.163831999999999</c:v>
                </c:pt>
                <c:pt idx="97">
                  <c:v>47.163899000000001</c:v>
                </c:pt>
                <c:pt idx="98">
                  <c:v>47.163955999999999</c:v>
                </c:pt>
                <c:pt idx="99">
                  <c:v>47.164011000000002</c:v>
                </c:pt>
                <c:pt idx="100">
                  <c:v>47.164065999999998</c:v>
                </c:pt>
                <c:pt idx="101">
                  <c:v>47.164119999999997</c:v>
                </c:pt>
                <c:pt idx="102">
                  <c:v>47.164164</c:v>
                </c:pt>
                <c:pt idx="103">
                  <c:v>47.164199000000004</c:v>
                </c:pt>
                <c:pt idx="104">
                  <c:v>47.164237</c:v>
                </c:pt>
                <c:pt idx="105">
                  <c:v>47.164273999999999</c:v>
                </c:pt>
                <c:pt idx="106">
                  <c:v>47.164310999999998</c:v>
                </c:pt>
                <c:pt idx="107">
                  <c:v>47.164343000000002</c:v>
                </c:pt>
                <c:pt idx="108">
                  <c:v>47.164369000000001</c:v>
                </c:pt>
                <c:pt idx="109">
                  <c:v>47.164388000000002</c:v>
                </c:pt>
                <c:pt idx="110">
                  <c:v>47.164413000000003</c:v>
                </c:pt>
                <c:pt idx="111">
                  <c:v>47.164434999999997</c:v>
                </c:pt>
                <c:pt idx="112">
                  <c:v>47.164428000000001</c:v>
                </c:pt>
                <c:pt idx="113">
                  <c:v>47.164383000000001</c:v>
                </c:pt>
                <c:pt idx="114">
                  <c:v>47.164341999999998</c:v>
                </c:pt>
                <c:pt idx="115">
                  <c:v>47.164313999999997</c:v>
                </c:pt>
                <c:pt idx="116">
                  <c:v>47.164287000000002</c:v>
                </c:pt>
                <c:pt idx="117">
                  <c:v>47.164259999999999</c:v>
                </c:pt>
                <c:pt idx="118">
                  <c:v>47.164231999999998</c:v>
                </c:pt>
                <c:pt idx="119">
                  <c:v>47.164206</c:v>
                </c:pt>
                <c:pt idx="120">
                  <c:v>47.164191000000002</c:v>
                </c:pt>
                <c:pt idx="121">
                  <c:v>47.164178999999997</c:v>
                </c:pt>
                <c:pt idx="122">
                  <c:v>47.164169999999999</c:v>
                </c:pt>
                <c:pt idx="123">
                  <c:v>47.164192999999997</c:v>
                </c:pt>
                <c:pt idx="124">
                  <c:v>47.164200000000001</c:v>
                </c:pt>
                <c:pt idx="125">
                  <c:v>47.164223999999997</c:v>
                </c:pt>
                <c:pt idx="126">
                  <c:v>47.164245000000001</c:v>
                </c:pt>
                <c:pt idx="127">
                  <c:v>47.164267000000002</c:v>
                </c:pt>
                <c:pt idx="128">
                  <c:v>47.164281000000003</c:v>
                </c:pt>
                <c:pt idx="129">
                  <c:v>47.164256000000002</c:v>
                </c:pt>
                <c:pt idx="130">
                  <c:v>47.164211000000002</c:v>
                </c:pt>
                <c:pt idx="131">
                  <c:v>47.164157000000003</c:v>
                </c:pt>
                <c:pt idx="132">
                  <c:v>47.164096999999998</c:v>
                </c:pt>
                <c:pt idx="133">
                  <c:v>47.164023</c:v>
                </c:pt>
                <c:pt idx="134">
                  <c:v>47.163955999999999</c:v>
                </c:pt>
                <c:pt idx="135">
                  <c:v>47.163891999999997</c:v>
                </c:pt>
                <c:pt idx="136">
                  <c:v>47.163831000000002</c:v>
                </c:pt>
                <c:pt idx="137">
                  <c:v>47.163778000000001</c:v>
                </c:pt>
                <c:pt idx="138">
                  <c:v>47.163733000000001</c:v>
                </c:pt>
                <c:pt idx="139">
                  <c:v>47.163688999999998</c:v>
                </c:pt>
                <c:pt idx="140">
                  <c:v>47.163648999999999</c:v>
                </c:pt>
                <c:pt idx="141">
                  <c:v>47.163608000000004</c:v>
                </c:pt>
                <c:pt idx="142">
                  <c:v>47.163573</c:v>
                </c:pt>
                <c:pt idx="143">
                  <c:v>47.163575999999999</c:v>
                </c:pt>
                <c:pt idx="144">
                  <c:v>47.163552000000003</c:v>
                </c:pt>
                <c:pt idx="145">
                  <c:v>47.163522999999998</c:v>
                </c:pt>
                <c:pt idx="146">
                  <c:v>47.163487000000003</c:v>
                </c:pt>
                <c:pt idx="147">
                  <c:v>47.163437000000002</c:v>
                </c:pt>
                <c:pt idx="148">
                  <c:v>47.163373999999997</c:v>
                </c:pt>
                <c:pt idx="149">
                  <c:v>47.163297999999998</c:v>
                </c:pt>
                <c:pt idx="150">
                  <c:v>47.163209999999999</c:v>
                </c:pt>
                <c:pt idx="151">
                  <c:v>47.163131999999997</c:v>
                </c:pt>
                <c:pt idx="152">
                  <c:v>47.163021000000001</c:v>
                </c:pt>
                <c:pt idx="153">
                  <c:v>47.162917</c:v>
                </c:pt>
                <c:pt idx="154">
                  <c:v>47.162809000000003</c:v>
                </c:pt>
                <c:pt idx="155">
                  <c:v>47.162706</c:v>
                </c:pt>
                <c:pt idx="156">
                  <c:v>47.162599</c:v>
                </c:pt>
                <c:pt idx="157">
                  <c:v>47.162489000000001</c:v>
                </c:pt>
                <c:pt idx="158">
                  <c:v>47.162382999999998</c:v>
                </c:pt>
                <c:pt idx="159">
                  <c:v>47.162287999999997</c:v>
                </c:pt>
                <c:pt idx="160">
                  <c:v>47.162171999999998</c:v>
                </c:pt>
                <c:pt idx="161">
                  <c:v>47.162066000000003</c:v>
                </c:pt>
                <c:pt idx="162">
                  <c:v>47.161957999999998</c:v>
                </c:pt>
                <c:pt idx="163">
                  <c:v>47.161822000000001</c:v>
                </c:pt>
                <c:pt idx="164">
                  <c:v>47.161721</c:v>
                </c:pt>
                <c:pt idx="165">
                  <c:v>47.161617</c:v>
                </c:pt>
                <c:pt idx="166">
                  <c:v>47.161526000000002</c:v>
                </c:pt>
                <c:pt idx="167">
                  <c:v>47.161523000000003</c:v>
                </c:pt>
                <c:pt idx="168">
                  <c:v>47.161433000000002</c:v>
                </c:pt>
                <c:pt idx="169">
                  <c:v>47.161349999999999</c:v>
                </c:pt>
                <c:pt idx="170">
                  <c:v>47.161275000000003</c:v>
                </c:pt>
                <c:pt idx="171">
                  <c:v>47.161189999999998</c:v>
                </c:pt>
                <c:pt idx="172">
                  <c:v>47.161096999999998</c:v>
                </c:pt>
                <c:pt idx="173">
                  <c:v>47.160995999999997</c:v>
                </c:pt>
                <c:pt idx="174">
                  <c:v>47.160893999999999</c:v>
                </c:pt>
                <c:pt idx="175">
                  <c:v>47.160791000000003</c:v>
                </c:pt>
                <c:pt idx="176">
                  <c:v>47.160685000000001</c:v>
                </c:pt>
                <c:pt idx="177">
                  <c:v>47.160572999999999</c:v>
                </c:pt>
                <c:pt idx="178">
                  <c:v>47.160460999999998</c:v>
                </c:pt>
                <c:pt idx="179">
                  <c:v>47.160350999999999</c:v>
                </c:pt>
                <c:pt idx="180">
                  <c:v>47.160246999999998</c:v>
                </c:pt>
                <c:pt idx="181">
                  <c:v>47.160139000000001</c:v>
                </c:pt>
                <c:pt idx="182">
                  <c:v>47.160034000000003</c:v>
                </c:pt>
                <c:pt idx="183">
                  <c:v>47.159931</c:v>
                </c:pt>
                <c:pt idx="184">
                  <c:v>47.159832000000002</c:v>
                </c:pt>
                <c:pt idx="185">
                  <c:v>47.159756999999999</c:v>
                </c:pt>
                <c:pt idx="186">
                  <c:v>47.159680999999999</c:v>
                </c:pt>
                <c:pt idx="187">
                  <c:v>47.159615000000002</c:v>
                </c:pt>
                <c:pt idx="188">
                  <c:v>47.159551</c:v>
                </c:pt>
                <c:pt idx="189">
                  <c:v>47.159494000000002</c:v>
                </c:pt>
                <c:pt idx="190">
                  <c:v>47.159436999999997</c:v>
                </c:pt>
              </c:numCache>
            </c:numRef>
          </c:xVal>
          <c:yVal>
            <c:numRef>
              <c:f>'Lap 1 data'!$AR$10:$AR$200</c:f>
              <c:numCache>
                <c:formatCode>General</c:formatCode>
                <c:ptCount val="191"/>
                <c:pt idx="0">
                  <c:v>-88.489722999999998</c:v>
                </c:pt>
                <c:pt idx="1">
                  <c:v>-88.489705000000001</c:v>
                </c:pt>
                <c:pt idx="2">
                  <c:v>-88.489655999999997</c:v>
                </c:pt>
                <c:pt idx="3">
                  <c:v>-88.489598999999998</c:v>
                </c:pt>
                <c:pt idx="4">
                  <c:v>-88.489540000000005</c:v>
                </c:pt>
                <c:pt idx="5">
                  <c:v>-88.489489000000006</c:v>
                </c:pt>
                <c:pt idx="6">
                  <c:v>-88.489423000000002</c:v>
                </c:pt>
                <c:pt idx="7">
                  <c:v>-88.489331000000007</c:v>
                </c:pt>
                <c:pt idx="8">
                  <c:v>-88.489225000000005</c:v>
                </c:pt>
                <c:pt idx="9">
                  <c:v>-88.489106000000007</c:v>
                </c:pt>
                <c:pt idx="10">
                  <c:v>-88.488988000000006</c:v>
                </c:pt>
                <c:pt idx="11">
                  <c:v>-88.488839999999996</c:v>
                </c:pt>
                <c:pt idx="12">
                  <c:v>-88.488545999999999</c:v>
                </c:pt>
                <c:pt idx="13">
                  <c:v>-88.488253</c:v>
                </c:pt>
                <c:pt idx="14">
                  <c:v>-88.488107999999997</c:v>
                </c:pt>
                <c:pt idx="15">
                  <c:v>-88.488090999999997</c:v>
                </c:pt>
                <c:pt idx="16">
                  <c:v>-88.487904999999998</c:v>
                </c:pt>
                <c:pt idx="17">
                  <c:v>-88.487583000000001</c:v>
                </c:pt>
                <c:pt idx="18">
                  <c:v>-88.487564000000006</c:v>
                </c:pt>
                <c:pt idx="19">
                  <c:v>-88.487384000000006</c:v>
                </c:pt>
                <c:pt idx="20">
                  <c:v>-88.487178999999998</c:v>
                </c:pt>
                <c:pt idx="21">
                  <c:v>-88.486846999999997</c:v>
                </c:pt>
                <c:pt idx="22">
                  <c:v>-88.486828000000003</c:v>
                </c:pt>
                <c:pt idx="23">
                  <c:v>-88.486644999999996</c:v>
                </c:pt>
                <c:pt idx="24">
                  <c:v>-88.486453999999995</c:v>
                </c:pt>
                <c:pt idx="25">
                  <c:v>-88.486255999999997</c:v>
                </c:pt>
                <c:pt idx="26">
                  <c:v>-88.485943000000006</c:v>
                </c:pt>
                <c:pt idx="27">
                  <c:v>-88.485927000000004</c:v>
                </c:pt>
                <c:pt idx="28">
                  <c:v>-88.485765000000001</c:v>
                </c:pt>
                <c:pt idx="29">
                  <c:v>-88.485515000000007</c:v>
                </c:pt>
                <c:pt idx="30">
                  <c:v>-88.485397000000006</c:v>
                </c:pt>
                <c:pt idx="31">
                  <c:v>-88.485369000000006</c:v>
                </c:pt>
                <c:pt idx="32">
                  <c:v>-88.485124999999996</c:v>
                </c:pt>
                <c:pt idx="33">
                  <c:v>-88.485110000000006</c:v>
                </c:pt>
                <c:pt idx="34">
                  <c:v>-88.484969000000007</c:v>
                </c:pt>
                <c:pt idx="35">
                  <c:v>-88.484831</c:v>
                </c:pt>
                <c:pt idx="36">
                  <c:v>-88.484682000000006</c:v>
                </c:pt>
                <c:pt idx="37">
                  <c:v>-88.484458000000004</c:v>
                </c:pt>
                <c:pt idx="38">
                  <c:v>-88.484446000000005</c:v>
                </c:pt>
                <c:pt idx="39">
                  <c:v>-88.484326999999993</c:v>
                </c:pt>
                <c:pt idx="40">
                  <c:v>-88.484218999999996</c:v>
                </c:pt>
                <c:pt idx="41">
                  <c:v>-88.484138000000002</c:v>
                </c:pt>
                <c:pt idx="42">
                  <c:v>-88.484069000000005</c:v>
                </c:pt>
                <c:pt idx="43">
                  <c:v>-88.484016999999994</c:v>
                </c:pt>
                <c:pt idx="44">
                  <c:v>-88.483991000000003</c:v>
                </c:pt>
                <c:pt idx="45">
                  <c:v>-88.483977999999993</c:v>
                </c:pt>
                <c:pt idx="46">
                  <c:v>-88.483965999999995</c:v>
                </c:pt>
                <c:pt idx="47">
                  <c:v>-88.483974000000003</c:v>
                </c:pt>
                <c:pt idx="48">
                  <c:v>-88.483986999999999</c:v>
                </c:pt>
                <c:pt idx="49">
                  <c:v>-88.484003999999999</c:v>
                </c:pt>
                <c:pt idx="50">
                  <c:v>-88.484018000000006</c:v>
                </c:pt>
                <c:pt idx="51">
                  <c:v>-88.484029000000007</c:v>
                </c:pt>
                <c:pt idx="52">
                  <c:v>-88.484038999999996</c:v>
                </c:pt>
                <c:pt idx="53">
                  <c:v>-88.484046000000006</c:v>
                </c:pt>
                <c:pt idx="54">
                  <c:v>-88.484053000000003</c:v>
                </c:pt>
                <c:pt idx="55">
                  <c:v>-88.484058000000005</c:v>
                </c:pt>
                <c:pt idx="56">
                  <c:v>-88.484061999999994</c:v>
                </c:pt>
                <c:pt idx="57">
                  <c:v>-88.484065000000001</c:v>
                </c:pt>
                <c:pt idx="58">
                  <c:v>-88.484065000000001</c:v>
                </c:pt>
                <c:pt idx="59">
                  <c:v>-88.484049999999996</c:v>
                </c:pt>
                <c:pt idx="60">
                  <c:v>-88.484031000000002</c:v>
                </c:pt>
                <c:pt idx="61">
                  <c:v>-88.484012000000007</c:v>
                </c:pt>
                <c:pt idx="62">
                  <c:v>-88.483968000000004</c:v>
                </c:pt>
                <c:pt idx="63">
                  <c:v>-88.483919</c:v>
                </c:pt>
                <c:pt idx="64">
                  <c:v>-88.483883000000006</c:v>
                </c:pt>
                <c:pt idx="65">
                  <c:v>-88.483861000000005</c:v>
                </c:pt>
                <c:pt idx="66">
                  <c:v>-88.483853999999994</c:v>
                </c:pt>
                <c:pt idx="67">
                  <c:v>-88.483864999999994</c:v>
                </c:pt>
                <c:pt idx="68">
                  <c:v>-88.483887999999993</c:v>
                </c:pt>
                <c:pt idx="69">
                  <c:v>-88.483897999999996</c:v>
                </c:pt>
                <c:pt idx="70">
                  <c:v>-88.483901000000003</c:v>
                </c:pt>
                <c:pt idx="71">
                  <c:v>-88.483909999999995</c:v>
                </c:pt>
                <c:pt idx="72">
                  <c:v>-88.483928000000006</c:v>
                </c:pt>
                <c:pt idx="73">
                  <c:v>-88.483975999999998</c:v>
                </c:pt>
                <c:pt idx="74">
                  <c:v>-88.484013000000004</c:v>
                </c:pt>
                <c:pt idx="75">
                  <c:v>-88.484039999999993</c:v>
                </c:pt>
                <c:pt idx="76">
                  <c:v>-88.484059999999999</c:v>
                </c:pt>
                <c:pt idx="77">
                  <c:v>-88.484046000000006</c:v>
                </c:pt>
                <c:pt idx="78">
                  <c:v>-88.484052000000005</c:v>
                </c:pt>
                <c:pt idx="79">
                  <c:v>-88.484042000000002</c:v>
                </c:pt>
                <c:pt idx="80">
                  <c:v>-88.484031999999999</c:v>
                </c:pt>
                <c:pt idx="81">
                  <c:v>-88.484030000000004</c:v>
                </c:pt>
                <c:pt idx="82">
                  <c:v>-88.484026999999998</c:v>
                </c:pt>
                <c:pt idx="83">
                  <c:v>-88.484026999999998</c:v>
                </c:pt>
                <c:pt idx="84">
                  <c:v>-88.484052000000005</c:v>
                </c:pt>
                <c:pt idx="85">
                  <c:v>-88.484092000000004</c:v>
                </c:pt>
                <c:pt idx="86">
                  <c:v>-88.484142000000006</c:v>
                </c:pt>
                <c:pt idx="87">
                  <c:v>-88.484211000000002</c:v>
                </c:pt>
                <c:pt idx="88">
                  <c:v>-88.484271000000007</c:v>
                </c:pt>
                <c:pt idx="89">
                  <c:v>-88.484334000000004</c:v>
                </c:pt>
                <c:pt idx="90">
                  <c:v>-88.484397000000001</c:v>
                </c:pt>
                <c:pt idx="91">
                  <c:v>-88.484461999999994</c:v>
                </c:pt>
                <c:pt idx="92">
                  <c:v>-88.484530000000007</c:v>
                </c:pt>
                <c:pt idx="93">
                  <c:v>-88.484610000000004</c:v>
                </c:pt>
                <c:pt idx="94">
                  <c:v>-88.484691999999995</c:v>
                </c:pt>
                <c:pt idx="95">
                  <c:v>-88.484781999999996</c:v>
                </c:pt>
                <c:pt idx="96">
                  <c:v>-88.484865999999997</c:v>
                </c:pt>
                <c:pt idx="97">
                  <c:v>-88.484955999999997</c:v>
                </c:pt>
                <c:pt idx="98">
                  <c:v>-88.485059000000007</c:v>
                </c:pt>
                <c:pt idx="99">
                  <c:v>-88.485163</c:v>
                </c:pt>
                <c:pt idx="100">
                  <c:v>-88.485265999999996</c:v>
                </c:pt>
                <c:pt idx="101">
                  <c:v>-88.485377</c:v>
                </c:pt>
                <c:pt idx="102">
                  <c:v>-88.485495</c:v>
                </c:pt>
                <c:pt idx="103">
                  <c:v>-88.485622000000006</c:v>
                </c:pt>
                <c:pt idx="104">
                  <c:v>-88.485744999999994</c:v>
                </c:pt>
                <c:pt idx="105">
                  <c:v>-88.485867999999996</c:v>
                </c:pt>
                <c:pt idx="106">
                  <c:v>-88.485990999999999</c:v>
                </c:pt>
                <c:pt idx="107">
                  <c:v>-88.486119000000002</c:v>
                </c:pt>
                <c:pt idx="108">
                  <c:v>-88.486255</c:v>
                </c:pt>
                <c:pt idx="109">
                  <c:v>-88.486396999999997</c:v>
                </c:pt>
                <c:pt idx="110">
                  <c:v>-88.486531999999997</c:v>
                </c:pt>
                <c:pt idx="111">
                  <c:v>-88.486667999999995</c:v>
                </c:pt>
                <c:pt idx="112">
                  <c:v>-88.486819999999994</c:v>
                </c:pt>
                <c:pt idx="113">
                  <c:v>-88.486965999999995</c:v>
                </c:pt>
                <c:pt idx="114">
                  <c:v>-88.487100999999996</c:v>
                </c:pt>
                <c:pt idx="115">
                  <c:v>-88.487240999999997</c:v>
                </c:pt>
                <c:pt idx="116">
                  <c:v>-88.487375999999998</c:v>
                </c:pt>
                <c:pt idx="117">
                  <c:v>-88.487500999999995</c:v>
                </c:pt>
                <c:pt idx="118">
                  <c:v>-88.487624999999994</c:v>
                </c:pt>
                <c:pt idx="119">
                  <c:v>-88.487750000000005</c:v>
                </c:pt>
                <c:pt idx="120">
                  <c:v>-88.487881999999999</c:v>
                </c:pt>
                <c:pt idx="121">
                  <c:v>-88.488022000000001</c:v>
                </c:pt>
                <c:pt idx="122">
                  <c:v>-88.488159999999993</c:v>
                </c:pt>
                <c:pt idx="123">
                  <c:v>-88.488303999999999</c:v>
                </c:pt>
                <c:pt idx="124">
                  <c:v>-88.488442000000006</c:v>
                </c:pt>
                <c:pt idx="125">
                  <c:v>-88.488581999999994</c:v>
                </c:pt>
                <c:pt idx="126">
                  <c:v>-88.488724000000005</c:v>
                </c:pt>
                <c:pt idx="127">
                  <c:v>-88.488866999999999</c:v>
                </c:pt>
                <c:pt idx="128">
                  <c:v>-88.489029000000002</c:v>
                </c:pt>
                <c:pt idx="129">
                  <c:v>-88.489185000000006</c:v>
                </c:pt>
                <c:pt idx="130">
                  <c:v>-88.489324999999994</c:v>
                </c:pt>
                <c:pt idx="131">
                  <c:v>-88.489448999999993</c:v>
                </c:pt>
                <c:pt idx="132">
                  <c:v>-88.489569000000003</c:v>
                </c:pt>
                <c:pt idx="133">
                  <c:v>-88.489673999999994</c:v>
                </c:pt>
                <c:pt idx="134">
                  <c:v>-88.489784999999998</c:v>
                </c:pt>
                <c:pt idx="135">
                  <c:v>-88.489900000000006</c:v>
                </c:pt>
                <c:pt idx="136">
                  <c:v>-88.490022999999994</c:v>
                </c:pt>
                <c:pt idx="137">
                  <c:v>-88.49015</c:v>
                </c:pt>
                <c:pt idx="138">
                  <c:v>-88.490280999999996</c:v>
                </c:pt>
                <c:pt idx="139">
                  <c:v>-88.490409999999997</c:v>
                </c:pt>
                <c:pt idx="140">
                  <c:v>-88.490538000000001</c:v>
                </c:pt>
                <c:pt idx="141">
                  <c:v>-88.490666000000004</c:v>
                </c:pt>
                <c:pt idx="142">
                  <c:v>-88.490797000000001</c:v>
                </c:pt>
                <c:pt idx="143">
                  <c:v>-88.490943999999999</c:v>
                </c:pt>
                <c:pt idx="144">
                  <c:v>-88.491080999999994</c:v>
                </c:pt>
                <c:pt idx="145">
                  <c:v>-88.491220999999996</c:v>
                </c:pt>
                <c:pt idx="146">
                  <c:v>-88.491354999999999</c:v>
                </c:pt>
                <c:pt idx="147">
                  <c:v>-88.491483000000002</c:v>
                </c:pt>
                <c:pt idx="148">
                  <c:v>-88.491602999999998</c:v>
                </c:pt>
                <c:pt idx="149">
                  <c:v>-88.491705999999994</c:v>
                </c:pt>
                <c:pt idx="150">
                  <c:v>-88.491792000000004</c:v>
                </c:pt>
                <c:pt idx="151">
                  <c:v>-88.491883999999999</c:v>
                </c:pt>
                <c:pt idx="152">
                  <c:v>-88.491919999999993</c:v>
                </c:pt>
                <c:pt idx="153">
                  <c:v>-88.491944000000004</c:v>
                </c:pt>
                <c:pt idx="154">
                  <c:v>-88.491933000000003</c:v>
                </c:pt>
                <c:pt idx="155">
                  <c:v>-88.491930999999994</c:v>
                </c:pt>
                <c:pt idx="156">
                  <c:v>-88.491915000000006</c:v>
                </c:pt>
                <c:pt idx="157">
                  <c:v>-88.491883000000001</c:v>
                </c:pt>
                <c:pt idx="158">
                  <c:v>-88.491844</c:v>
                </c:pt>
                <c:pt idx="159">
                  <c:v>-88.491789999999995</c:v>
                </c:pt>
                <c:pt idx="160">
                  <c:v>-88.491759999999999</c:v>
                </c:pt>
                <c:pt idx="161">
                  <c:v>-88.491714999999999</c:v>
                </c:pt>
                <c:pt idx="162">
                  <c:v>-88.491668000000004</c:v>
                </c:pt>
                <c:pt idx="163">
                  <c:v>-88.491642999999996</c:v>
                </c:pt>
                <c:pt idx="164">
                  <c:v>-88.491579000000002</c:v>
                </c:pt>
                <c:pt idx="165">
                  <c:v>-88.491518999999997</c:v>
                </c:pt>
                <c:pt idx="166">
                  <c:v>-88.491456999999997</c:v>
                </c:pt>
                <c:pt idx="167">
                  <c:v>-88.491355999999996</c:v>
                </c:pt>
                <c:pt idx="168">
                  <c:v>-88.491253</c:v>
                </c:pt>
                <c:pt idx="169">
                  <c:v>-88.491142999999994</c:v>
                </c:pt>
                <c:pt idx="170">
                  <c:v>-88.491040999999996</c:v>
                </c:pt>
                <c:pt idx="171">
                  <c:v>-88.490934999999993</c:v>
                </c:pt>
                <c:pt idx="172">
                  <c:v>-88.490854999999996</c:v>
                </c:pt>
                <c:pt idx="173">
                  <c:v>-88.490790000000004</c:v>
                </c:pt>
                <c:pt idx="174">
                  <c:v>-88.490745000000004</c:v>
                </c:pt>
                <c:pt idx="175">
                  <c:v>-88.490712000000002</c:v>
                </c:pt>
                <c:pt idx="176">
                  <c:v>-88.490685999999997</c:v>
                </c:pt>
                <c:pt idx="177">
                  <c:v>-88.490682000000007</c:v>
                </c:pt>
                <c:pt idx="178">
                  <c:v>-88.490683000000004</c:v>
                </c:pt>
                <c:pt idx="179">
                  <c:v>-88.490682000000007</c:v>
                </c:pt>
                <c:pt idx="180">
                  <c:v>-88.490672000000004</c:v>
                </c:pt>
                <c:pt idx="181">
                  <c:v>-88.490662</c:v>
                </c:pt>
                <c:pt idx="182">
                  <c:v>-88.490647999999993</c:v>
                </c:pt>
                <c:pt idx="183">
                  <c:v>-88.490630999999993</c:v>
                </c:pt>
                <c:pt idx="184">
                  <c:v>-88.490606999999997</c:v>
                </c:pt>
                <c:pt idx="185">
                  <c:v>-88.490510999999998</c:v>
                </c:pt>
                <c:pt idx="186">
                  <c:v>-88.490421999999995</c:v>
                </c:pt>
                <c:pt idx="187">
                  <c:v>-88.490323000000004</c:v>
                </c:pt>
                <c:pt idx="188">
                  <c:v>-88.490224999999995</c:v>
                </c:pt>
                <c:pt idx="189">
                  <c:v>-88.490131000000005</c:v>
                </c:pt>
                <c:pt idx="190">
                  <c:v>-88.490043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data'!$AQ$10:$AQ$200</c:f>
              <c:numCache>
                <c:formatCode>General</c:formatCode>
                <c:ptCount val="191"/>
                <c:pt idx="0">
                  <c:v>47.159326</c:v>
                </c:pt>
                <c:pt idx="1">
                  <c:v>47.159314000000002</c:v>
                </c:pt>
                <c:pt idx="2">
                  <c:v>47.159281</c:v>
                </c:pt>
                <c:pt idx="3">
                  <c:v>47.159255999999999</c:v>
                </c:pt>
                <c:pt idx="4">
                  <c:v>47.159213000000001</c:v>
                </c:pt>
                <c:pt idx="5">
                  <c:v>47.159168000000001</c:v>
                </c:pt>
                <c:pt idx="6">
                  <c:v>47.159117999999999</c:v>
                </c:pt>
                <c:pt idx="7">
                  <c:v>47.159067999999998</c:v>
                </c:pt>
                <c:pt idx="8">
                  <c:v>47.159022</c:v>
                </c:pt>
                <c:pt idx="9">
                  <c:v>47.158977</c:v>
                </c:pt>
                <c:pt idx="10">
                  <c:v>47.158935</c:v>
                </c:pt>
                <c:pt idx="11">
                  <c:v>47.158934000000002</c:v>
                </c:pt>
                <c:pt idx="12">
                  <c:v>47.158921999999997</c:v>
                </c:pt>
                <c:pt idx="13">
                  <c:v>47.158918</c:v>
                </c:pt>
                <c:pt idx="14">
                  <c:v>47.158918</c:v>
                </c:pt>
                <c:pt idx="15">
                  <c:v>47.158920000000002</c:v>
                </c:pt>
                <c:pt idx="16">
                  <c:v>47.158921999999997</c:v>
                </c:pt>
                <c:pt idx="17">
                  <c:v>47.158925000000004</c:v>
                </c:pt>
                <c:pt idx="18">
                  <c:v>47.158929000000001</c:v>
                </c:pt>
                <c:pt idx="19">
                  <c:v>47.158935999999997</c:v>
                </c:pt>
                <c:pt idx="20">
                  <c:v>47.158940000000001</c:v>
                </c:pt>
                <c:pt idx="21">
                  <c:v>47.158940999999999</c:v>
                </c:pt>
                <c:pt idx="22">
                  <c:v>47.158920999999999</c:v>
                </c:pt>
                <c:pt idx="23">
                  <c:v>47.158897000000003</c:v>
                </c:pt>
                <c:pt idx="24">
                  <c:v>47.158864999999999</c:v>
                </c:pt>
                <c:pt idx="25">
                  <c:v>47.158782000000002</c:v>
                </c:pt>
                <c:pt idx="26">
                  <c:v>47.158776000000003</c:v>
                </c:pt>
                <c:pt idx="27">
                  <c:v>47.158718</c:v>
                </c:pt>
                <c:pt idx="28">
                  <c:v>47.158667999999999</c:v>
                </c:pt>
                <c:pt idx="29">
                  <c:v>47.158625000000001</c:v>
                </c:pt>
                <c:pt idx="30">
                  <c:v>47.158566999999998</c:v>
                </c:pt>
                <c:pt idx="31">
                  <c:v>47.158563000000001</c:v>
                </c:pt>
                <c:pt idx="32">
                  <c:v>47.158560999999999</c:v>
                </c:pt>
                <c:pt idx="33">
                  <c:v>47.158548000000003</c:v>
                </c:pt>
                <c:pt idx="34">
                  <c:v>47.158548000000003</c:v>
                </c:pt>
                <c:pt idx="35">
                  <c:v>47.158549999999998</c:v>
                </c:pt>
                <c:pt idx="36">
                  <c:v>47.158571999999999</c:v>
                </c:pt>
                <c:pt idx="37">
                  <c:v>47.158597999999998</c:v>
                </c:pt>
                <c:pt idx="38">
                  <c:v>47.158648999999997</c:v>
                </c:pt>
                <c:pt idx="39">
                  <c:v>47.158715000000001</c:v>
                </c:pt>
                <c:pt idx="40">
                  <c:v>47.15878</c:v>
                </c:pt>
                <c:pt idx="41">
                  <c:v>47.158856</c:v>
                </c:pt>
                <c:pt idx="42">
                  <c:v>47.158940000000001</c:v>
                </c:pt>
                <c:pt idx="43">
                  <c:v>47.159036999999998</c:v>
                </c:pt>
                <c:pt idx="44">
                  <c:v>47.159132</c:v>
                </c:pt>
                <c:pt idx="45">
                  <c:v>47.159230000000001</c:v>
                </c:pt>
                <c:pt idx="46">
                  <c:v>47.159329999999997</c:v>
                </c:pt>
                <c:pt idx="47">
                  <c:v>47.159427999999998</c:v>
                </c:pt>
                <c:pt idx="48">
                  <c:v>47.159526999999997</c:v>
                </c:pt>
                <c:pt idx="49">
                  <c:v>47.159623000000003</c:v>
                </c:pt>
                <c:pt idx="50">
                  <c:v>47.159722000000002</c:v>
                </c:pt>
                <c:pt idx="51">
                  <c:v>47.159818000000001</c:v>
                </c:pt>
                <c:pt idx="52">
                  <c:v>47.159917</c:v>
                </c:pt>
                <c:pt idx="53">
                  <c:v>47.160015000000001</c:v>
                </c:pt>
                <c:pt idx="54">
                  <c:v>47.160114</c:v>
                </c:pt>
                <c:pt idx="55">
                  <c:v>47.160215000000001</c:v>
                </c:pt>
                <c:pt idx="56">
                  <c:v>47.160314999999997</c:v>
                </c:pt>
                <c:pt idx="57">
                  <c:v>47.160415999999998</c:v>
                </c:pt>
                <c:pt idx="58">
                  <c:v>47.160518000000003</c:v>
                </c:pt>
                <c:pt idx="59">
                  <c:v>47.160617000000002</c:v>
                </c:pt>
                <c:pt idx="60">
                  <c:v>47.160711999999997</c:v>
                </c:pt>
                <c:pt idx="61">
                  <c:v>47.160806999999998</c:v>
                </c:pt>
                <c:pt idx="62">
                  <c:v>47.160907000000002</c:v>
                </c:pt>
                <c:pt idx="63">
                  <c:v>47.161009</c:v>
                </c:pt>
                <c:pt idx="64">
                  <c:v>47.161110999999998</c:v>
                </c:pt>
                <c:pt idx="65">
                  <c:v>47.161216000000003</c:v>
                </c:pt>
                <c:pt idx="66">
                  <c:v>47.161318000000001</c:v>
                </c:pt>
                <c:pt idx="67">
                  <c:v>47.161423999999997</c:v>
                </c:pt>
                <c:pt idx="68">
                  <c:v>47.161529000000002</c:v>
                </c:pt>
                <c:pt idx="69">
                  <c:v>47.161633999999999</c:v>
                </c:pt>
                <c:pt idx="70">
                  <c:v>47.161740999999999</c:v>
                </c:pt>
                <c:pt idx="71">
                  <c:v>47.161848999999997</c:v>
                </c:pt>
                <c:pt idx="72">
                  <c:v>47.161956000000004</c:v>
                </c:pt>
                <c:pt idx="73">
                  <c:v>47.162058000000002</c:v>
                </c:pt>
                <c:pt idx="74">
                  <c:v>47.162163999999997</c:v>
                </c:pt>
                <c:pt idx="75">
                  <c:v>47.162267</c:v>
                </c:pt>
                <c:pt idx="76">
                  <c:v>47.162365999999999</c:v>
                </c:pt>
                <c:pt idx="77">
                  <c:v>47.162467999999997</c:v>
                </c:pt>
                <c:pt idx="78">
                  <c:v>47.162571</c:v>
                </c:pt>
                <c:pt idx="79">
                  <c:v>47.162674000000003</c:v>
                </c:pt>
                <c:pt idx="80">
                  <c:v>47.162776000000001</c:v>
                </c:pt>
                <c:pt idx="81">
                  <c:v>47.162878999999997</c:v>
                </c:pt>
                <c:pt idx="82">
                  <c:v>47.162979999999997</c:v>
                </c:pt>
                <c:pt idx="83">
                  <c:v>47.163074999999999</c:v>
                </c:pt>
                <c:pt idx="84">
                  <c:v>47.163169000000003</c:v>
                </c:pt>
                <c:pt idx="85">
                  <c:v>47.163257000000002</c:v>
                </c:pt>
                <c:pt idx="86">
                  <c:v>47.163342</c:v>
                </c:pt>
                <c:pt idx="87">
                  <c:v>47.163426000000001</c:v>
                </c:pt>
                <c:pt idx="88">
                  <c:v>47.163511999999997</c:v>
                </c:pt>
                <c:pt idx="89">
                  <c:v>47.163598999999998</c:v>
                </c:pt>
                <c:pt idx="90">
                  <c:v>47.163682999999999</c:v>
                </c:pt>
                <c:pt idx="91">
                  <c:v>47.163763000000003</c:v>
                </c:pt>
                <c:pt idx="92">
                  <c:v>47.163837000000001</c:v>
                </c:pt>
                <c:pt idx="93">
                  <c:v>47.163902</c:v>
                </c:pt>
                <c:pt idx="94">
                  <c:v>47.163967</c:v>
                </c:pt>
                <c:pt idx="95">
                  <c:v>47.164034000000001</c:v>
                </c:pt>
                <c:pt idx="96">
                  <c:v>47.164099</c:v>
                </c:pt>
                <c:pt idx="97">
                  <c:v>47.164158</c:v>
                </c:pt>
                <c:pt idx="98">
                  <c:v>47.164212999999997</c:v>
                </c:pt>
                <c:pt idx="99">
                  <c:v>47.164264000000003</c:v>
                </c:pt>
                <c:pt idx="100">
                  <c:v>47.164304000000001</c:v>
                </c:pt>
                <c:pt idx="101">
                  <c:v>47.164341999999998</c:v>
                </c:pt>
                <c:pt idx="102">
                  <c:v>47.164380999999999</c:v>
                </c:pt>
                <c:pt idx="103">
                  <c:v>47.164408000000002</c:v>
                </c:pt>
                <c:pt idx="104">
                  <c:v>47.164439000000002</c:v>
                </c:pt>
                <c:pt idx="105">
                  <c:v>47.164442000000001</c:v>
                </c:pt>
                <c:pt idx="106">
                  <c:v>47.164437999999997</c:v>
                </c:pt>
                <c:pt idx="107">
                  <c:v>47.164442999999999</c:v>
                </c:pt>
                <c:pt idx="108">
                  <c:v>47.164420999999997</c:v>
                </c:pt>
                <c:pt idx="109">
                  <c:v>47.164377999999999</c:v>
                </c:pt>
                <c:pt idx="110">
                  <c:v>47.164332999999999</c:v>
                </c:pt>
                <c:pt idx="111">
                  <c:v>47.164293999999998</c:v>
                </c:pt>
                <c:pt idx="112">
                  <c:v>47.164259999999999</c:v>
                </c:pt>
                <c:pt idx="113">
                  <c:v>47.164234999999998</c:v>
                </c:pt>
                <c:pt idx="114">
                  <c:v>47.164212999999997</c:v>
                </c:pt>
                <c:pt idx="115">
                  <c:v>47.164194999999999</c:v>
                </c:pt>
                <c:pt idx="116">
                  <c:v>47.164211000000002</c:v>
                </c:pt>
                <c:pt idx="117">
                  <c:v>47.164223</c:v>
                </c:pt>
                <c:pt idx="118">
                  <c:v>47.164237999999997</c:v>
                </c:pt>
                <c:pt idx="119">
                  <c:v>47.164282999999998</c:v>
                </c:pt>
                <c:pt idx="120">
                  <c:v>47.164304000000001</c:v>
                </c:pt>
                <c:pt idx="121">
                  <c:v>47.164301000000002</c:v>
                </c:pt>
                <c:pt idx="122">
                  <c:v>47.164310999999998</c:v>
                </c:pt>
                <c:pt idx="123">
                  <c:v>47.164309000000003</c:v>
                </c:pt>
                <c:pt idx="124">
                  <c:v>47.164205000000003</c:v>
                </c:pt>
                <c:pt idx="125">
                  <c:v>47.16413</c:v>
                </c:pt>
                <c:pt idx="126">
                  <c:v>47.164050000000003</c:v>
                </c:pt>
                <c:pt idx="127">
                  <c:v>47.163970999999997</c:v>
                </c:pt>
                <c:pt idx="128">
                  <c:v>47.163902999999998</c:v>
                </c:pt>
                <c:pt idx="129">
                  <c:v>47.163848999999999</c:v>
                </c:pt>
                <c:pt idx="130">
                  <c:v>47.163792000000001</c:v>
                </c:pt>
                <c:pt idx="131">
                  <c:v>47.163736999999998</c:v>
                </c:pt>
                <c:pt idx="132">
                  <c:v>47.163685000000001</c:v>
                </c:pt>
                <c:pt idx="133">
                  <c:v>47.163657999999998</c:v>
                </c:pt>
                <c:pt idx="134">
                  <c:v>47.163634000000002</c:v>
                </c:pt>
                <c:pt idx="135">
                  <c:v>47.163603999999999</c:v>
                </c:pt>
                <c:pt idx="136">
                  <c:v>47.163567999999998</c:v>
                </c:pt>
                <c:pt idx="137">
                  <c:v>47.163519000000001</c:v>
                </c:pt>
                <c:pt idx="138">
                  <c:v>47.163459000000003</c:v>
                </c:pt>
                <c:pt idx="139">
                  <c:v>47.163384000000001</c:v>
                </c:pt>
                <c:pt idx="140">
                  <c:v>47.1633</c:v>
                </c:pt>
                <c:pt idx="141">
                  <c:v>47.163224</c:v>
                </c:pt>
                <c:pt idx="142">
                  <c:v>47.163116000000002</c:v>
                </c:pt>
                <c:pt idx="143">
                  <c:v>47.163012999999999</c:v>
                </c:pt>
                <c:pt idx="144">
                  <c:v>47.162914000000001</c:v>
                </c:pt>
                <c:pt idx="145">
                  <c:v>47.162804000000001</c:v>
                </c:pt>
                <c:pt idx="146">
                  <c:v>47.162694000000002</c:v>
                </c:pt>
                <c:pt idx="147">
                  <c:v>47.162585999999997</c:v>
                </c:pt>
                <c:pt idx="148">
                  <c:v>47.162477000000003</c:v>
                </c:pt>
                <c:pt idx="149">
                  <c:v>47.162371</c:v>
                </c:pt>
                <c:pt idx="150">
                  <c:v>47.162261000000001</c:v>
                </c:pt>
                <c:pt idx="151">
                  <c:v>47.162151999999999</c:v>
                </c:pt>
                <c:pt idx="152">
                  <c:v>47.162047000000001</c:v>
                </c:pt>
                <c:pt idx="153">
                  <c:v>47.161940999999999</c:v>
                </c:pt>
                <c:pt idx="154">
                  <c:v>47.161830999999999</c:v>
                </c:pt>
                <c:pt idx="155">
                  <c:v>47.161724</c:v>
                </c:pt>
                <c:pt idx="156">
                  <c:v>47.161630000000002</c:v>
                </c:pt>
                <c:pt idx="157">
                  <c:v>47.161645999999998</c:v>
                </c:pt>
                <c:pt idx="158">
                  <c:v>47.161544999999997</c:v>
                </c:pt>
                <c:pt idx="159">
                  <c:v>47.161450000000002</c:v>
                </c:pt>
                <c:pt idx="160">
                  <c:v>47.161357000000002</c:v>
                </c:pt>
                <c:pt idx="161">
                  <c:v>47.161256999999999</c:v>
                </c:pt>
                <c:pt idx="162">
                  <c:v>47.161149000000002</c:v>
                </c:pt>
                <c:pt idx="163">
                  <c:v>47.161040999999997</c:v>
                </c:pt>
                <c:pt idx="164">
                  <c:v>47.160936</c:v>
                </c:pt>
                <c:pt idx="165">
                  <c:v>47.160823999999998</c:v>
                </c:pt>
                <c:pt idx="166">
                  <c:v>47.160772999999999</c:v>
                </c:pt>
                <c:pt idx="167">
                  <c:v>47.160656000000003</c:v>
                </c:pt>
                <c:pt idx="168">
                  <c:v>47.160514999999997</c:v>
                </c:pt>
                <c:pt idx="169">
                  <c:v>47.160179999999997</c:v>
                </c:pt>
                <c:pt idx="170">
                  <c:v>47.160077999999999</c:v>
                </c:pt>
                <c:pt idx="171">
                  <c:v>47.160054000000002</c:v>
                </c:pt>
                <c:pt idx="172">
                  <c:v>47.159837000000003</c:v>
                </c:pt>
                <c:pt idx="173">
                  <c:v>47.159731999999998</c:v>
                </c:pt>
                <c:pt idx="174">
                  <c:v>47.159678</c:v>
                </c:pt>
                <c:pt idx="175">
                  <c:v>47.159638999999999</c:v>
                </c:pt>
                <c:pt idx="176">
                  <c:v>47.159596000000001</c:v>
                </c:pt>
                <c:pt idx="177">
                  <c:v>47.159539000000002</c:v>
                </c:pt>
                <c:pt idx="178">
                  <c:v>47.159495999999997</c:v>
                </c:pt>
                <c:pt idx="179">
                  <c:v>47.159455000000001</c:v>
                </c:pt>
                <c:pt idx="180">
                  <c:v>47.159410999999999</c:v>
                </c:pt>
                <c:pt idx="181">
                  <c:v>47.159368000000001</c:v>
                </c:pt>
              </c:numCache>
            </c:numRef>
          </c:xVal>
          <c:yVal>
            <c:numRef>
              <c:f>'Lap 2 data'!$AR$10:$AR$200</c:f>
              <c:numCache>
                <c:formatCode>General</c:formatCode>
                <c:ptCount val="191"/>
                <c:pt idx="0">
                  <c:v>-88.489780999999994</c:v>
                </c:pt>
                <c:pt idx="1">
                  <c:v>-88.489762999999996</c:v>
                </c:pt>
                <c:pt idx="2">
                  <c:v>-88.489677</c:v>
                </c:pt>
                <c:pt idx="3">
                  <c:v>-88.489639999999994</c:v>
                </c:pt>
                <c:pt idx="4">
                  <c:v>-88.489557000000005</c:v>
                </c:pt>
                <c:pt idx="5">
                  <c:v>-88.489458999999997</c:v>
                </c:pt>
                <c:pt idx="6">
                  <c:v>-88.489352999999994</c:v>
                </c:pt>
                <c:pt idx="7">
                  <c:v>-88.489234999999994</c:v>
                </c:pt>
                <c:pt idx="8">
                  <c:v>-88.489085000000003</c:v>
                </c:pt>
                <c:pt idx="9">
                  <c:v>-88.488918999999996</c:v>
                </c:pt>
                <c:pt idx="10">
                  <c:v>-88.488624999999999</c:v>
                </c:pt>
                <c:pt idx="11">
                  <c:v>-88.488607000000002</c:v>
                </c:pt>
                <c:pt idx="12">
                  <c:v>-88.488434999999996</c:v>
                </c:pt>
                <c:pt idx="13">
                  <c:v>-88.488259999999997</c:v>
                </c:pt>
                <c:pt idx="14">
                  <c:v>-88.488080999999994</c:v>
                </c:pt>
                <c:pt idx="15">
                  <c:v>-88.487898000000001</c:v>
                </c:pt>
                <c:pt idx="16">
                  <c:v>-88.487713999999997</c:v>
                </c:pt>
                <c:pt idx="17">
                  <c:v>-88.487527999999998</c:v>
                </c:pt>
                <c:pt idx="18">
                  <c:v>-88.487337999999994</c:v>
                </c:pt>
                <c:pt idx="19">
                  <c:v>-88.487146999999993</c:v>
                </c:pt>
                <c:pt idx="20">
                  <c:v>-88.486957000000004</c:v>
                </c:pt>
                <c:pt idx="21">
                  <c:v>-88.486762999999996</c:v>
                </c:pt>
                <c:pt idx="22">
                  <c:v>-88.486571999999995</c:v>
                </c:pt>
                <c:pt idx="23">
                  <c:v>-88.486379999999997</c:v>
                </c:pt>
                <c:pt idx="24">
                  <c:v>-88.486170000000001</c:v>
                </c:pt>
                <c:pt idx="25">
                  <c:v>-88.485866999999999</c:v>
                </c:pt>
                <c:pt idx="26">
                  <c:v>-88.485851999999994</c:v>
                </c:pt>
                <c:pt idx="27">
                  <c:v>-88.485703000000001</c:v>
                </c:pt>
                <c:pt idx="28">
                  <c:v>-88.485557999999997</c:v>
                </c:pt>
                <c:pt idx="29">
                  <c:v>-88.485398000000004</c:v>
                </c:pt>
                <c:pt idx="30">
                  <c:v>-88.485122000000004</c:v>
                </c:pt>
                <c:pt idx="31">
                  <c:v>-88.484994999999998</c:v>
                </c:pt>
                <c:pt idx="32">
                  <c:v>-88.484966999999997</c:v>
                </c:pt>
                <c:pt idx="33">
                  <c:v>-88.484718000000001</c:v>
                </c:pt>
                <c:pt idx="34">
                  <c:v>-88.484705000000005</c:v>
                </c:pt>
                <c:pt idx="35">
                  <c:v>-88.484579999999994</c:v>
                </c:pt>
                <c:pt idx="36">
                  <c:v>-88.484480000000005</c:v>
                </c:pt>
                <c:pt idx="37">
                  <c:v>-88.484381999999997</c:v>
                </c:pt>
                <c:pt idx="38">
                  <c:v>-88.484306000000004</c:v>
                </c:pt>
                <c:pt idx="39">
                  <c:v>-88.484251999999998</c:v>
                </c:pt>
                <c:pt idx="40">
                  <c:v>-88.484202999999994</c:v>
                </c:pt>
                <c:pt idx="41">
                  <c:v>-88.484164000000007</c:v>
                </c:pt>
                <c:pt idx="42">
                  <c:v>-88.484138000000002</c:v>
                </c:pt>
                <c:pt idx="43">
                  <c:v>-88.484138999999999</c:v>
                </c:pt>
                <c:pt idx="44">
                  <c:v>-88.484148000000005</c:v>
                </c:pt>
                <c:pt idx="45">
                  <c:v>-88.484157999999994</c:v>
                </c:pt>
                <c:pt idx="46">
                  <c:v>-88.484162999999995</c:v>
                </c:pt>
                <c:pt idx="47">
                  <c:v>-88.484166999999999</c:v>
                </c:pt>
                <c:pt idx="48">
                  <c:v>-88.484170000000006</c:v>
                </c:pt>
                <c:pt idx="49">
                  <c:v>-88.484173999999996</c:v>
                </c:pt>
                <c:pt idx="50">
                  <c:v>-88.484178</c:v>
                </c:pt>
                <c:pt idx="51">
                  <c:v>-88.484182000000004</c:v>
                </c:pt>
                <c:pt idx="52">
                  <c:v>-88.484183000000002</c:v>
                </c:pt>
                <c:pt idx="53">
                  <c:v>-88.484187000000006</c:v>
                </c:pt>
                <c:pt idx="54">
                  <c:v>-88.484187000000006</c:v>
                </c:pt>
                <c:pt idx="55">
                  <c:v>-88.484174999999993</c:v>
                </c:pt>
                <c:pt idx="56">
                  <c:v>-88.484155999999999</c:v>
                </c:pt>
                <c:pt idx="57">
                  <c:v>-88.484140999999994</c:v>
                </c:pt>
                <c:pt idx="58">
                  <c:v>-88.484128999999996</c:v>
                </c:pt>
                <c:pt idx="59">
                  <c:v>-88.484087000000002</c:v>
                </c:pt>
                <c:pt idx="60">
                  <c:v>-88.484027999999995</c:v>
                </c:pt>
                <c:pt idx="61">
                  <c:v>-88.483985000000004</c:v>
                </c:pt>
                <c:pt idx="62">
                  <c:v>-88.483958000000001</c:v>
                </c:pt>
                <c:pt idx="63">
                  <c:v>-88.483942999999996</c:v>
                </c:pt>
                <c:pt idx="64">
                  <c:v>-88.483942999999996</c:v>
                </c:pt>
                <c:pt idx="65">
                  <c:v>-88.483956000000006</c:v>
                </c:pt>
                <c:pt idx="66">
                  <c:v>-88.483977999999993</c:v>
                </c:pt>
                <c:pt idx="67">
                  <c:v>-88.483982999999995</c:v>
                </c:pt>
                <c:pt idx="68">
                  <c:v>-88.483987999999997</c:v>
                </c:pt>
                <c:pt idx="69">
                  <c:v>-88.483997000000002</c:v>
                </c:pt>
                <c:pt idx="70">
                  <c:v>-88.484012000000007</c:v>
                </c:pt>
                <c:pt idx="71">
                  <c:v>-88.484030000000004</c:v>
                </c:pt>
                <c:pt idx="72">
                  <c:v>-88.484049999999996</c:v>
                </c:pt>
                <c:pt idx="73">
                  <c:v>-88.484082000000001</c:v>
                </c:pt>
                <c:pt idx="74">
                  <c:v>-88.484104000000002</c:v>
                </c:pt>
                <c:pt idx="75">
                  <c:v>-88.484116</c:v>
                </c:pt>
                <c:pt idx="76">
                  <c:v>-88.484100999999995</c:v>
                </c:pt>
                <c:pt idx="77">
                  <c:v>-88.484087000000002</c:v>
                </c:pt>
                <c:pt idx="78">
                  <c:v>-88.484078999999994</c:v>
                </c:pt>
                <c:pt idx="79">
                  <c:v>-88.484074000000007</c:v>
                </c:pt>
                <c:pt idx="80">
                  <c:v>-88.484067999999994</c:v>
                </c:pt>
                <c:pt idx="81">
                  <c:v>-88.484077999999997</c:v>
                </c:pt>
                <c:pt idx="82">
                  <c:v>-88.484088999999997</c:v>
                </c:pt>
                <c:pt idx="83">
                  <c:v>-88.484132000000002</c:v>
                </c:pt>
                <c:pt idx="84">
                  <c:v>-88.484178</c:v>
                </c:pt>
                <c:pt idx="85">
                  <c:v>-88.484252999999995</c:v>
                </c:pt>
                <c:pt idx="86">
                  <c:v>-88.484334000000004</c:v>
                </c:pt>
                <c:pt idx="87">
                  <c:v>-88.48442</c:v>
                </c:pt>
                <c:pt idx="88">
                  <c:v>-88.484495999999993</c:v>
                </c:pt>
                <c:pt idx="89">
                  <c:v>-88.484572999999997</c:v>
                </c:pt>
                <c:pt idx="90">
                  <c:v>-88.484652999999994</c:v>
                </c:pt>
                <c:pt idx="91">
                  <c:v>-88.484751000000003</c:v>
                </c:pt>
                <c:pt idx="92">
                  <c:v>-88.484857000000005</c:v>
                </c:pt>
                <c:pt idx="93">
                  <c:v>-88.484977000000001</c:v>
                </c:pt>
                <c:pt idx="94">
                  <c:v>-88.485094000000004</c:v>
                </c:pt>
                <c:pt idx="95">
                  <c:v>-88.485212000000004</c:v>
                </c:pt>
                <c:pt idx="96">
                  <c:v>-88.485328999999993</c:v>
                </c:pt>
                <c:pt idx="97">
                  <c:v>-88.485448000000005</c:v>
                </c:pt>
                <c:pt idx="98">
                  <c:v>-88.485577000000006</c:v>
                </c:pt>
                <c:pt idx="99">
                  <c:v>-88.485709</c:v>
                </c:pt>
                <c:pt idx="100">
                  <c:v>-88.485848000000004</c:v>
                </c:pt>
                <c:pt idx="101">
                  <c:v>-88.485997999999995</c:v>
                </c:pt>
                <c:pt idx="102">
                  <c:v>-88.486148999999997</c:v>
                </c:pt>
                <c:pt idx="103">
                  <c:v>-88.486305000000002</c:v>
                </c:pt>
                <c:pt idx="104">
                  <c:v>-88.486457000000001</c:v>
                </c:pt>
                <c:pt idx="105">
                  <c:v>-88.486636000000004</c:v>
                </c:pt>
                <c:pt idx="106">
                  <c:v>-88.486806999999999</c:v>
                </c:pt>
                <c:pt idx="107">
                  <c:v>-88.486971999999994</c:v>
                </c:pt>
                <c:pt idx="108">
                  <c:v>-88.487133999999998</c:v>
                </c:pt>
                <c:pt idx="109">
                  <c:v>-88.487288000000007</c:v>
                </c:pt>
                <c:pt idx="110">
                  <c:v>-88.487438999999995</c:v>
                </c:pt>
                <c:pt idx="111">
                  <c:v>-88.487590999999995</c:v>
                </c:pt>
                <c:pt idx="112">
                  <c:v>-88.487742999999995</c:v>
                </c:pt>
                <c:pt idx="113">
                  <c:v>-88.487903000000003</c:v>
                </c:pt>
                <c:pt idx="114">
                  <c:v>-88.488062999999997</c:v>
                </c:pt>
                <c:pt idx="115">
                  <c:v>-88.488219000000001</c:v>
                </c:pt>
                <c:pt idx="116">
                  <c:v>-88.488367999999994</c:v>
                </c:pt>
                <c:pt idx="117">
                  <c:v>-88.488444999999999</c:v>
                </c:pt>
                <c:pt idx="118">
                  <c:v>-88.488545999999999</c:v>
                </c:pt>
                <c:pt idx="119">
                  <c:v>-88.488836000000006</c:v>
                </c:pt>
                <c:pt idx="120">
                  <c:v>-88.488990000000001</c:v>
                </c:pt>
                <c:pt idx="121">
                  <c:v>-88.489164000000002</c:v>
                </c:pt>
                <c:pt idx="122">
                  <c:v>-88.489327000000003</c:v>
                </c:pt>
                <c:pt idx="123">
                  <c:v>-88.489486999999997</c:v>
                </c:pt>
                <c:pt idx="124">
                  <c:v>-88.489633999999995</c:v>
                </c:pt>
                <c:pt idx="125">
                  <c:v>-88.489754000000005</c:v>
                </c:pt>
                <c:pt idx="126">
                  <c:v>-88.489869999999996</c:v>
                </c:pt>
                <c:pt idx="127">
                  <c:v>-88.489998999999997</c:v>
                </c:pt>
                <c:pt idx="128">
                  <c:v>-88.490134999999995</c:v>
                </c:pt>
                <c:pt idx="129">
                  <c:v>-88.490284000000003</c:v>
                </c:pt>
                <c:pt idx="130">
                  <c:v>-88.490424000000004</c:v>
                </c:pt>
                <c:pt idx="131">
                  <c:v>-88.490561999999997</c:v>
                </c:pt>
                <c:pt idx="132">
                  <c:v>-88.490702999999996</c:v>
                </c:pt>
                <c:pt idx="133">
                  <c:v>-88.490851000000006</c:v>
                </c:pt>
                <c:pt idx="134">
                  <c:v>-88.491004000000004</c:v>
                </c:pt>
                <c:pt idx="135">
                  <c:v>-88.491156000000004</c:v>
                </c:pt>
                <c:pt idx="136">
                  <c:v>-88.491307000000006</c:v>
                </c:pt>
                <c:pt idx="137">
                  <c:v>-88.491449000000003</c:v>
                </c:pt>
                <c:pt idx="138">
                  <c:v>-88.491579999999999</c:v>
                </c:pt>
                <c:pt idx="139">
                  <c:v>-88.491695000000007</c:v>
                </c:pt>
                <c:pt idx="140">
                  <c:v>-88.491791000000006</c:v>
                </c:pt>
                <c:pt idx="141">
                  <c:v>-88.491895</c:v>
                </c:pt>
                <c:pt idx="142">
                  <c:v>-88.491940999999997</c:v>
                </c:pt>
                <c:pt idx="143">
                  <c:v>-88.491977000000006</c:v>
                </c:pt>
                <c:pt idx="144">
                  <c:v>-88.492013999999998</c:v>
                </c:pt>
                <c:pt idx="145">
                  <c:v>-88.492018000000002</c:v>
                </c:pt>
                <c:pt idx="146">
                  <c:v>-88.491997999999995</c:v>
                </c:pt>
                <c:pt idx="147">
                  <c:v>-88.491956000000002</c:v>
                </c:pt>
                <c:pt idx="148">
                  <c:v>-88.491912999999997</c:v>
                </c:pt>
                <c:pt idx="149">
                  <c:v>-88.491872000000001</c:v>
                </c:pt>
                <c:pt idx="150">
                  <c:v>-88.491827000000001</c:v>
                </c:pt>
                <c:pt idx="151">
                  <c:v>-88.491777999999996</c:v>
                </c:pt>
                <c:pt idx="152">
                  <c:v>-88.491731000000001</c:v>
                </c:pt>
                <c:pt idx="153">
                  <c:v>-88.491676999999996</c:v>
                </c:pt>
                <c:pt idx="154">
                  <c:v>-88.491619</c:v>
                </c:pt>
                <c:pt idx="155">
                  <c:v>-88.491562999999999</c:v>
                </c:pt>
                <c:pt idx="156">
                  <c:v>-88.491483000000002</c:v>
                </c:pt>
                <c:pt idx="157">
                  <c:v>-88.491276999999997</c:v>
                </c:pt>
                <c:pt idx="158">
                  <c:v>-88.491173000000003</c:v>
                </c:pt>
                <c:pt idx="159">
                  <c:v>-88.491057999999995</c:v>
                </c:pt>
                <c:pt idx="160">
                  <c:v>-88.490941000000007</c:v>
                </c:pt>
                <c:pt idx="161">
                  <c:v>-88.490829000000005</c:v>
                </c:pt>
                <c:pt idx="162">
                  <c:v>-88.490739000000005</c:v>
                </c:pt>
                <c:pt idx="163">
                  <c:v>-88.490665000000007</c:v>
                </c:pt>
                <c:pt idx="164">
                  <c:v>-88.490598000000006</c:v>
                </c:pt>
                <c:pt idx="165">
                  <c:v>-88.490566999999999</c:v>
                </c:pt>
                <c:pt idx="166">
                  <c:v>-88.490450999999993</c:v>
                </c:pt>
                <c:pt idx="167">
                  <c:v>-88.490459999999999</c:v>
                </c:pt>
                <c:pt idx="168">
                  <c:v>-88.490482</c:v>
                </c:pt>
                <c:pt idx="169">
                  <c:v>-88.490644000000003</c:v>
                </c:pt>
                <c:pt idx="170">
                  <c:v>-88.490634999999997</c:v>
                </c:pt>
                <c:pt idx="171">
                  <c:v>-88.490628999999998</c:v>
                </c:pt>
                <c:pt idx="172">
                  <c:v>-88.490576000000004</c:v>
                </c:pt>
                <c:pt idx="173">
                  <c:v>-88.490549000000001</c:v>
                </c:pt>
                <c:pt idx="174">
                  <c:v>-88.490442000000002</c:v>
                </c:pt>
                <c:pt idx="175">
                  <c:v>-88.490303999999995</c:v>
                </c:pt>
                <c:pt idx="176">
                  <c:v>-88.490208999999993</c:v>
                </c:pt>
                <c:pt idx="177">
                  <c:v>-88.490172000000001</c:v>
                </c:pt>
                <c:pt idx="178">
                  <c:v>-88.490050999999994</c:v>
                </c:pt>
                <c:pt idx="179">
                  <c:v>-88.489965999999995</c:v>
                </c:pt>
                <c:pt idx="180">
                  <c:v>-88.489875999999995</c:v>
                </c:pt>
                <c:pt idx="181">
                  <c:v>-88.489808999999994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data'!$AQ$10:$AQ$200</c:f>
              <c:numCache>
                <c:formatCode>General</c:formatCode>
                <c:ptCount val="191"/>
              </c:numCache>
            </c:numRef>
          </c:xVal>
          <c:yVal>
            <c:numRef>
              <c:f>'Lap 3 data'!$AR$10:$AR$200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3"/>
          <c:order val="3"/>
          <c:tx>
            <c:v>Lap4</c:v>
          </c:tx>
          <c:marker>
            <c:symbol val="none"/>
          </c:marker>
          <c:xVal>
            <c:numRef>
              <c:f>'Lap 4 data'!$AQ$10:$AQ$200</c:f>
              <c:numCache>
                <c:formatCode>General</c:formatCode>
                <c:ptCount val="191"/>
              </c:numCache>
            </c:numRef>
          </c:xVal>
          <c:yVal>
            <c:numRef>
              <c:f>'Lap 4 data'!$AR$10:$AR$200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30976"/>
        <c:axId val="122432512"/>
      </c:scatterChart>
      <c:valAx>
        <c:axId val="122430976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122432512"/>
        <c:crosses val="autoZero"/>
        <c:crossBetween val="midCat"/>
      </c:valAx>
      <c:valAx>
        <c:axId val="12243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30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data'!$AT$10:$AT$200</c:f>
              <c:numCache>
                <c:formatCode>General</c:formatCode>
                <c:ptCount val="191"/>
                <c:pt idx="0">
                  <c:v>0.8</c:v>
                </c:pt>
                <c:pt idx="1">
                  <c:v>8.1</c:v>
                </c:pt>
                <c:pt idx="2">
                  <c:v>8.1</c:v>
                </c:pt>
                <c:pt idx="3">
                  <c:v>9</c:v>
                </c:pt>
                <c:pt idx="4">
                  <c:v>17.399999999999999</c:v>
                </c:pt>
                <c:pt idx="5">
                  <c:v>21.4</c:v>
                </c:pt>
                <c:pt idx="6">
                  <c:v>22.6</c:v>
                </c:pt>
                <c:pt idx="7">
                  <c:v>23</c:v>
                </c:pt>
                <c:pt idx="8">
                  <c:v>26.5</c:v>
                </c:pt>
                <c:pt idx="9">
                  <c:v>27</c:v>
                </c:pt>
                <c:pt idx="10">
                  <c:v>28</c:v>
                </c:pt>
                <c:pt idx="11">
                  <c:v>28.1</c:v>
                </c:pt>
                <c:pt idx="12">
                  <c:v>29.1</c:v>
                </c:pt>
                <c:pt idx="13">
                  <c:v>29.9</c:v>
                </c:pt>
                <c:pt idx="14">
                  <c:v>30.3</c:v>
                </c:pt>
                <c:pt idx="15">
                  <c:v>30.7</c:v>
                </c:pt>
                <c:pt idx="16">
                  <c:v>31.2</c:v>
                </c:pt>
                <c:pt idx="17">
                  <c:v>31.4</c:v>
                </c:pt>
                <c:pt idx="18">
                  <c:v>31.8</c:v>
                </c:pt>
                <c:pt idx="19">
                  <c:v>31.9</c:v>
                </c:pt>
                <c:pt idx="20">
                  <c:v>32.1</c:v>
                </c:pt>
                <c:pt idx="21">
                  <c:v>32.1</c:v>
                </c:pt>
                <c:pt idx="22">
                  <c:v>32.200000000000003</c:v>
                </c:pt>
                <c:pt idx="23">
                  <c:v>32.9</c:v>
                </c:pt>
                <c:pt idx="24">
                  <c:v>31.5</c:v>
                </c:pt>
                <c:pt idx="25">
                  <c:v>30.4</c:v>
                </c:pt>
                <c:pt idx="26">
                  <c:v>30.1</c:v>
                </c:pt>
                <c:pt idx="27">
                  <c:v>27.3</c:v>
                </c:pt>
                <c:pt idx="28">
                  <c:v>26.6</c:v>
                </c:pt>
                <c:pt idx="29">
                  <c:v>26</c:v>
                </c:pt>
                <c:pt idx="30">
                  <c:v>25.6</c:v>
                </c:pt>
                <c:pt idx="31">
                  <c:v>24.4</c:v>
                </c:pt>
                <c:pt idx="32">
                  <c:v>23.7</c:v>
                </c:pt>
                <c:pt idx="33">
                  <c:v>22.6</c:v>
                </c:pt>
                <c:pt idx="34">
                  <c:v>21.2</c:v>
                </c:pt>
                <c:pt idx="35">
                  <c:v>19.100000000000001</c:v>
                </c:pt>
                <c:pt idx="36">
                  <c:v>17.600000000000001</c:v>
                </c:pt>
                <c:pt idx="37">
                  <c:v>17.600000000000001</c:v>
                </c:pt>
                <c:pt idx="38">
                  <c:v>17.5</c:v>
                </c:pt>
                <c:pt idx="39">
                  <c:v>17.7</c:v>
                </c:pt>
                <c:pt idx="40">
                  <c:v>19.899999999999999</c:v>
                </c:pt>
                <c:pt idx="41">
                  <c:v>20.8</c:v>
                </c:pt>
                <c:pt idx="42">
                  <c:v>20.9</c:v>
                </c:pt>
                <c:pt idx="43">
                  <c:v>22.1</c:v>
                </c:pt>
                <c:pt idx="44">
                  <c:v>22.9</c:v>
                </c:pt>
                <c:pt idx="45">
                  <c:v>24.1</c:v>
                </c:pt>
                <c:pt idx="46">
                  <c:v>24.1</c:v>
                </c:pt>
                <c:pt idx="47">
                  <c:v>24.3</c:v>
                </c:pt>
                <c:pt idx="48">
                  <c:v>24.2</c:v>
                </c:pt>
                <c:pt idx="49">
                  <c:v>24.1</c:v>
                </c:pt>
                <c:pt idx="50">
                  <c:v>24.2</c:v>
                </c:pt>
                <c:pt idx="51">
                  <c:v>24.1</c:v>
                </c:pt>
                <c:pt idx="52">
                  <c:v>24.2</c:v>
                </c:pt>
                <c:pt idx="53">
                  <c:v>24.4</c:v>
                </c:pt>
                <c:pt idx="54">
                  <c:v>24.5</c:v>
                </c:pt>
                <c:pt idx="55">
                  <c:v>24.9</c:v>
                </c:pt>
                <c:pt idx="56">
                  <c:v>24.9</c:v>
                </c:pt>
                <c:pt idx="57">
                  <c:v>25.2</c:v>
                </c:pt>
                <c:pt idx="58">
                  <c:v>25.1</c:v>
                </c:pt>
                <c:pt idx="59">
                  <c:v>25.1</c:v>
                </c:pt>
                <c:pt idx="60">
                  <c:v>25.2</c:v>
                </c:pt>
                <c:pt idx="61">
                  <c:v>25.1</c:v>
                </c:pt>
                <c:pt idx="62">
                  <c:v>25.1</c:v>
                </c:pt>
                <c:pt idx="63">
                  <c:v>25.1</c:v>
                </c:pt>
                <c:pt idx="64">
                  <c:v>25.1</c:v>
                </c:pt>
                <c:pt idx="65">
                  <c:v>25.4</c:v>
                </c:pt>
                <c:pt idx="66">
                  <c:v>26</c:v>
                </c:pt>
                <c:pt idx="67">
                  <c:v>25.9</c:v>
                </c:pt>
                <c:pt idx="68">
                  <c:v>26.1</c:v>
                </c:pt>
                <c:pt idx="69">
                  <c:v>26.2</c:v>
                </c:pt>
                <c:pt idx="70">
                  <c:v>26.7</c:v>
                </c:pt>
                <c:pt idx="71">
                  <c:v>26.7</c:v>
                </c:pt>
                <c:pt idx="72">
                  <c:v>26.6</c:v>
                </c:pt>
                <c:pt idx="73">
                  <c:v>26</c:v>
                </c:pt>
                <c:pt idx="74">
                  <c:v>25.7</c:v>
                </c:pt>
                <c:pt idx="75">
                  <c:v>25</c:v>
                </c:pt>
                <c:pt idx="76">
                  <c:v>25.1</c:v>
                </c:pt>
                <c:pt idx="77">
                  <c:v>25.3</c:v>
                </c:pt>
                <c:pt idx="78">
                  <c:v>25.3</c:v>
                </c:pt>
                <c:pt idx="79">
                  <c:v>25.4</c:v>
                </c:pt>
                <c:pt idx="80">
                  <c:v>25.4</c:v>
                </c:pt>
                <c:pt idx="81">
                  <c:v>25.4</c:v>
                </c:pt>
                <c:pt idx="82">
                  <c:v>25.3</c:v>
                </c:pt>
                <c:pt idx="83">
                  <c:v>25</c:v>
                </c:pt>
                <c:pt idx="84">
                  <c:v>24.7</c:v>
                </c:pt>
                <c:pt idx="85">
                  <c:v>24.7</c:v>
                </c:pt>
                <c:pt idx="86">
                  <c:v>24.7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25.2</c:v>
                </c:pt>
                <c:pt idx="92">
                  <c:v>25.3</c:v>
                </c:pt>
                <c:pt idx="93">
                  <c:v>25.4</c:v>
                </c:pt>
                <c:pt idx="94">
                  <c:v>25.3</c:v>
                </c:pt>
                <c:pt idx="95">
                  <c:v>25.7</c:v>
                </c:pt>
                <c:pt idx="96">
                  <c:v>25.7</c:v>
                </c:pt>
                <c:pt idx="97">
                  <c:v>25.3</c:v>
                </c:pt>
                <c:pt idx="98">
                  <c:v>25.4</c:v>
                </c:pt>
                <c:pt idx="99">
                  <c:v>25.3</c:v>
                </c:pt>
                <c:pt idx="100">
                  <c:v>25.4</c:v>
                </c:pt>
                <c:pt idx="101">
                  <c:v>26.1</c:v>
                </c:pt>
                <c:pt idx="102">
                  <c:v>26.6</c:v>
                </c:pt>
                <c:pt idx="103">
                  <c:v>26.6</c:v>
                </c:pt>
                <c:pt idx="104">
                  <c:v>26.7</c:v>
                </c:pt>
                <c:pt idx="105">
                  <c:v>27.6</c:v>
                </c:pt>
                <c:pt idx="106">
                  <c:v>28</c:v>
                </c:pt>
                <c:pt idx="107">
                  <c:v>28</c:v>
                </c:pt>
                <c:pt idx="108">
                  <c:v>27.8</c:v>
                </c:pt>
                <c:pt idx="109">
                  <c:v>27.6</c:v>
                </c:pt>
                <c:pt idx="110">
                  <c:v>27.5</c:v>
                </c:pt>
                <c:pt idx="111">
                  <c:v>27.2</c:v>
                </c:pt>
                <c:pt idx="112">
                  <c:v>27.2</c:v>
                </c:pt>
                <c:pt idx="113">
                  <c:v>27.3</c:v>
                </c:pt>
                <c:pt idx="114">
                  <c:v>27.2</c:v>
                </c:pt>
                <c:pt idx="115">
                  <c:v>27.1</c:v>
                </c:pt>
                <c:pt idx="116">
                  <c:v>26.5</c:v>
                </c:pt>
                <c:pt idx="117">
                  <c:v>26.6</c:v>
                </c:pt>
                <c:pt idx="118">
                  <c:v>26.6</c:v>
                </c:pt>
                <c:pt idx="119">
                  <c:v>26.6</c:v>
                </c:pt>
                <c:pt idx="120">
                  <c:v>26.7</c:v>
                </c:pt>
                <c:pt idx="121">
                  <c:v>27.6</c:v>
                </c:pt>
                <c:pt idx="122">
                  <c:v>27.6</c:v>
                </c:pt>
                <c:pt idx="123">
                  <c:v>27.5</c:v>
                </c:pt>
                <c:pt idx="124">
                  <c:v>26.8</c:v>
                </c:pt>
                <c:pt idx="125">
                  <c:v>26.9</c:v>
                </c:pt>
                <c:pt idx="126">
                  <c:v>27.4</c:v>
                </c:pt>
                <c:pt idx="127">
                  <c:v>27.8</c:v>
                </c:pt>
                <c:pt idx="128">
                  <c:v>28.1</c:v>
                </c:pt>
                <c:pt idx="129">
                  <c:v>27.6</c:v>
                </c:pt>
                <c:pt idx="130">
                  <c:v>27.2</c:v>
                </c:pt>
                <c:pt idx="131">
                  <c:v>27</c:v>
                </c:pt>
                <c:pt idx="132">
                  <c:v>25.7</c:v>
                </c:pt>
                <c:pt idx="133">
                  <c:v>26</c:v>
                </c:pt>
                <c:pt idx="134">
                  <c:v>26</c:v>
                </c:pt>
                <c:pt idx="135">
                  <c:v>26.1</c:v>
                </c:pt>
                <c:pt idx="136">
                  <c:v>26.4</c:v>
                </c:pt>
                <c:pt idx="137">
                  <c:v>26.6</c:v>
                </c:pt>
                <c:pt idx="138">
                  <c:v>26.4</c:v>
                </c:pt>
                <c:pt idx="139">
                  <c:v>26.1</c:v>
                </c:pt>
                <c:pt idx="140">
                  <c:v>25.8</c:v>
                </c:pt>
                <c:pt idx="141">
                  <c:v>25.8</c:v>
                </c:pt>
                <c:pt idx="142">
                  <c:v>25.7</c:v>
                </c:pt>
                <c:pt idx="143">
                  <c:v>25.7</c:v>
                </c:pt>
                <c:pt idx="144">
                  <c:v>25.8</c:v>
                </c:pt>
                <c:pt idx="145">
                  <c:v>26.4</c:v>
                </c:pt>
                <c:pt idx="146">
                  <c:v>26.5</c:v>
                </c:pt>
                <c:pt idx="147">
                  <c:v>26.7</c:v>
                </c:pt>
                <c:pt idx="148">
                  <c:v>26.8</c:v>
                </c:pt>
                <c:pt idx="149">
                  <c:v>26.7</c:v>
                </c:pt>
                <c:pt idx="150">
                  <c:v>27.2</c:v>
                </c:pt>
                <c:pt idx="151">
                  <c:v>27.3</c:v>
                </c:pt>
                <c:pt idx="152">
                  <c:v>27.7</c:v>
                </c:pt>
                <c:pt idx="153">
                  <c:v>27.8</c:v>
                </c:pt>
                <c:pt idx="154">
                  <c:v>28.2</c:v>
                </c:pt>
                <c:pt idx="155">
                  <c:v>29.1</c:v>
                </c:pt>
                <c:pt idx="156">
                  <c:v>35.799999999999997</c:v>
                </c:pt>
                <c:pt idx="157">
                  <c:v>29.3</c:v>
                </c:pt>
                <c:pt idx="158">
                  <c:v>29.3</c:v>
                </c:pt>
                <c:pt idx="159">
                  <c:v>29.2</c:v>
                </c:pt>
                <c:pt idx="160">
                  <c:v>29.4</c:v>
                </c:pt>
                <c:pt idx="161">
                  <c:v>30</c:v>
                </c:pt>
                <c:pt idx="162">
                  <c:v>29.5</c:v>
                </c:pt>
                <c:pt idx="163">
                  <c:v>28.5</c:v>
                </c:pt>
                <c:pt idx="164">
                  <c:v>28.1</c:v>
                </c:pt>
                <c:pt idx="165">
                  <c:v>24.3</c:v>
                </c:pt>
                <c:pt idx="166">
                  <c:v>24.6</c:v>
                </c:pt>
                <c:pt idx="167">
                  <c:v>27.4</c:v>
                </c:pt>
                <c:pt idx="168">
                  <c:v>27.4</c:v>
                </c:pt>
                <c:pt idx="169">
                  <c:v>27.8</c:v>
                </c:pt>
                <c:pt idx="170">
                  <c:v>27.8</c:v>
                </c:pt>
                <c:pt idx="171">
                  <c:v>27.5</c:v>
                </c:pt>
                <c:pt idx="172">
                  <c:v>27.5</c:v>
                </c:pt>
                <c:pt idx="173">
                  <c:v>27.2</c:v>
                </c:pt>
                <c:pt idx="174">
                  <c:v>24.7</c:v>
                </c:pt>
                <c:pt idx="175">
                  <c:v>22.5</c:v>
                </c:pt>
                <c:pt idx="176">
                  <c:v>20.9</c:v>
                </c:pt>
                <c:pt idx="177">
                  <c:v>20.8</c:v>
                </c:pt>
                <c:pt idx="178">
                  <c:v>19.8</c:v>
                </c:pt>
                <c:pt idx="179">
                  <c:v>18.600000000000001</c:v>
                </c:pt>
                <c:pt idx="180">
                  <c:v>16.8</c:v>
                </c:pt>
                <c:pt idx="181">
                  <c:v>15.9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data'!$AT$10:$AT$200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data'!$AT$10:$AT$200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85696"/>
        <c:axId val="122687872"/>
      </c:scatterChart>
      <c:valAx>
        <c:axId val="122685696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2687872"/>
        <c:crosses val="autoZero"/>
        <c:crossBetween val="midCat"/>
      </c:valAx>
      <c:valAx>
        <c:axId val="122687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2685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data'!$BC$10:$BC$200</c:f>
              <c:numCache>
                <c:formatCode>General</c:formatCode>
                <c:ptCount val="191"/>
                <c:pt idx="0">
                  <c:v>1.3</c:v>
                </c:pt>
                <c:pt idx="1">
                  <c:v>1.24</c:v>
                </c:pt>
                <c:pt idx="2">
                  <c:v>1.23</c:v>
                </c:pt>
                <c:pt idx="3">
                  <c:v>1.22</c:v>
                </c:pt>
                <c:pt idx="4">
                  <c:v>1.21</c:v>
                </c:pt>
                <c:pt idx="5">
                  <c:v>1.2</c:v>
                </c:pt>
                <c:pt idx="6">
                  <c:v>1.2</c:v>
                </c:pt>
                <c:pt idx="7">
                  <c:v>1.19</c:v>
                </c:pt>
                <c:pt idx="8">
                  <c:v>1.19</c:v>
                </c:pt>
                <c:pt idx="9">
                  <c:v>1.19</c:v>
                </c:pt>
                <c:pt idx="10">
                  <c:v>1.19</c:v>
                </c:pt>
                <c:pt idx="11">
                  <c:v>1.19</c:v>
                </c:pt>
                <c:pt idx="12">
                  <c:v>1.18</c:v>
                </c:pt>
                <c:pt idx="13">
                  <c:v>1.18</c:v>
                </c:pt>
                <c:pt idx="14">
                  <c:v>1.18</c:v>
                </c:pt>
                <c:pt idx="15">
                  <c:v>1.18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1.18</c:v>
                </c:pt>
                <c:pt idx="22">
                  <c:v>1.34</c:v>
                </c:pt>
                <c:pt idx="23">
                  <c:v>1.7</c:v>
                </c:pt>
                <c:pt idx="24">
                  <c:v>2.14</c:v>
                </c:pt>
                <c:pt idx="25">
                  <c:v>2.2200000000000002</c:v>
                </c:pt>
                <c:pt idx="26">
                  <c:v>1.93</c:v>
                </c:pt>
                <c:pt idx="27">
                  <c:v>2</c:v>
                </c:pt>
                <c:pt idx="28">
                  <c:v>2.17</c:v>
                </c:pt>
                <c:pt idx="29">
                  <c:v>2.36</c:v>
                </c:pt>
                <c:pt idx="30">
                  <c:v>2.61</c:v>
                </c:pt>
                <c:pt idx="31">
                  <c:v>2.96</c:v>
                </c:pt>
                <c:pt idx="32">
                  <c:v>3.33</c:v>
                </c:pt>
                <c:pt idx="33">
                  <c:v>3.33</c:v>
                </c:pt>
                <c:pt idx="34">
                  <c:v>3.22</c:v>
                </c:pt>
                <c:pt idx="35">
                  <c:v>2.92</c:v>
                </c:pt>
                <c:pt idx="36">
                  <c:v>2.5</c:v>
                </c:pt>
                <c:pt idx="37">
                  <c:v>2.02</c:v>
                </c:pt>
                <c:pt idx="38">
                  <c:v>1.55</c:v>
                </c:pt>
                <c:pt idx="39">
                  <c:v>1.41</c:v>
                </c:pt>
                <c:pt idx="40">
                  <c:v>1.32</c:v>
                </c:pt>
                <c:pt idx="41">
                  <c:v>1.25</c:v>
                </c:pt>
                <c:pt idx="42">
                  <c:v>1.22</c:v>
                </c:pt>
                <c:pt idx="43">
                  <c:v>1.21</c:v>
                </c:pt>
                <c:pt idx="44">
                  <c:v>1.21</c:v>
                </c:pt>
                <c:pt idx="45">
                  <c:v>1.21</c:v>
                </c:pt>
                <c:pt idx="46">
                  <c:v>1.2</c:v>
                </c:pt>
                <c:pt idx="47">
                  <c:v>1.19</c:v>
                </c:pt>
                <c:pt idx="48">
                  <c:v>1.19</c:v>
                </c:pt>
                <c:pt idx="49">
                  <c:v>1.19</c:v>
                </c:pt>
                <c:pt idx="50">
                  <c:v>1.19</c:v>
                </c:pt>
                <c:pt idx="51">
                  <c:v>1.19</c:v>
                </c:pt>
                <c:pt idx="52">
                  <c:v>1.19</c:v>
                </c:pt>
                <c:pt idx="53">
                  <c:v>1.19</c:v>
                </c:pt>
                <c:pt idx="54">
                  <c:v>1.19</c:v>
                </c:pt>
                <c:pt idx="55">
                  <c:v>1.19</c:v>
                </c:pt>
                <c:pt idx="56">
                  <c:v>1.19</c:v>
                </c:pt>
                <c:pt idx="57">
                  <c:v>1.19</c:v>
                </c:pt>
                <c:pt idx="58">
                  <c:v>1.18</c:v>
                </c:pt>
                <c:pt idx="59">
                  <c:v>1.18</c:v>
                </c:pt>
                <c:pt idx="60">
                  <c:v>1.17</c:v>
                </c:pt>
                <c:pt idx="61">
                  <c:v>1.1599999999999999</c:v>
                </c:pt>
                <c:pt idx="62">
                  <c:v>1.1599999999999999</c:v>
                </c:pt>
                <c:pt idx="63">
                  <c:v>1.18</c:v>
                </c:pt>
                <c:pt idx="64">
                  <c:v>1.18</c:v>
                </c:pt>
                <c:pt idx="65">
                  <c:v>1.18</c:v>
                </c:pt>
                <c:pt idx="66">
                  <c:v>1.17</c:v>
                </c:pt>
                <c:pt idx="67">
                  <c:v>1.1599999999999999</c:v>
                </c:pt>
                <c:pt idx="68">
                  <c:v>1.1599999999999999</c:v>
                </c:pt>
                <c:pt idx="69">
                  <c:v>1.17</c:v>
                </c:pt>
                <c:pt idx="70">
                  <c:v>1.17</c:v>
                </c:pt>
                <c:pt idx="71">
                  <c:v>1.17</c:v>
                </c:pt>
                <c:pt idx="72">
                  <c:v>1.17</c:v>
                </c:pt>
                <c:pt idx="73">
                  <c:v>1.18</c:v>
                </c:pt>
                <c:pt idx="74">
                  <c:v>1.18</c:v>
                </c:pt>
                <c:pt idx="75">
                  <c:v>1.18</c:v>
                </c:pt>
                <c:pt idx="76">
                  <c:v>1.18</c:v>
                </c:pt>
                <c:pt idx="77">
                  <c:v>1.18</c:v>
                </c:pt>
                <c:pt idx="78">
                  <c:v>1.17</c:v>
                </c:pt>
                <c:pt idx="79">
                  <c:v>1.17</c:v>
                </c:pt>
                <c:pt idx="80">
                  <c:v>1.17</c:v>
                </c:pt>
                <c:pt idx="81">
                  <c:v>1.17</c:v>
                </c:pt>
                <c:pt idx="82">
                  <c:v>1.17</c:v>
                </c:pt>
                <c:pt idx="83">
                  <c:v>1.17</c:v>
                </c:pt>
                <c:pt idx="84">
                  <c:v>1.17</c:v>
                </c:pt>
                <c:pt idx="85">
                  <c:v>1.17</c:v>
                </c:pt>
                <c:pt idx="86">
                  <c:v>1.17</c:v>
                </c:pt>
                <c:pt idx="87">
                  <c:v>1.17</c:v>
                </c:pt>
                <c:pt idx="88">
                  <c:v>1.17</c:v>
                </c:pt>
                <c:pt idx="89">
                  <c:v>1.17</c:v>
                </c:pt>
                <c:pt idx="90">
                  <c:v>1.17</c:v>
                </c:pt>
                <c:pt idx="91">
                  <c:v>1.17</c:v>
                </c:pt>
                <c:pt idx="92">
                  <c:v>1.17</c:v>
                </c:pt>
                <c:pt idx="93">
                  <c:v>1.17</c:v>
                </c:pt>
                <c:pt idx="94">
                  <c:v>1.17</c:v>
                </c:pt>
                <c:pt idx="95">
                  <c:v>1.17</c:v>
                </c:pt>
                <c:pt idx="96">
                  <c:v>1.17</c:v>
                </c:pt>
                <c:pt idx="97">
                  <c:v>1.17</c:v>
                </c:pt>
                <c:pt idx="98">
                  <c:v>1.17</c:v>
                </c:pt>
                <c:pt idx="99">
                  <c:v>1.17</c:v>
                </c:pt>
                <c:pt idx="100">
                  <c:v>1.17</c:v>
                </c:pt>
                <c:pt idx="101">
                  <c:v>1.17</c:v>
                </c:pt>
                <c:pt idx="102">
                  <c:v>1.1599999999999999</c:v>
                </c:pt>
                <c:pt idx="103">
                  <c:v>1.1499999999999999</c:v>
                </c:pt>
                <c:pt idx="104">
                  <c:v>1.1499999999999999</c:v>
                </c:pt>
                <c:pt idx="105">
                  <c:v>1.1499999999999999</c:v>
                </c:pt>
                <c:pt idx="106">
                  <c:v>1.1499999999999999</c:v>
                </c:pt>
                <c:pt idx="107">
                  <c:v>1.1499999999999999</c:v>
                </c:pt>
                <c:pt idx="108">
                  <c:v>1.1499999999999999</c:v>
                </c:pt>
                <c:pt idx="109">
                  <c:v>1.1499999999999999</c:v>
                </c:pt>
                <c:pt idx="110">
                  <c:v>1.1599999999999999</c:v>
                </c:pt>
                <c:pt idx="111">
                  <c:v>1.17</c:v>
                </c:pt>
                <c:pt idx="112">
                  <c:v>1.17</c:v>
                </c:pt>
                <c:pt idx="113">
                  <c:v>1.17</c:v>
                </c:pt>
                <c:pt idx="114">
                  <c:v>1.1599999999999999</c:v>
                </c:pt>
                <c:pt idx="115">
                  <c:v>1.1499999999999999</c:v>
                </c:pt>
                <c:pt idx="116">
                  <c:v>1.1499999999999999</c:v>
                </c:pt>
                <c:pt idx="117">
                  <c:v>1.1499999999999999</c:v>
                </c:pt>
                <c:pt idx="118">
                  <c:v>1.1499999999999999</c:v>
                </c:pt>
                <c:pt idx="119">
                  <c:v>1.1499999999999999</c:v>
                </c:pt>
                <c:pt idx="120">
                  <c:v>1.1399999999999999</c:v>
                </c:pt>
                <c:pt idx="121">
                  <c:v>1.1499999999999999</c:v>
                </c:pt>
                <c:pt idx="122">
                  <c:v>1.1499999999999999</c:v>
                </c:pt>
                <c:pt idx="123">
                  <c:v>1.1599999999999999</c:v>
                </c:pt>
                <c:pt idx="124">
                  <c:v>1.1599999999999999</c:v>
                </c:pt>
                <c:pt idx="125">
                  <c:v>1.1599999999999999</c:v>
                </c:pt>
                <c:pt idx="126">
                  <c:v>1.1599999999999999</c:v>
                </c:pt>
                <c:pt idx="127">
                  <c:v>1.1599999999999999</c:v>
                </c:pt>
                <c:pt idx="128">
                  <c:v>1.1599999999999999</c:v>
                </c:pt>
                <c:pt idx="129">
                  <c:v>1.18</c:v>
                </c:pt>
                <c:pt idx="130">
                  <c:v>1.18</c:v>
                </c:pt>
                <c:pt idx="131">
                  <c:v>1.18</c:v>
                </c:pt>
                <c:pt idx="132">
                  <c:v>1.18</c:v>
                </c:pt>
                <c:pt idx="133">
                  <c:v>1.17</c:v>
                </c:pt>
                <c:pt idx="134">
                  <c:v>1.17</c:v>
                </c:pt>
                <c:pt idx="135">
                  <c:v>1.17</c:v>
                </c:pt>
                <c:pt idx="136">
                  <c:v>1.17</c:v>
                </c:pt>
                <c:pt idx="137">
                  <c:v>1.1599999999999999</c:v>
                </c:pt>
                <c:pt idx="138">
                  <c:v>1.1599999999999999</c:v>
                </c:pt>
                <c:pt idx="139">
                  <c:v>1.1599999999999999</c:v>
                </c:pt>
                <c:pt idx="140">
                  <c:v>1.1599999999999999</c:v>
                </c:pt>
                <c:pt idx="141">
                  <c:v>1.1599999999999999</c:v>
                </c:pt>
                <c:pt idx="142">
                  <c:v>1.1599999999999999</c:v>
                </c:pt>
                <c:pt idx="143">
                  <c:v>1.1599999999999999</c:v>
                </c:pt>
                <c:pt idx="144">
                  <c:v>1.1599999999999999</c:v>
                </c:pt>
                <c:pt idx="145">
                  <c:v>1.1599999999999999</c:v>
                </c:pt>
                <c:pt idx="146">
                  <c:v>1.1599999999999999</c:v>
                </c:pt>
                <c:pt idx="147">
                  <c:v>1.1599999999999999</c:v>
                </c:pt>
                <c:pt idx="148">
                  <c:v>1.1599999999999999</c:v>
                </c:pt>
                <c:pt idx="149">
                  <c:v>1.1599999999999999</c:v>
                </c:pt>
                <c:pt idx="150">
                  <c:v>1.1599999999999999</c:v>
                </c:pt>
                <c:pt idx="151">
                  <c:v>1.1599999999999999</c:v>
                </c:pt>
                <c:pt idx="152">
                  <c:v>1.1599999999999999</c:v>
                </c:pt>
                <c:pt idx="153">
                  <c:v>1.1599999999999999</c:v>
                </c:pt>
                <c:pt idx="154">
                  <c:v>1.1499999999999999</c:v>
                </c:pt>
                <c:pt idx="155">
                  <c:v>1.1399999999999999</c:v>
                </c:pt>
                <c:pt idx="156">
                  <c:v>1.1499999999999999</c:v>
                </c:pt>
                <c:pt idx="157">
                  <c:v>1.1499999999999999</c:v>
                </c:pt>
                <c:pt idx="158">
                  <c:v>1.17</c:v>
                </c:pt>
                <c:pt idx="159">
                  <c:v>1.36</c:v>
                </c:pt>
                <c:pt idx="160">
                  <c:v>1.47</c:v>
                </c:pt>
                <c:pt idx="161">
                  <c:v>1.49</c:v>
                </c:pt>
                <c:pt idx="162">
                  <c:v>1.45</c:v>
                </c:pt>
                <c:pt idx="163">
                  <c:v>1.4</c:v>
                </c:pt>
                <c:pt idx="164">
                  <c:v>1.34</c:v>
                </c:pt>
                <c:pt idx="165">
                  <c:v>1.34</c:v>
                </c:pt>
                <c:pt idx="166">
                  <c:v>1.38</c:v>
                </c:pt>
                <c:pt idx="167">
                  <c:v>1.6</c:v>
                </c:pt>
                <c:pt idx="168">
                  <c:v>1.85</c:v>
                </c:pt>
                <c:pt idx="169">
                  <c:v>2</c:v>
                </c:pt>
                <c:pt idx="170">
                  <c:v>2.15</c:v>
                </c:pt>
                <c:pt idx="171">
                  <c:v>2.31</c:v>
                </c:pt>
                <c:pt idx="172">
                  <c:v>2.44</c:v>
                </c:pt>
                <c:pt idx="173">
                  <c:v>2.48</c:v>
                </c:pt>
                <c:pt idx="174">
                  <c:v>2.4700000000000002</c:v>
                </c:pt>
                <c:pt idx="175">
                  <c:v>2.46</c:v>
                </c:pt>
                <c:pt idx="176">
                  <c:v>2.5299999999999998</c:v>
                </c:pt>
                <c:pt idx="177">
                  <c:v>2.94</c:v>
                </c:pt>
                <c:pt idx="178">
                  <c:v>4.75</c:v>
                </c:pt>
                <c:pt idx="179">
                  <c:v>5.99</c:v>
                </c:pt>
                <c:pt idx="180">
                  <c:v>5.2</c:v>
                </c:pt>
                <c:pt idx="181">
                  <c:v>4.3600000000000003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data'!$BC$10:$BC$200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Lab 4</c:v>
          </c:tx>
          <c:marker>
            <c:symbol val="none"/>
          </c:marker>
          <c:yVal>
            <c:numRef>
              <c:f>'Lap 4 data'!$BC$10:$BC$200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712"/>
        <c:axId val="122761984"/>
      </c:scatterChart>
      <c:valAx>
        <c:axId val="122755712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2761984"/>
        <c:crosses val="autoZero"/>
        <c:crossBetween val="midCat"/>
      </c:valAx>
      <c:valAx>
        <c:axId val="12276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2755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CO2 Lap 2</c:v>
          </c:tx>
          <c:marker>
            <c:symbol val="none"/>
          </c:marker>
          <c:yVal>
            <c:numRef>
              <c:f>'Lap 2 data'!$C$10:$C$200</c:f>
              <c:numCache>
                <c:formatCode>General</c:formatCode>
                <c:ptCount val="191"/>
                <c:pt idx="0">
                  <c:v>11.784000000000001</c:v>
                </c:pt>
                <c:pt idx="1">
                  <c:v>12.379</c:v>
                </c:pt>
                <c:pt idx="2">
                  <c:v>12.582000000000001</c:v>
                </c:pt>
                <c:pt idx="3">
                  <c:v>12.691000000000001</c:v>
                </c:pt>
                <c:pt idx="4">
                  <c:v>12.789</c:v>
                </c:pt>
                <c:pt idx="5">
                  <c:v>12.82</c:v>
                </c:pt>
                <c:pt idx="6">
                  <c:v>12.903</c:v>
                </c:pt>
                <c:pt idx="7">
                  <c:v>13.02</c:v>
                </c:pt>
                <c:pt idx="8">
                  <c:v>13.021000000000001</c:v>
                </c:pt>
                <c:pt idx="9">
                  <c:v>13.029</c:v>
                </c:pt>
                <c:pt idx="10">
                  <c:v>13.03</c:v>
                </c:pt>
                <c:pt idx="11">
                  <c:v>13.036</c:v>
                </c:pt>
                <c:pt idx="12">
                  <c:v>13.048</c:v>
                </c:pt>
                <c:pt idx="13">
                  <c:v>13.061999999999999</c:v>
                </c:pt>
                <c:pt idx="14">
                  <c:v>13.071</c:v>
                </c:pt>
                <c:pt idx="15">
                  <c:v>13.079000000000001</c:v>
                </c:pt>
                <c:pt idx="16">
                  <c:v>13.08</c:v>
                </c:pt>
                <c:pt idx="17">
                  <c:v>13.08</c:v>
                </c:pt>
                <c:pt idx="18">
                  <c:v>13.087999999999999</c:v>
                </c:pt>
                <c:pt idx="19">
                  <c:v>13.103</c:v>
                </c:pt>
                <c:pt idx="20">
                  <c:v>13.111000000000001</c:v>
                </c:pt>
                <c:pt idx="21">
                  <c:v>13.119</c:v>
                </c:pt>
                <c:pt idx="22">
                  <c:v>11.446999999999999</c:v>
                </c:pt>
                <c:pt idx="23">
                  <c:v>8.923</c:v>
                </c:pt>
                <c:pt idx="24">
                  <c:v>7.0369999999999999</c:v>
                </c:pt>
                <c:pt idx="25">
                  <c:v>6.7889999999999997</c:v>
                </c:pt>
                <c:pt idx="26">
                  <c:v>7.8369999999999997</c:v>
                </c:pt>
                <c:pt idx="27">
                  <c:v>7.5419999999999998</c:v>
                </c:pt>
                <c:pt idx="28">
                  <c:v>6.9409999999999998</c:v>
                </c:pt>
                <c:pt idx="29">
                  <c:v>6.3639999999999999</c:v>
                </c:pt>
                <c:pt idx="30">
                  <c:v>5.734</c:v>
                </c:pt>
                <c:pt idx="31">
                  <c:v>5.0439999999999996</c:v>
                </c:pt>
                <c:pt idx="32">
                  <c:v>4.4800000000000004</c:v>
                </c:pt>
                <c:pt idx="33">
                  <c:v>4.4800000000000004</c:v>
                </c:pt>
                <c:pt idx="34">
                  <c:v>4.63</c:v>
                </c:pt>
                <c:pt idx="35">
                  <c:v>5.117</c:v>
                </c:pt>
                <c:pt idx="36">
                  <c:v>5.9889999999999999</c:v>
                </c:pt>
                <c:pt idx="37">
                  <c:v>7.4859999999999998</c:v>
                </c:pt>
                <c:pt idx="38">
                  <c:v>9.827</c:v>
                </c:pt>
                <c:pt idx="39">
                  <c:v>10.88</c:v>
                </c:pt>
                <c:pt idx="40">
                  <c:v>11.689</c:v>
                </c:pt>
                <c:pt idx="41">
                  <c:v>12.298</c:v>
                </c:pt>
                <c:pt idx="42">
                  <c:v>12.647</c:v>
                </c:pt>
                <c:pt idx="43">
                  <c:v>12.75</c:v>
                </c:pt>
                <c:pt idx="44">
                  <c:v>12.750999999999999</c:v>
                </c:pt>
                <c:pt idx="45">
                  <c:v>12.768000000000001</c:v>
                </c:pt>
                <c:pt idx="46">
                  <c:v>12.914999999999999</c:v>
                </c:pt>
                <c:pt idx="47">
                  <c:v>12.97</c:v>
                </c:pt>
                <c:pt idx="48">
                  <c:v>12.974</c:v>
                </c:pt>
                <c:pt idx="49">
                  <c:v>12.98</c:v>
                </c:pt>
                <c:pt idx="50">
                  <c:v>12.981</c:v>
                </c:pt>
                <c:pt idx="51">
                  <c:v>12.989000000000001</c:v>
                </c:pt>
                <c:pt idx="52">
                  <c:v>13.012</c:v>
                </c:pt>
                <c:pt idx="53">
                  <c:v>13.02</c:v>
                </c:pt>
                <c:pt idx="54">
                  <c:v>13.02</c:v>
                </c:pt>
                <c:pt idx="55">
                  <c:v>13.022</c:v>
                </c:pt>
                <c:pt idx="56">
                  <c:v>13.031000000000001</c:v>
                </c:pt>
                <c:pt idx="57">
                  <c:v>13.039</c:v>
                </c:pt>
                <c:pt idx="58">
                  <c:v>13.098000000000001</c:v>
                </c:pt>
                <c:pt idx="59">
                  <c:v>13.12</c:v>
                </c:pt>
                <c:pt idx="60">
                  <c:v>13.199</c:v>
                </c:pt>
                <c:pt idx="61">
                  <c:v>13.315</c:v>
                </c:pt>
                <c:pt idx="62">
                  <c:v>13.282999999999999</c:v>
                </c:pt>
                <c:pt idx="63">
                  <c:v>13.128</c:v>
                </c:pt>
                <c:pt idx="64">
                  <c:v>13.117000000000001</c:v>
                </c:pt>
                <c:pt idx="65">
                  <c:v>13.143000000000001</c:v>
                </c:pt>
                <c:pt idx="66">
                  <c:v>13.202999999999999</c:v>
                </c:pt>
                <c:pt idx="67">
                  <c:v>13.281000000000001</c:v>
                </c:pt>
                <c:pt idx="68">
                  <c:v>13.316000000000001</c:v>
                </c:pt>
                <c:pt idx="69">
                  <c:v>13.247</c:v>
                </c:pt>
                <c:pt idx="70">
                  <c:v>13.196</c:v>
                </c:pt>
                <c:pt idx="71">
                  <c:v>13.18</c:v>
                </c:pt>
                <c:pt idx="72">
                  <c:v>13.16</c:v>
                </c:pt>
                <c:pt idx="73">
                  <c:v>13.13</c:v>
                </c:pt>
                <c:pt idx="74">
                  <c:v>13.13</c:v>
                </c:pt>
                <c:pt idx="75">
                  <c:v>13.13</c:v>
                </c:pt>
                <c:pt idx="76">
                  <c:v>13.13</c:v>
                </c:pt>
                <c:pt idx="77">
                  <c:v>13.151999999999999</c:v>
                </c:pt>
                <c:pt idx="78">
                  <c:v>13.17</c:v>
                </c:pt>
                <c:pt idx="79">
                  <c:v>13.172000000000001</c:v>
                </c:pt>
                <c:pt idx="80">
                  <c:v>13.180999999999999</c:v>
                </c:pt>
                <c:pt idx="81">
                  <c:v>13.189</c:v>
                </c:pt>
                <c:pt idx="82">
                  <c:v>13.227</c:v>
                </c:pt>
                <c:pt idx="83">
                  <c:v>13.24</c:v>
                </c:pt>
                <c:pt idx="84">
                  <c:v>13.24</c:v>
                </c:pt>
                <c:pt idx="85">
                  <c:v>13.24</c:v>
                </c:pt>
                <c:pt idx="86">
                  <c:v>13.24</c:v>
                </c:pt>
                <c:pt idx="87">
                  <c:v>13.24</c:v>
                </c:pt>
                <c:pt idx="88">
                  <c:v>13.24</c:v>
                </c:pt>
                <c:pt idx="89">
                  <c:v>13.257</c:v>
                </c:pt>
                <c:pt idx="90">
                  <c:v>13.27</c:v>
                </c:pt>
                <c:pt idx="91">
                  <c:v>13.266</c:v>
                </c:pt>
                <c:pt idx="92">
                  <c:v>13.25</c:v>
                </c:pt>
                <c:pt idx="93">
                  <c:v>13.25</c:v>
                </c:pt>
                <c:pt idx="94">
                  <c:v>13.25</c:v>
                </c:pt>
                <c:pt idx="95">
                  <c:v>13.256</c:v>
                </c:pt>
                <c:pt idx="96">
                  <c:v>13.247999999999999</c:v>
                </c:pt>
                <c:pt idx="97">
                  <c:v>13.224</c:v>
                </c:pt>
                <c:pt idx="98">
                  <c:v>13.2</c:v>
                </c:pt>
                <c:pt idx="99">
                  <c:v>13.2</c:v>
                </c:pt>
                <c:pt idx="100">
                  <c:v>13.222</c:v>
                </c:pt>
                <c:pt idx="101">
                  <c:v>13.236000000000001</c:v>
                </c:pt>
                <c:pt idx="102">
                  <c:v>13.321999999999999</c:v>
                </c:pt>
                <c:pt idx="103">
                  <c:v>13.45</c:v>
                </c:pt>
                <c:pt idx="104">
                  <c:v>13.45</c:v>
                </c:pt>
                <c:pt idx="105">
                  <c:v>13.459</c:v>
                </c:pt>
                <c:pt idx="106">
                  <c:v>13.452999999999999</c:v>
                </c:pt>
                <c:pt idx="107">
                  <c:v>13.45</c:v>
                </c:pt>
                <c:pt idx="108">
                  <c:v>13.442</c:v>
                </c:pt>
                <c:pt idx="109">
                  <c:v>13.426</c:v>
                </c:pt>
                <c:pt idx="110">
                  <c:v>13.4</c:v>
                </c:pt>
                <c:pt idx="111">
                  <c:v>13.218999999999999</c:v>
                </c:pt>
                <c:pt idx="112">
                  <c:v>13.193</c:v>
                </c:pt>
                <c:pt idx="113">
                  <c:v>13.196</c:v>
                </c:pt>
                <c:pt idx="114">
                  <c:v>13.28</c:v>
                </c:pt>
                <c:pt idx="115">
                  <c:v>13.401999999999999</c:v>
                </c:pt>
                <c:pt idx="116">
                  <c:v>13.41</c:v>
                </c:pt>
                <c:pt idx="117">
                  <c:v>13.419</c:v>
                </c:pt>
                <c:pt idx="118">
                  <c:v>13.42</c:v>
                </c:pt>
                <c:pt idx="119">
                  <c:v>13.487</c:v>
                </c:pt>
                <c:pt idx="120">
                  <c:v>13.54</c:v>
                </c:pt>
                <c:pt idx="121">
                  <c:v>13.512</c:v>
                </c:pt>
                <c:pt idx="122">
                  <c:v>13.404999999999999</c:v>
                </c:pt>
                <c:pt idx="123">
                  <c:v>13.346</c:v>
                </c:pt>
                <c:pt idx="124">
                  <c:v>13.333</c:v>
                </c:pt>
                <c:pt idx="125">
                  <c:v>13.319000000000001</c:v>
                </c:pt>
                <c:pt idx="126">
                  <c:v>13.298</c:v>
                </c:pt>
                <c:pt idx="127">
                  <c:v>13.282</c:v>
                </c:pt>
                <c:pt idx="128">
                  <c:v>13.28</c:v>
                </c:pt>
                <c:pt idx="129">
                  <c:v>13.146000000000001</c:v>
                </c:pt>
                <c:pt idx="130">
                  <c:v>13.13</c:v>
                </c:pt>
                <c:pt idx="131">
                  <c:v>13.113</c:v>
                </c:pt>
                <c:pt idx="132">
                  <c:v>13.157999999999999</c:v>
                </c:pt>
                <c:pt idx="133">
                  <c:v>13.252000000000001</c:v>
                </c:pt>
                <c:pt idx="134">
                  <c:v>13.26</c:v>
                </c:pt>
                <c:pt idx="135">
                  <c:v>13.26</c:v>
                </c:pt>
                <c:pt idx="136">
                  <c:v>13.26</c:v>
                </c:pt>
                <c:pt idx="137">
                  <c:v>13.292999999999999</c:v>
                </c:pt>
                <c:pt idx="138">
                  <c:v>13.332000000000001</c:v>
                </c:pt>
                <c:pt idx="139">
                  <c:v>13.356999999999999</c:v>
                </c:pt>
                <c:pt idx="140">
                  <c:v>13.38</c:v>
                </c:pt>
                <c:pt idx="141">
                  <c:v>13.38</c:v>
                </c:pt>
                <c:pt idx="142">
                  <c:v>13.372999999999999</c:v>
                </c:pt>
                <c:pt idx="143">
                  <c:v>13.37</c:v>
                </c:pt>
                <c:pt idx="144">
                  <c:v>13.353999999999999</c:v>
                </c:pt>
                <c:pt idx="145">
                  <c:v>13.327999999999999</c:v>
                </c:pt>
                <c:pt idx="146">
                  <c:v>13.32</c:v>
                </c:pt>
                <c:pt idx="147">
                  <c:v>13.32</c:v>
                </c:pt>
                <c:pt idx="148">
                  <c:v>13.32</c:v>
                </c:pt>
                <c:pt idx="149">
                  <c:v>13.326000000000001</c:v>
                </c:pt>
                <c:pt idx="150">
                  <c:v>13.33</c:v>
                </c:pt>
                <c:pt idx="151">
                  <c:v>13.33</c:v>
                </c:pt>
                <c:pt idx="152">
                  <c:v>13.33</c:v>
                </c:pt>
                <c:pt idx="153">
                  <c:v>13.339</c:v>
                </c:pt>
                <c:pt idx="154">
                  <c:v>13.488</c:v>
                </c:pt>
                <c:pt idx="155">
                  <c:v>13.55</c:v>
                </c:pt>
                <c:pt idx="156">
                  <c:v>13.519</c:v>
                </c:pt>
                <c:pt idx="157">
                  <c:v>13.442</c:v>
                </c:pt>
                <c:pt idx="158">
                  <c:v>13.249000000000001</c:v>
                </c:pt>
                <c:pt idx="159">
                  <c:v>11.327</c:v>
                </c:pt>
                <c:pt idx="160">
                  <c:v>10.411</c:v>
                </c:pt>
                <c:pt idx="161">
                  <c:v>10.244</c:v>
                </c:pt>
                <c:pt idx="162">
                  <c:v>10.516999999999999</c:v>
                </c:pt>
                <c:pt idx="163">
                  <c:v>10.962999999999999</c:v>
                </c:pt>
                <c:pt idx="164">
                  <c:v>11.49</c:v>
                </c:pt>
                <c:pt idx="165">
                  <c:v>11.49</c:v>
                </c:pt>
                <c:pt idx="166">
                  <c:v>11.082000000000001</c:v>
                </c:pt>
                <c:pt idx="167">
                  <c:v>9.5380000000000003</c:v>
                </c:pt>
                <c:pt idx="168">
                  <c:v>8.1750000000000007</c:v>
                </c:pt>
                <c:pt idx="169">
                  <c:v>7.5549999999999997</c:v>
                </c:pt>
                <c:pt idx="170">
                  <c:v>6.992</c:v>
                </c:pt>
                <c:pt idx="171">
                  <c:v>6.5069999999999997</c:v>
                </c:pt>
                <c:pt idx="172">
                  <c:v>6.1509999999999998</c:v>
                </c:pt>
                <c:pt idx="173">
                  <c:v>6.0410000000000004</c:v>
                </c:pt>
                <c:pt idx="174">
                  <c:v>6.0810000000000004</c:v>
                </c:pt>
                <c:pt idx="175">
                  <c:v>6.0940000000000003</c:v>
                </c:pt>
                <c:pt idx="176">
                  <c:v>5.9189999999999996</c:v>
                </c:pt>
                <c:pt idx="177">
                  <c:v>5.0810000000000004</c:v>
                </c:pt>
                <c:pt idx="178">
                  <c:v>3.1259999999999999</c:v>
                </c:pt>
                <c:pt idx="179">
                  <c:v>2.4590000000000001</c:v>
                </c:pt>
                <c:pt idx="180">
                  <c:v>2.8370000000000002</c:v>
                </c:pt>
                <c:pt idx="181">
                  <c:v>3.391</c:v>
                </c:pt>
              </c:numCache>
            </c:numRef>
          </c:yVal>
          <c:smooth val="1"/>
        </c:ser>
        <c:ser>
          <c:idx val="2"/>
          <c:order val="1"/>
          <c:tx>
            <c:v>CO2 Lap 3</c:v>
          </c:tx>
          <c:marker>
            <c:symbol val="none"/>
          </c:marker>
          <c:yVal>
            <c:numRef>
              <c:f>'Lap 3 data'!$C$10:$C$200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82400"/>
        <c:axId val="128584320"/>
      </c:scatterChart>
      <c:scatterChart>
        <c:scatterStyle val="smoothMarker"/>
        <c:varyColors val="0"/>
        <c:ser>
          <c:idx val="0"/>
          <c:order val="2"/>
          <c:tx>
            <c:v>CO Lap 2</c:v>
          </c:tx>
          <c:marker>
            <c:symbol val="none"/>
          </c:marker>
          <c:yVal>
            <c:numRef>
              <c:f>'Lap 2 data'!$D$10:$D$200</c:f>
              <c:numCache>
                <c:formatCode>General</c:formatCode>
                <c:ptCount val="191"/>
                <c:pt idx="0">
                  <c:v>3.2899999999999999E-2</c:v>
                </c:pt>
                <c:pt idx="1">
                  <c:v>1.61E-2</c:v>
                </c:pt>
                <c:pt idx="2">
                  <c:v>1.06E-2</c:v>
                </c:pt>
                <c:pt idx="3">
                  <c:v>9.7999999999999997E-3</c:v>
                </c:pt>
                <c:pt idx="4">
                  <c:v>9.1999999999999998E-3</c:v>
                </c:pt>
                <c:pt idx="5">
                  <c:v>1.0800000000000001E-2</c:v>
                </c:pt>
                <c:pt idx="6">
                  <c:v>1.0999999999999999E-2</c:v>
                </c:pt>
                <c:pt idx="7">
                  <c:v>1.04E-2</c:v>
                </c:pt>
                <c:pt idx="8">
                  <c:v>1.04E-2</c:v>
                </c:pt>
                <c:pt idx="9">
                  <c:v>1.0999999999999999E-2</c:v>
                </c:pt>
                <c:pt idx="10">
                  <c:v>1.0999999999999999E-2</c:v>
                </c:pt>
                <c:pt idx="11">
                  <c:v>1.0999999999999999E-2</c:v>
                </c:pt>
                <c:pt idx="12">
                  <c:v>1.18E-2</c:v>
                </c:pt>
                <c:pt idx="13">
                  <c:v>1.2E-2</c:v>
                </c:pt>
                <c:pt idx="14">
                  <c:v>1.2E-2</c:v>
                </c:pt>
                <c:pt idx="15">
                  <c:v>1.15E-2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8.8999999999999999E-3</c:v>
                </c:pt>
                <c:pt idx="23">
                  <c:v>-3.7000000000000002E-3</c:v>
                </c:pt>
                <c:pt idx="24">
                  <c:v>-1.2999999999999999E-3</c:v>
                </c:pt>
                <c:pt idx="25">
                  <c:v>6.7999999999999996E-3</c:v>
                </c:pt>
                <c:pt idx="26">
                  <c:v>9.1999999999999998E-3</c:v>
                </c:pt>
                <c:pt idx="27">
                  <c:v>4.7999999999999996E-3</c:v>
                </c:pt>
                <c:pt idx="28">
                  <c:v>4.1000000000000003E-3</c:v>
                </c:pt>
                <c:pt idx="29">
                  <c:v>4.8999999999999998E-3</c:v>
                </c:pt>
                <c:pt idx="30">
                  <c:v>5.7999999999999996E-3</c:v>
                </c:pt>
                <c:pt idx="31">
                  <c:v>5.4000000000000003E-3</c:v>
                </c:pt>
                <c:pt idx="32">
                  <c:v>6.1999999999999998E-3</c:v>
                </c:pt>
                <c:pt idx="33">
                  <c:v>8.0000000000000002E-3</c:v>
                </c:pt>
                <c:pt idx="34">
                  <c:v>7.9000000000000008E-3</c:v>
                </c:pt>
                <c:pt idx="35">
                  <c:v>7.1000000000000004E-3</c:v>
                </c:pt>
                <c:pt idx="36">
                  <c:v>9.1999999999999998E-3</c:v>
                </c:pt>
                <c:pt idx="37">
                  <c:v>1.34E-2</c:v>
                </c:pt>
                <c:pt idx="38">
                  <c:v>1.3599999999999999E-2</c:v>
                </c:pt>
                <c:pt idx="39">
                  <c:v>9.2999999999999992E-3</c:v>
                </c:pt>
                <c:pt idx="40">
                  <c:v>7.3000000000000001E-3</c:v>
                </c:pt>
                <c:pt idx="41">
                  <c:v>9.7000000000000003E-3</c:v>
                </c:pt>
                <c:pt idx="42">
                  <c:v>7.0000000000000001E-3</c:v>
                </c:pt>
                <c:pt idx="43">
                  <c:v>6.0000000000000001E-3</c:v>
                </c:pt>
                <c:pt idx="44">
                  <c:v>6.0000000000000001E-3</c:v>
                </c:pt>
                <c:pt idx="45">
                  <c:v>6.0000000000000001E-3</c:v>
                </c:pt>
                <c:pt idx="46">
                  <c:v>6.1000000000000004E-3</c:v>
                </c:pt>
                <c:pt idx="47">
                  <c:v>7.7999999999999996E-3</c:v>
                </c:pt>
                <c:pt idx="48">
                  <c:v>8.0000000000000002E-3</c:v>
                </c:pt>
                <c:pt idx="49">
                  <c:v>8.0000000000000002E-3</c:v>
                </c:pt>
                <c:pt idx="50">
                  <c:v>8.0000000000000002E-3</c:v>
                </c:pt>
                <c:pt idx="51">
                  <c:v>8.0000000000000002E-3</c:v>
                </c:pt>
                <c:pt idx="52">
                  <c:v>8.0000000000000002E-3</c:v>
                </c:pt>
                <c:pt idx="53">
                  <c:v>8.0000000000000002E-3</c:v>
                </c:pt>
                <c:pt idx="54">
                  <c:v>8.0000000000000002E-3</c:v>
                </c:pt>
                <c:pt idx="55">
                  <c:v>8.6E-3</c:v>
                </c:pt>
                <c:pt idx="56">
                  <c:v>8.9999999999999993E-3</c:v>
                </c:pt>
                <c:pt idx="57">
                  <c:v>8.9999999999999993E-3</c:v>
                </c:pt>
                <c:pt idx="58">
                  <c:v>8.9999999999999993E-3</c:v>
                </c:pt>
                <c:pt idx="59">
                  <c:v>8.9999999999999993E-3</c:v>
                </c:pt>
                <c:pt idx="60">
                  <c:v>8.9999999999999993E-3</c:v>
                </c:pt>
                <c:pt idx="61">
                  <c:v>1.01E-2</c:v>
                </c:pt>
                <c:pt idx="62">
                  <c:v>1.0999999999999999E-2</c:v>
                </c:pt>
                <c:pt idx="63">
                  <c:v>1.12E-2</c:v>
                </c:pt>
                <c:pt idx="64">
                  <c:v>1.2E-2</c:v>
                </c:pt>
                <c:pt idx="65">
                  <c:v>1.2E-2</c:v>
                </c:pt>
                <c:pt idx="66">
                  <c:v>1.2E-2</c:v>
                </c:pt>
                <c:pt idx="67">
                  <c:v>1.2E-2</c:v>
                </c:pt>
                <c:pt idx="68">
                  <c:v>1.1599999999999999E-2</c:v>
                </c:pt>
                <c:pt idx="69">
                  <c:v>1.12E-2</c:v>
                </c:pt>
                <c:pt idx="70">
                  <c:v>1.1900000000000001E-2</c:v>
                </c:pt>
                <c:pt idx="71">
                  <c:v>1.11E-2</c:v>
                </c:pt>
                <c:pt idx="72">
                  <c:v>1.0999999999999999E-2</c:v>
                </c:pt>
                <c:pt idx="73">
                  <c:v>1.0999999999999999E-2</c:v>
                </c:pt>
                <c:pt idx="74">
                  <c:v>1.0999999999999999E-2</c:v>
                </c:pt>
                <c:pt idx="75">
                  <c:v>1.0999999999999999E-2</c:v>
                </c:pt>
                <c:pt idx="76">
                  <c:v>1.0999999999999999E-2</c:v>
                </c:pt>
                <c:pt idx="77">
                  <c:v>1.0999999999999999E-2</c:v>
                </c:pt>
                <c:pt idx="78">
                  <c:v>1.0999999999999999E-2</c:v>
                </c:pt>
                <c:pt idx="79">
                  <c:v>1.0999999999999999E-2</c:v>
                </c:pt>
                <c:pt idx="80">
                  <c:v>1.0999999999999999E-2</c:v>
                </c:pt>
                <c:pt idx="81">
                  <c:v>1.0999999999999999E-2</c:v>
                </c:pt>
                <c:pt idx="82">
                  <c:v>1.0999999999999999E-2</c:v>
                </c:pt>
                <c:pt idx="83">
                  <c:v>1.0999999999999999E-2</c:v>
                </c:pt>
                <c:pt idx="84">
                  <c:v>1.0999999999999999E-2</c:v>
                </c:pt>
                <c:pt idx="85">
                  <c:v>1.0999999999999999E-2</c:v>
                </c:pt>
                <c:pt idx="86">
                  <c:v>1.0999999999999999E-2</c:v>
                </c:pt>
                <c:pt idx="87">
                  <c:v>1.0999999999999999E-2</c:v>
                </c:pt>
                <c:pt idx="88">
                  <c:v>1.0999999999999999E-2</c:v>
                </c:pt>
                <c:pt idx="89">
                  <c:v>1.0999999999999999E-2</c:v>
                </c:pt>
                <c:pt idx="90">
                  <c:v>1.0999999999999999E-2</c:v>
                </c:pt>
                <c:pt idx="91">
                  <c:v>1.0999999999999999E-2</c:v>
                </c:pt>
                <c:pt idx="92">
                  <c:v>1.0999999999999999E-2</c:v>
                </c:pt>
                <c:pt idx="93">
                  <c:v>1.0999999999999999E-2</c:v>
                </c:pt>
                <c:pt idx="94">
                  <c:v>1.0999999999999999E-2</c:v>
                </c:pt>
                <c:pt idx="95">
                  <c:v>1.0999999999999999E-2</c:v>
                </c:pt>
                <c:pt idx="96">
                  <c:v>1.0999999999999999E-2</c:v>
                </c:pt>
                <c:pt idx="97">
                  <c:v>1.0999999999999999E-2</c:v>
                </c:pt>
                <c:pt idx="98">
                  <c:v>1.0999999999999999E-2</c:v>
                </c:pt>
                <c:pt idx="99">
                  <c:v>1.0999999999999999E-2</c:v>
                </c:pt>
                <c:pt idx="100">
                  <c:v>1.0999999999999999E-2</c:v>
                </c:pt>
                <c:pt idx="101">
                  <c:v>1.0999999999999999E-2</c:v>
                </c:pt>
                <c:pt idx="102">
                  <c:v>1.24E-2</c:v>
                </c:pt>
                <c:pt idx="103">
                  <c:v>1.24E-2</c:v>
                </c:pt>
                <c:pt idx="104">
                  <c:v>1.24E-2</c:v>
                </c:pt>
                <c:pt idx="105">
                  <c:v>1.2999999999999999E-2</c:v>
                </c:pt>
                <c:pt idx="106">
                  <c:v>1.2999999999999999E-2</c:v>
                </c:pt>
                <c:pt idx="107">
                  <c:v>1.2999999999999999E-2</c:v>
                </c:pt>
                <c:pt idx="108">
                  <c:v>1.2999999999999999E-2</c:v>
                </c:pt>
                <c:pt idx="109">
                  <c:v>1.1299999999999999E-2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1.09E-2</c:v>
                </c:pt>
                <c:pt idx="114">
                  <c:v>1.0999999999999999E-2</c:v>
                </c:pt>
                <c:pt idx="115">
                  <c:v>1.21E-2</c:v>
                </c:pt>
                <c:pt idx="116">
                  <c:v>1.2999999999999999E-2</c:v>
                </c:pt>
                <c:pt idx="117">
                  <c:v>1.2999999999999999E-2</c:v>
                </c:pt>
                <c:pt idx="118">
                  <c:v>1.2999999999999999E-2</c:v>
                </c:pt>
                <c:pt idx="119">
                  <c:v>1.2999999999999999E-2</c:v>
                </c:pt>
                <c:pt idx="120">
                  <c:v>1.2999999999999999E-2</c:v>
                </c:pt>
                <c:pt idx="121">
                  <c:v>1.2999999999999999E-2</c:v>
                </c:pt>
                <c:pt idx="122">
                  <c:v>1.2999999999999999E-2</c:v>
                </c:pt>
                <c:pt idx="123">
                  <c:v>1.2999999999999999E-2</c:v>
                </c:pt>
                <c:pt idx="124">
                  <c:v>1.2999999999999999E-2</c:v>
                </c:pt>
                <c:pt idx="125">
                  <c:v>1.2999999999999999E-2</c:v>
                </c:pt>
                <c:pt idx="126">
                  <c:v>1.2999999999999999E-2</c:v>
                </c:pt>
                <c:pt idx="127">
                  <c:v>1.2999999999999999E-2</c:v>
                </c:pt>
                <c:pt idx="128">
                  <c:v>1.26E-2</c:v>
                </c:pt>
                <c:pt idx="129">
                  <c:v>1.2E-2</c:v>
                </c:pt>
                <c:pt idx="130">
                  <c:v>1.2E-2</c:v>
                </c:pt>
                <c:pt idx="131">
                  <c:v>1.11E-2</c:v>
                </c:pt>
                <c:pt idx="132">
                  <c:v>1.0999999999999999E-2</c:v>
                </c:pt>
                <c:pt idx="133">
                  <c:v>1.0999999999999999E-2</c:v>
                </c:pt>
                <c:pt idx="134">
                  <c:v>1.14E-2</c:v>
                </c:pt>
                <c:pt idx="135">
                  <c:v>1.24E-2</c:v>
                </c:pt>
                <c:pt idx="136">
                  <c:v>1.4E-2</c:v>
                </c:pt>
                <c:pt idx="137">
                  <c:v>1.4E-2</c:v>
                </c:pt>
                <c:pt idx="138">
                  <c:v>1.4E-2</c:v>
                </c:pt>
                <c:pt idx="139">
                  <c:v>1.4E-2</c:v>
                </c:pt>
                <c:pt idx="140">
                  <c:v>1.4E-2</c:v>
                </c:pt>
                <c:pt idx="141">
                  <c:v>1.4E-2</c:v>
                </c:pt>
                <c:pt idx="142">
                  <c:v>1.4E-2</c:v>
                </c:pt>
                <c:pt idx="143">
                  <c:v>1.4E-2</c:v>
                </c:pt>
                <c:pt idx="144">
                  <c:v>1.3299999999999999E-2</c:v>
                </c:pt>
                <c:pt idx="145">
                  <c:v>1.2999999999999999E-2</c:v>
                </c:pt>
                <c:pt idx="146">
                  <c:v>1.2999999999999999E-2</c:v>
                </c:pt>
                <c:pt idx="147">
                  <c:v>1.2999999999999999E-2</c:v>
                </c:pt>
                <c:pt idx="148">
                  <c:v>1.2999999999999999E-2</c:v>
                </c:pt>
                <c:pt idx="149">
                  <c:v>1.2999999999999999E-2</c:v>
                </c:pt>
                <c:pt idx="150">
                  <c:v>1.2999999999999999E-2</c:v>
                </c:pt>
                <c:pt idx="151">
                  <c:v>1.2999999999999999E-2</c:v>
                </c:pt>
                <c:pt idx="152">
                  <c:v>1.2999999999999999E-2</c:v>
                </c:pt>
                <c:pt idx="153">
                  <c:v>1.2999999999999999E-2</c:v>
                </c:pt>
                <c:pt idx="154">
                  <c:v>1.2999999999999999E-2</c:v>
                </c:pt>
                <c:pt idx="155">
                  <c:v>1.2999999999999999E-2</c:v>
                </c:pt>
                <c:pt idx="156">
                  <c:v>1.2999999999999999E-2</c:v>
                </c:pt>
                <c:pt idx="157">
                  <c:v>1.3599999999999999E-2</c:v>
                </c:pt>
                <c:pt idx="158">
                  <c:v>1.09E-2</c:v>
                </c:pt>
                <c:pt idx="159">
                  <c:v>5.5999999999999999E-3</c:v>
                </c:pt>
                <c:pt idx="160">
                  <c:v>4.1000000000000003E-3</c:v>
                </c:pt>
                <c:pt idx="161">
                  <c:v>7.4999999999999997E-3</c:v>
                </c:pt>
                <c:pt idx="162">
                  <c:v>7.3000000000000001E-3</c:v>
                </c:pt>
                <c:pt idx="163">
                  <c:v>9.1999999999999998E-3</c:v>
                </c:pt>
                <c:pt idx="164">
                  <c:v>9.4999999999999998E-3</c:v>
                </c:pt>
                <c:pt idx="165">
                  <c:v>7.0000000000000001E-3</c:v>
                </c:pt>
                <c:pt idx="166">
                  <c:v>6.8999999999999999E-3</c:v>
                </c:pt>
                <c:pt idx="167">
                  <c:v>3.3999999999999998E-3</c:v>
                </c:pt>
                <c:pt idx="168">
                  <c:v>2.3E-3</c:v>
                </c:pt>
                <c:pt idx="169">
                  <c:v>4.7999999999999996E-3</c:v>
                </c:pt>
                <c:pt idx="170">
                  <c:v>8.5000000000000006E-3</c:v>
                </c:pt>
                <c:pt idx="171">
                  <c:v>1.0200000000000001E-2</c:v>
                </c:pt>
                <c:pt idx="172">
                  <c:v>7.1999999999999998E-3</c:v>
                </c:pt>
                <c:pt idx="173">
                  <c:v>9.5999999999999992E-3</c:v>
                </c:pt>
                <c:pt idx="174">
                  <c:v>0.01</c:v>
                </c:pt>
                <c:pt idx="175">
                  <c:v>0.01</c:v>
                </c:pt>
                <c:pt idx="176">
                  <c:v>1.04E-2</c:v>
                </c:pt>
                <c:pt idx="177">
                  <c:v>8.3999999999999995E-3</c:v>
                </c:pt>
                <c:pt idx="178">
                  <c:v>-1.6000000000000001E-3</c:v>
                </c:pt>
                <c:pt idx="179">
                  <c:v>9.1999999999999998E-3</c:v>
                </c:pt>
                <c:pt idx="180">
                  <c:v>1.38E-2</c:v>
                </c:pt>
                <c:pt idx="181">
                  <c:v>1.4999999999999999E-2</c:v>
                </c:pt>
              </c:numCache>
            </c:numRef>
          </c:yVal>
          <c:smooth val="1"/>
        </c:ser>
        <c:ser>
          <c:idx val="3"/>
          <c:order val="3"/>
          <c:tx>
            <c:v>CO Lap 3</c:v>
          </c:tx>
          <c:marker>
            <c:symbol val="none"/>
          </c:marker>
          <c:yVal>
            <c:numRef>
              <c:f>'Lap 3 data'!$D$10:$D$200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91744"/>
        <c:axId val="128590208"/>
      </c:scatterChart>
      <c:valAx>
        <c:axId val="128582400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8584320"/>
        <c:crosses val="autoZero"/>
        <c:crossBetween val="midCat"/>
      </c:valAx>
      <c:valAx>
        <c:axId val="128584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8582400"/>
        <c:crosses val="autoZero"/>
        <c:crossBetween val="midCat"/>
      </c:valAx>
      <c:valAx>
        <c:axId val="128590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8591744"/>
        <c:crosses val="max"/>
        <c:crossBetween val="midCat"/>
      </c:valAx>
      <c:valAx>
        <c:axId val="12859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8590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</c:v>
          </c:tx>
          <c:marker>
            <c:symbol val="none"/>
          </c:marker>
          <c:yVal>
            <c:numRef>
              <c:f>'Lap 2 data'!$D$10:$D$200</c:f>
              <c:numCache>
                <c:formatCode>General</c:formatCode>
                <c:ptCount val="191"/>
                <c:pt idx="0">
                  <c:v>3.2899999999999999E-2</c:v>
                </c:pt>
                <c:pt idx="1">
                  <c:v>1.61E-2</c:v>
                </c:pt>
                <c:pt idx="2">
                  <c:v>1.06E-2</c:v>
                </c:pt>
                <c:pt idx="3">
                  <c:v>9.7999999999999997E-3</c:v>
                </c:pt>
                <c:pt idx="4">
                  <c:v>9.1999999999999998E-3</c:v>
                </c:pt>
                <c:pt idx="5">
                  <c:v>1.0800000000000001E-2</c:v>
                </c:pt>
                <c:pt idx="6">
                  <c:v>1.0999999999999999E-2</c:v>
                </c:pt>
                <c:pt idx="7">
                  <c:v>1.04E-2</c:v>
                </c:pt>
                <c:pt idx="8">
                  <c:v>1.04E-2</c:v>
                </c:pt>
                <c:pt idx="9">
                  <c:v>1.0999999999999999E-2</c:v>
                </c:pt>
                <c:pt idx="10">
                  <c:v>1.0999999999999999E-2</c:v>
                </c:pt>
                <c:pt idx="11">
                  <c:v>1.0999999999999999E-2</c:v>
                </c:pt>
                <c:pt idx="12">
                  <c:v>1.18E-2</c:v>
                </c:pt>
                <c:pt idx="13">
                  <c:v>1.2E-2</c:v>
                </c:pt>
                <c:pt idx="14">
                  <c:v>1.2E-2</c:v>
                </c:pt>
                <c:pt idx="15">
                  <c:v>1.15E-2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8.8999999999999999E-3</c:v>
                </c:pt>
                <c:pt idx="23">
                  <c:v>-3.7000000000000002E-3</c:v>
                </c:pt>
                <c:pt idx="24">
                  <c:v>-1.2999999999999999E-3</c:v>
                </c:pt>
                <c:pt idx="25">
                  <c:v>6.7999999999999996E-3</c:v>
                </c:pt>
                <c:pt idx="26">
                  <c:v>9.1999999999999998E-3</c:v>
                </c:pt>
                <c:pt idx="27">
                  <c:v>4.7999999999999996E-3</c:v>
                </c:pt>
                <c:pt idx="28">
                  <c:v>4.1000000000000003E-3</c:v>
                </c:pt>
                <c:pt idx="29">
                  <c:v>4.8999999999999998E-3</c:v>
                </c:pt>
                <c:pt idx="30">
                  <c:v>5.7999999999999996E-3</c:v>
                </c:pt>
                <c:pt idx="31">
                  <c:v>5.4000000000000003E-3</c:v>
                </c:pt>
                <c:pt idx="32">
                  <c:v>6.1999999999999998E-3</c:v>
                </c:pt>
                <c:pt idx="33">
                  <c:v>8.0000000000000002E-3</c:v>
                </c:pt>
                <c:pt idx="34">
                  <c:v>7.9000000000000008E-3</c:v>
                </c:pt>
                <c:pt idx="35">
                  <c:v>7.1000000000000004E-3</c:v>
                </c:pt>
                <c:pt idx="36">
                  <c:v>9.1999999999999998E-3</c:v>
                </c:pt>
                <c:pt idx="37">
                  <c:v>1.34E-2</c:v>
                </c:pt>
                <c:pt idx="38">
                  <c:v>1.3599999999999999E-2</c:v>
                </c:pt>
                <c:pt idx="39">
                  <c:v>9.2999999999999992E-3</c:v>
                </c:pt>
                <c:pt idx="40">
                  <c:v>7.3000000000000001E-3</c:v>
                </c:pt>
                <c:pt idx="41">
                  <c:v>9.7000000000000003E-3</c:v>
                </c:pt>
                <c:pt idx="42">
                  <c:v>7.0000000000000001E-3</c:v>
                </c:pt>
                <c:pt idx="43">
                  <c:v>6.0000000000000001E-3</c:v>
                </c:pt>
                <c:pt idx="44">
                  <c:v>6.0000000000000001E-3</c:v>
                </c:pt>
                <c:pt idx="45">
                  <c:v>6.0000000000000001E-3</c:v>
                </c:pt>
                <c:pt idx="46">
                  <c:v>6.1000000000000004E-3</c:v>
                </c:pt>
                <c:pt idx="47">
                  <c:v>7.7999999999999996E-3</c:v>
                </c:pt>
                <c:pt idx="48">
                  <c:v>8.0000000000000002E-3</c:v>
                </c:pt>
                <c:pt idx="49">
                  <c:v>8.0000000000000002E-3</c:v>
                </c:pt>
                <c:pt idx="50">
                  <c:v>8.0000000000000002E-3</c:v>
                </c:pt>
                <c:pt idx="51">
                  <c:v>8.0000000000000002E-3</c:v>
                </c:pt>
                <c:pt idx="52">
                  <c:v>8.0000000000000002E-3</c:v>
                </c:pt>
                <c:pt idx="53">
                  <c:v>8.0000000000000002E-3</c:v>
                </c:pt>
                <c:pt idx="54">
                  <c:v>8.0000000000000002E-3</c:v>
                </c:pt>
                <c:pt idx="55">
                  <c:v>8.6E-3</c:v>
                </c:pt>
                <c:pt idx="56">
                  <c:v>8.9999999999999993E-3</c:v>
                </c:pt>
                <c:pt idx="57">
                  <c:v>8.9999999999999993E-3</c:v>
                </c:pt>
                <c:pt idx="58">
                  <c:v>8.9999999999999993E-3</c:v>
                </c:pt>
                <c:pt idx="59">
                  <c:v>8.9999999999999993E-3</c:v>
                </c:pt>
                <c:pt idx="60">
                  <c:v>8.9999999999999993E-3</c:v>
                </c:pt>
                <c:pt idx="61">
                  <c:v>1.01E-2</c:v>
                </c:pt>
                <c:pt idx="62">
                  <c:v>1.0999999999999999E-2</c:v>
                </c:pt>
                <c:pt idx="63">
                  <c:v>1.12E-2</c:v>
                </c:pt>
                <c:pt idx="64">
                  <c:v>1.2E-2</c:v>
                </c:pt>
                <c:pt idx="65">
                  <c:v>1.2E-2</c:v>
                </c:pt>
                <c:pt idx="66">
                  <c:v>1.2E-2</c:v>
                </c:pt>
                <c:pt idx="67">
                  <c:v>1.2E-2</c:v>
                </c:pt>
                <c:pt idx="68">
                  <c:v>1.1599999999999999E-2</c:v>
                </c:pt>
                <c:pt idx="69">
                  <c:v>1.12E-2</c:v>
                </c:pt>
                <c:pt idx="70">
                  <c:v>1.1900000000000001E-2</c:v>
                </c:pt>
                <c:pt idx="71">
                  <c:v>1.11E-2</c:v>
                </c:pt>
                <c:pt idx="72">
                  <c:v>1.0999999999999999E-2</c:v>
                </c:pt>
                <c:pt idx="73">
                  <c:v>1.0999999999999999E-2</c:v>
                </c:pt>
                <c:pt idx="74">
                  <c:v>1.0999999999999999E-2</c:v>
                </c:pt>
                <c:pt idx="75">
                  <c:v>1.0999999999999999E-2</c:v>
                </c:pt>
                <c:pt idx="76">
                  <c:v>1.0999999999999999E-2</c:v>
                </c:pt>
                <c:pt idx="77">
                  <c:v>1.0999999999999999E-2</c:v>
                </c:pt>
                <c:pt idx="78">
                  <c:v>1.0999999999999999E-2</c:v>
                </c:pt>
                <c:pt idx="79">
                  <c:v>1.0999999999999999E-2</c:v>
                </c:pt>
                <c:pt idx="80">
                  <c:v>1.0999999999999999E-2</c:v>
                </c:pt>
                <c:pt idx="81">
                  <c:v>1.0999999999999999E-2</c:v>
                </c:pt>
                <c:pt idx="82">
                  <c:v>1.0999999999999999E-2</c:v>
                </c:pt>
                <c:pt idx="83">
                  <c:v>1.0999999999999999E-2</c:v>
                </c:pt>
                <c:pt idx="84">
                  <c:v>1.0999999999999999E-2</c:v>
                </c:pt>
                <c:pt idx="85">
                  <c:v>1.0999999999999999E-2</c:v>
                </c:pt>
                <c:pt idx="86">
                  <c:v>1.0999999999999999E-2</c:v>
                </c:pt>
                <c:pt idx="87">
                  <c:v>1.0999999999999999E-2</c:v>
                </c:pt>
                <c:pt idx="88">
                  <c:v>1.0999999999999999E-2</c:v>
                </c:pt>
                <c:pt idx="89">
                  <c:v>1.0999999999999999E-2</c:v>
                </c:pt>
                <c:pt idx="90">
                  <c:v>1.0999999999999999E-2</c:v>
                </c:pt>
                <c:pt idx="91">
                  <c:v>1.0999999999999999E-2</c:v>
                </c:pt>
                <c:pt idx="92">
                  <c:v>1.0999999999999999E-2</c:v>
                </c:pt>
                <c:pt idx="93">
                  <c:v>1.0999999999999999E-2</c:v>
                </c:pt>
                <c:pt idx="94">
                  <c:v>1.0999999999999999E-2</c:v>
                </c:pt>
                <c:pt idx="95">
                  <c:v>1.0999999999999999E-2</c:v>
                </c:pt>
                <c:pt idx="96">
                  <c:v>1.0999999999999999E-2</c:v>
                </c:pt>
                <c:pt idx="97">
                  <c:v>1.0999999999999999E-2</c:v>
                </c:pt>
                <c:pt idx="98">
                  <c:v>1.0999999999999999E-2</c:v>
                </c:pt>
                <c:pt idx="99">
                  <c:v>1.0999999999999999E-2</c:v>
                </c:pt>
                <c:pt idx="100">
                  <c:v>1.0999999999999999E-2</c:v>
                </c:pt>
                <c:pt idx="101">
                  <c:v>1.0999999999999999E-2</c:v>
                </c:pt>
                <c:pt idx="102">
                  <c:v>1.24E-2</c:v>
                </c:pt>
                <c:pt idx="103">
                  <c:v>1.24E-2</c:v>
                </c:pt>
                <c:pt idx="104">
                  <c:v>1.24E-2</c:v>
                </c:pt>
                <c:pt idx="105">
                  <c:v>1.2999999999999999E-2</c:v>
                </c:pt>
                <c:pt idx="106">
                  <c:v>1.2999999999999999E-2</c:v>
                </c:pt>
                <c:pt idx="107">
                  <c:v>1.2999999999999999E-2</c:v>
                </c:pt>
                <c:pt idx="108">
                  <c:v>1.2999999999999999E-2</c:v>
                </c:pt>
                <c:pt idx="109">
                  <c:v>1.1299999999999999E-2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1.09E-2</c:v>
                </c:pt>
                <c:pt idx="114">
                  <c:v>1.0999999999999999E-2</c:v>
                </c:pt>
                <c:pt idx="115">
                  <c:v>1.21E-2</c:v>
                </c:pt>
                <c:pt idx="116">
                  <c:v>1.2999999999999999E-2</c:v>
                </c:pt>
                <c:pt idx="117">
                  <c:v>1.2999999999999999E-2</c:v>
                </c:pt>
                <c:pt idx="118">
                  <c:v>1.2999999999999999E-2</c:v>
                </c:pt>
                <c:pt idx="119">
                  <c:v>1.2999999999999999E-2</c:v>
                </c:pt>
                <c:pt idx="120">
                  <c:v>1.2999999999999999E-2</c:v>
                </c:pt>
                <c:pt idx="121">
                  <c:v>1.2999999999999999E-2</c:v>
                </c:pt>
                <c:pt idx="122">
                  <c:v>1.2999999999999999E-2</c:v>
                </c:pt>
                <c:pt idx="123">
                  <c:v>1.2999999999999999E-2</c:v>
                </c:pt>
                <c:pt idx="124">
                  <c:v>1.2999999999999999E-2</c:v>
                </c:pt>
                <c:pt idx="125">
                  <c:v>1.2999999999999999E-2</c:v>
                </c:pt>
                <c:pt idx="126">
                  <c:v>1.2999999999999999E-2</c:v>
                </c:pt>
                <c:pt idx="127">
                  <c:v>1.2999999999999999E-2</c:v>
                </c:pt>
                <c:pt idx="128">
                  <c:v>1.26E-2</c:v>
                </c:pt>
                <c:pt idx="129">
                  <c:v>1.2E-2</c:v>
                </c:pt>
                <c:pt idx="130">
                  <c:v>1.2E-2</c:v>
                </c:pt>
                <c:pt idx="131">
                  <c:v>1.11E-2</c:v>
                </c:pt>
                <c:pt idx="132">
                  <c:v>1.0999999999999999E-2</c:v>
                </c:pt>
                <c:pt idx="133">
                  <c:v>1.0999999999999999E-2</c:v>
                </c:pt>
                <c:pt idx="134">
                  <c:v>1.14E-2</c:v>
                </c:pt>
                <c:pt idx="135">
                  <c:v>1.24E-2</c:v>
                </c:pt>
                <c:pt idx="136">
                  <c:v>1.4E-2</c:v>
                </c:pt>
                <c:pt idx="137">
                  <c:v>1.4E-2</c:v>
                </c:pt>
                <c:pt idx="138">
                  <c:v>1.4E-2</c:v>
                </c:pt>
                <c:pt idx="139">
                  <c:v>1.4E-2</c:v>
                </c:pt>
                <c:pt idx="140">
                  <c:v>1.4E-2</c:v>
                </c:pt>
                <c:pt idx="141">
                  <c:v>1.4E-2</c:v>
                </c:pt>
                <c:pt idx="142">
                  <c:v>1.4E-2</c:v>
                </c:pt>
                <c:pt idx="143">
                  <c:v>1.4E-2</c:v>
                </c:pt>
                <c:pt idx="144">
                  <c:v>1.3299999999999999E-2</c:v>
                </c:pt>
                <c:pt idx="145">
                  <c:v>1.2999999999999999E-2</c:v>
                </c:pt>
                <c:pt idx="146">
                  <c:v>1.2999999999999999E-2</c:v>
                </c:pt>
                <c:pt idx="147">
                  <c:v>1.2999999999999999E-2</c:v>
                </c:pt>
                <c:pt idx="148">
                  <c:v>1.2999999999999999E-2</c:v>
                </c:pt>
                <c:pt idx="149">
                  <c:v>1.2999999999999999E-2</c:v>
                </c:pt>
                <c:pt idx="150">
                  <c:v>1.2999999999999999E-2</c:v>
                </c:pt>
                <c:pt idx="151">
                  <c:v>1.2999999999999999E-2</c:v>
                </c:pt>
                <c:pt idx="152">
                  <c:v>1.2999999999999999E-2</c:v>
                </c:pt>
                <c:pt idx="153">
                  <c:v>1.2999999999999999E-2</c:v>
                </c:pt>
                <c:pt idx="154">
                  <c:v>1.2999999999999999E-2</c:v>
                </c:pt>
                <c:pt idx="155">
                  <c:v>1.2999999999999999E-2</c:v>
                </c:pt>
                <c:pt idx="156">
                  <c:v>1.2999999999999999E-2</c:v>
                </c:pt>
                <c:pt idx="157">
                  <c:v>1.3599999999999999E-2</c:v>
                </c:pt>
                <c:pt idx="158">
                  <c:v>1.09E-2</c:v>
                </c:pt>
                <c:pt idx="159">
                  <c:v>5.5999999999999999E-3</c:v>
                </c:pt>
                <c:pt idx="160">
                  <c:v>4.1000000000000003E-3</c:v>
                </c:pt>
                <c:pt idx="161">
                  <c:v>7.4999999999999997E-3</c:v>
                </c:pt>
                <c:pt idx="162">
                  <c:v>7.3000000000000001E-3</c:v>
                </c:pt>
                <c:pt idx="163">
                  <c:v>9.1999999999999998E-3</c:v>
                </c:pt>
                <c:pt idx="164">
                  <c:v>9.4999999999999998E-3</c:v>
                </c:pt>
                <c:pt idx="165">
                  <c:v>7.0000000000000001E-3</c:v>
                </c:pt>
                <c:pt idx="166">
                  <c:v>6.8999999999999999E-3</c:v>
                </c:pt>
                <c:pt idx="167">
                  <c:v>3.3999999999999998E-3</c:v>
                </c:pt>
                <c:pt idx="168">
                  <c:v>2.3E-3</c:v>
                </c:pt>
                <c:pt idx="169">
                  <c:v>4.7999999999999996E-3</c:v>
                </c:pt>
                <c:pt idx="170">
                  <c:v>8.5000000000000006E-3</c:v>
                </c:pt>
                <c:pt idx="171">
                  <c:v>1.0200000000000001E-2</c:v>
                </c:pt>
                <c:pt idx="172">
                  <c:v>7.1999999999999998E-3</c:v>
                </c:pt>
                <c:pt idx="173">
                  <c:v>9.5999999999999992E-3</c:v>
                </c:pt>
                <c:pt idx="174">
                  <c:v>0.01</c:v>
                </c:pt>
                <c:pt idx="175">
                  <c:v>0.01</c:v>
                </c:pt>
                <c:pt idx="176">
                  <c:v>1.04E-2</c:v>
                </c:pt>
                <c:pt idx="177">
                  <c:v>8.3999999999999995E-3</c:v>
                </c:pt>
                <c:pt idx="178">
                  <c:v>-1.6000000000000001E-3</c:v>
                </c:pt>
                <c:pt idx="179">
                  <c:v>9.1999999999999998E-3</c:v>
                </c:pt>
                <c:pt idx="180">
                  <c:v>1.38E-2</c:v>
                </c:pt>
                <c:pt idx="181">
                  <c:v>1.4999999999999999E-2</c:v>
                </c:pt>
              </c:numCache>
            </c:numRef>
          </c:yVal>
          <c:smooth val="1"/>
        </c:ser>
        <c:ser>
          <c:idx val="1"/>
          <c:order val="1"/>
          <c:tx>
            <c:v>Fuel Flow (L/hr)</c:v>
          </c:tx>
          <c:marker>
            <c:symbol val="none"/>
          </c:marker>
          <c:yVal>
            <c:numRef>
              <c:f>'Lap 2 data'!$BU$10:$BU$200</c:f>
              <c:numCache>
                <c:formatCode>General</c:formatCode>
                <c:ptCount val="191"/>
                <c:pt idx="0">
                  <c:v>1.982615</c:v>
                </c:pt>
                <c:pt idx="1">
                  <c:v>3.646808</c:v>
                </c:pt>
                <c:pt idx="2">
                  <c:v>4.4336950000000002</c:v>
                </c:pt>
                <c:pt idx="3">
                  <c:v>4.1130760000000004</c:v>
                </c:pt>
                <c:pt idx="4">
                  <c:v>4.5087190000000001</c:v>
                </c:pt>
                <c:pt idx="5">
                  <c:v>5.6807410000000003</c:v>
                </c:pt>
                <c:pt idx="6">
                  <c:v>8.2256619999999998</c:v>
                </c:pt>
                <c:pt idx="7">
                  <c:v>7.8358840000000001</c:v>
                </c:pt>
                <c:pt idx="8">
                  <c:v>5.2342680000000001</c:v>
                </c:pt>
                <c:pt idx="9">
                  <c:v>5.3491239999999998</c:v>
                </c:pt>
                <c:pt idx="10">
                  <c:v>7.1621420000000002</c:v>
                </c:pt>
                <c:pt idx="11">
                  <c:v>7.9568500000000002</c:v>
                </c:pt>
                <c:pt idx="12">
                  <c:v>6.7051610000000004</c:v>
                </c:pt>
                <c:pt idx="13">
                  <c:v>5.1651100000000003</c:v>
                </c:pt>
                <c:pt idx="14">
                  <c:v>4.8594249999999999</c:v>
                </c:pt>
                <c:pt idx="15">
                  <c:v>5.8258850000000004</c:v>
                </c:pt>
                <c:pt idx="16">
                  <c:v>6.7904479999999996</c:v>
                </c:pt>
                <c:pt idx="17">
                  <c:v>7.0216269999999996</c:v>
                </c:pt>
                <c:pt idx="18">
                  <c:v>7.2418089999999999</c:v>
                </c:pt>
                <c:pt idx="19">
                  <c:v>7.0008549999999996</c:v>
                </c:pt>
                <c:pt idx="20">
                  <c:v>6.3906510000000001</c:v>
                </c:pt>
                <c:pt idx="21">
                  <c:v>6.1533629999999997</c:v>
                </c:pt>
                <c:pt idx="22">
                  <c:v>6.3999370000000004</c:v>
                </c:pt>
                <c:pt idx="23">
                  <c:v>6.169003</c:v>
                </c:pt>
                <c:pt idx="24">
                  <c:v>4.8628179999999999</c:v>
                </c:pt>
                <c:pt idx="25">
                  <c:v>3.4295589999999998</c:v>
                </c:pt>
                <c:pt idx="26">
                  <c:v>2.651713</c:v>
                </c:pt>
                <c:pt idx="27">
                  <c:v>2.7135410000000002</c:v>
                </c:pt>
                <c:pt idx="28">
                  <c:v>2.0136500000000002</c:v>
                </c:pt>
                <c:pt idx="29">
                  <c:v>1.30765</c:v>
                </c:pt>
                <c:pt idx="30">
                  <c:v>1.6931449999999999</c:v>
                </c:pt>
                <c:pt idx="31">
                  <c:v>1.8161780000000001</c:v>
                </c:pt>
                <c:pt idx="32">
                  <c:v>1.227007</c:v>
                </c:pt>
                <c:pt idx="33">
                  <c:v>0.96699199999999996</c:v>
                </c:pt>
                <c:pt idx="34">
                  <c:v>1.1006640000000001</c:v>
                </c:pt>
                <c:pt idx="35">
                  <c:v>0.91176299999999999</c:v>
                </c:pt>
                <c:pt idx="36">
                  <c:v>1.357259</c:v>
                </c:pt>
                <c:pt idx="37">
                  <c:v>1.7421489999999999</c:v>
                </c:pt>
                <c:pt idx="38">
                  <c:v>1.4906870000000001</c:v>
                </c:pt>
                <c:pt idx="39">
                  <c:v>2.1636959999999998</c:v>
                </c:pt>
                <c:pt idx="40">
                  <c:v>3.2091319999999999</c:v>
                </c:pt>
                <c:pt idx="41">
                  <c:v>4.0035949999999998</c:v>
                </c:pt>
                <c:pt idx="42">
                  <c:v>4.9346639999999997</c:v>
                </c:pt>
                <c:pt idx="43">
                  <c:v>4.7640900000000004</c:v>
                </c:pt>
                <c:pt idx="44">
                  <c:v>4.2675210000000003</c:v>
                </c:pt>
                <c:pt idx="45">
                  <c:v>4.4481140000000003</c:v>
                </c:pt>
                <c:pt idx="46">
                  <c:v>4.5716669999999997</c:v>
                </c:pt>
                <c:pt idx="47">
                  <c:v>4.5181480000000001</c:v>
                </c:pt>
                <c:pt idx="48">
                  <c:v>4.349386</c:v>
                </c:pt>
                <c:pt idx="49">
                  <c:v>4.4002160000000003</c:v>
                </c:pt>
                <c:pt idx="50">
                  <c:v>4.6216200000000001</c:v>
                </c:pt>
                <c:pt idx="51">
                  <c:v>4.3415670000000004</c:v>
                </c:pt>
                <c:pt idx="52">
                  <c:v>4.5451309999999996</c:v>
                </c:pt>
                <c:pt idx="53">
                  <c:v>5.2440429999999996</c:v>
                </c:pt>
                <c:pt idx="54">
                  <c:v>4.8283610000000001</c:v>
                </c:pt>
                <c:pt idx="55">
                  <c:v>4.6494790000000004</c:v>
                </c:pt>
                <c:pt idx="56">
                  <c:v>5.0480549999999997</c:v>
                </c:pt>
                <c:pt idx="57">
                  <c:v>4.8950750000000003</c:v>
                </c:pt>
                <c:pt idx="58">
                  <c:v>4.5304679999999999</c:v>
                </c:pt>
                <c:pt idx="59">
                  <c:v>4.3613600000000003</c:v>
                </c:pt>
                <c:pt idx="60">
                  <c:v>4.200806</c:v>
                </c:pt>
                <c:pt idx="61">
                  <c:v>4.168304</c:v>
                </c:pt>
                <c:pt idx="62">
                  <c:v>4.6505470000000004</c:v>
                </c:pt>
                <c:pt idx="63">
                  <c:v>5.5944260000000003</c:v>
                </c:pt>
                <c:pt idx="64">
                  <c:v>5.6228249999999997</c:v>
                </c:pt>
                <c:pt idx="65">
                  <c:v>6.6274499999999996</c:v>
                </c:pt>
                <c:pt idx="66">
                  <c:v>6.4192429999999998</c:v>
                </c:pt>
                <c:pt idx="67">
                  <c:v>4.7513829999999997</c:v>
                </c:pt>
                <c:pt idx="68">
                  <c:v>5.4278130000000004</c:v>
                </c:pt>
                <c:pt idx="69">
                  <c:v>6.2081020000000002</c:v>
                </c:pt>
                <c:pt idx="70">
                  <c:v>7.2156609999999999</c:v>
                </c:pt>
                <c:pt idx="71">
                  <c:v>6.5797970000000001</c:v>
                </c:pt>
                <c:pt idx="72">
                  <c:v>4.4598440000000004</c:v>
                </c:pt>
                <c:pt idx="73">
                  <c:v>3.9359039999999998</c:v>
                </c:pt>
                <c:pt idx="74">
                  <c:v>4.1573070000000003</c:v>
                </c:pt>
                <c:pt idx="75">
                  <c:v>4.637505</c:v>
                </c:pt>
                <c:pt idx="76">
                  <c:v>4.9234229999999997</c:v>
                </c:pt>
                <c:pt idx="77">
                  <c:v>4.5260699999999998</c:v>
                </c:pt>
                <c:pt idx="78">
                  <c:v>4.6270369999999996</c:v>
                </c:pt>
                <c:pt idx="79">
                  <c:v>4.8095400000000001</c:v>
                </c:pt>
                <c:pt idx="80">
                  <c:v>4.2457719999999997</c:v>
                </c:pt>
                <c:pt idx="81">
                  <c:v>3.7848799999999998</c:v>
                </c:pt>
                <c:pt idx="82">
                  <c:v>4.2269550000000002</c:v>
                </c:pt>
                <c:pt idx="83">
                  <c:v>4.4657090000000004</c:v>
                </c:pt>
                <c:pt idx="84">
                  <c:v>5.163888</c:v>
                </c:pt>
                <c:pt idx="85">
                  <c:v>5.572972</c:v>
                </c:pt>
                <c:pt idx="86">
                  <c:v>4.6602309999999996</c:v>
                </c:pt>
                <c:pt idx="87">
                  <c:v>4.3259259999999999</c:v>
                </c:pt>
                <c:pt idx="88">
                  <c:v>4.8733259999999996</c:v>
                </c:pt>
                <c:pt idx="89">
                  <c:v>5.0272829999999997</c:v>
                </c:pt>
                <c:pt idx="90">
                  <c:v>4.941262</c:v>
                </c:pt>
                <c:pt idx="91">
                  <c:v>5.6792749999999996</c:v>
                </c:pt>
                <c:pt idx="92">
                  <c:v>4.8496220000000001</c:v>
                </c:pt>
                <c:pt idx="93">
                  <c:v>4.2528579999999998</c:v>
                </c:pt>
                <c:pt idx="94">
                  <c:v>4.7504059999999999</c:v>
                </c:pt>
                <c:pt idx="95">
                  <c:v>5.2044550000000003</c:v>
                </c:pt>
                <c:pt idx="96">
                  <c:v>6.3156270000000001</c:v>
                </c:pt>
                <c:pt idx="97">
                  <c:v>6.6681910000000002</c:v>
                </c:pt>
                <c:pt idx="98">
                  <c:v>6.3385100000000003</c:v>
                </c:pt>
                <c:pt idx="99">
                  <c:v>5.7090889999999996</c:v>
                </c:pt>
                <c:pt idx="100">
                  <c:v>5.3039149999999999</c:v>
                </c:pt>
                <c:pt idx="101">
                  <c:v>5.1524029999999996</c:v>
                </c:pt>
                <c:pt idx="102">
                  <c:v>4.7614029999999996</c:v>
                </c:pt>
                <c:pt idx="103">
                  <c:v>6.7508600000000003</c:v>
                </c:pt>
                <c:pt idx="104">
                  <c:v>8.4350919999999991</c:v>
                </c:pt>
                <c:pt idx="105">
                  <c:v>6.5817519999999998</c:v>
                </c:pt>
                <c:pt idx="106">
                  <c:v>5.031193</c:v>
                </c:pt>
                <c:pt idx="107">
                  <c:v>4.912426</c:v>
                </c:pt>
                <c:pt idx="108">
                  <c:v>4.213514</c:v>
                </c:pt>
                <c:pt idx="109">
                  <c:v>4.7029969999999999</c:v>
                </c:pt>
                <c:pt idx="110">
                  <c:v>5.2672590000000001</c:v>
                </c:pt>
                <c:pt idx="111">
                  <c:v>4.6915110000000002</c:v>
                </c:pt>
                <c:pt idx="112">
                  <c:v>4.8420459999999999</c:v>
                </c:pt>
                <c:pt idx="113">
                  <c:v>5.9559389999999999</c:v>
                </c:pt>
                <c:pt idx="114">
                  <c:v>6.8046819999999997</c:v>
                </c:pt>
                <c:pt idx="115">
                  <c:v>6.6450449999999996</c:v>
                </c:pt>
                <c:pt idx="116">
                  <c:v>7.0103850000000003</c:v>
                </c:pt>
                <c:pt idx="117">
                  <c:v>6.7555019999999999</c:v>
                </c:pt>
                <c:pt idx="118">
                  <c:v>6.9573559999999999</c:v>
                </c:pt>
                <c:pt idx="119">
                  <c:v>6.6489549999999999</c:v>
                </c:pt>
                <c:pt idx="120">
                  <c:v>4.1514430000000004</c:v>
                </c:pt>
                <c:pt idx="121">
                  <c:v>4.0067719999999998</c:v>
                </c:pt>
                <c:pt idx="122">
                  <c:v>5.2934070000000002</c:v>
                </c:pt>
                <c:pt idx="123">
                  <c:v>5.001379</c:v>
                </c:pt>
                <c:pt idx="124">
                  <c:v>4.9058279999999996</c:v>
                </c:pt>
                <c:pt idx="125">
                  <c:v>4.6942000000000004</c:v>
                </c:pt>
                <c:pt idx="126">
                  <c:v>3.991377</c:v>
                </c:pt>
                <c:pt idx="127">
                  <c:v>4.3985050000000001</c:v>
                </c:pt>
                <c:pt idx="128">
                  <c:v>6.3686569999999998</c:v>
                </c:pt>
                <c:pt idx="129">
                  <c:v>7.3118420000000004</c:v>
                </c:pt>
                <c:pt idx="130">
                  <c:v>5.8320990000000004</c:v>
                </c:pt>
                <c:pt idx="131">
                  <c:v>4.1172300000000002</c:v>
                </c:pt>
                <c:pt idx="132">
                  <c:v>3.718899</c:v>
                </c:pt>
                <c:pt idx="133">
                  <c:v>3.6353230000000001</c:v>
                </c:pt>
                <c:pt idx="134">
                  <c:v>4.095726</c:v>
                </c:pt>
                <c:pt idx="135">
                  <c:v>5.0011349999999997</c:v>
                </c:pt>
                <c:pt idx="136">
                  <c:v>4.8068559999999998</c:v>
                </c:pt>
                <c:pt idx="137">
                  <c:v>4.2606780000000004</c:v>
                </c:pt>
                <c:pt idx="138">
                  <c:v>4.2056930000000001</c:v>
                </c:pt>
                <c:pt idx="139">
                  <c:v>4.5373099999999997</c:v>
                </c:pt>
                <c:pt idx="140">
                  <c:v>4.8405800000000001</c:v>
                </c:pt>
                <c:pt idx="141">
                  <c:v>4.8615959999999996</c:v>
                </c:pt>
                <c:pt idx="142">
                  <c:v>5.1636439999999997</c:v>
                </c:pt>
                <c:pt idx="143">
                  <c:v>4.8249399999999998</c:v>
                </c:pt>
                <c:pt idx="144">
                  <c:v>4.2166899999999998</c:v>
                </c:pt>
                <c:pt idx="145">
                  <c:v>4.4633219999999998</c:v>
                </c:pt>
                <c:pt idx="146">
                  <c:v>4.2073349999999996</c:v>
                </c:pt>
                <c:pt idx="147">
                  <c:v>3.526087</c:v>
                </c:pt>
                <c:pt idx="148">
                  <c:v>3.5488140000000001</c:v>
                </c:pt>
                <c:pt idx="149">
                  <c:v>4.198607</c:v>
                </c:pt>
                <c:pt idx="150">
                  <c:v>4.5199600000000002</c:v>
                </c:pt>
                <c:pt idx="151">
                  <c:v>5.1824599999999998</c:v>
                </c:pt>
                <c:pt idx="152">
                  <c:v>5.3789379999999998</c:v>
                </c:pt>
                <c:pt idx="153">
                  <c:v>5.6846509999999997</c:v>
                </c:pt>
                <c:pt idx="154">
                  <c:v>6.5267679999999997</c:v>
                </c:pt>
                <c:pt idx="155">
                  <c:v>6.7222679999999997</c:v>
                </c:pt>
                <c:pt idx="156">
                  <c:v>5.796087</c:v>
                </c:pt>
                <c:pt idx="157">
                  <c:v>4.8889670000000001</c:v>
                </c:pt>
                <c:pt idx="158">
                  <c:v>5.5715060000000003</c:v>
                </c:pt>
                <c:pt idx="159">
                  <c:v>5.6597249999999999</c:v>
                </c:pt>
                <c:pt idx="160">
                  <c:v>4.6697620000000004</c:v>
                </c:pt>
                <c:pt idx="161">
                  <c:v>4.3904740000000002</c:v>
                </c:pt>
                <c:pt idx="162">
                  <c:v>4.407483</c:v>
                </c:pt>
                <c:pt idx="163">
                  <c:v>4.3647819999999999</c:v>
                </c:pt>
                <c:pt idx="164">
                  <c:v>4.0353640000000004</c:v>
                </c:pt>
                <c:pt idx="165">
                  <c:v>4.0659109999999998</c:v>
                </c:pt>
                <c:pt idx="166">
                  <c:v>4.396306</c:v>
                </c:pt>
                <c:pt idx="167">
                  <c:v>4.9869599999999998</c:v>
                </c:pt>
                <c:pt idx="168">
                  <c:v>4.5976710000000001</c:v>
                </c:pt>
                <c:pt idx="169">
                  <c:v>3.4307810000000001</c:v>
                </c:pt>
                <c:pt idx="170">
                  <c:v>2.7756120000000002</c:v>
                </c:pt>
                <c:pt idx="171">
                  <c:v>1.998499</c:v>
                </c:pt>
                <c:pt idx="172">
                  <c:v>2.2834409999999998</c:v>
                </c:pt>
                <c:pt idx="173">
                  <c:v>2.6732179999999999</c:v>
                </c:pt>
                <c:pt idx="174">
                  <c:v>2.1177540000000001</c:v>
                </c:pt>
                <c:pt idx="175">
                  <c:v>1.5610679999999999</c:v>
                </c:pt>
                <c:pt idx="176">
                  <c:v>1.1556489999999999</c:v>
                </c:pt>
                <c:pt idx="177">
                  <c:v>1.3279339999999999</c:v>
                </c:pt>
                <c:pt idx="178">
                  <c:v>1.672747</c:v>
                </c:pt>
                <c:pt idx="179">
                  <c:v>1.0644979999999999</c:v>
                </c:pt>
                <c:pt idx="180">
                  <c:v>0.33821499999999999</c:v>
                </c:pt>
                <c:pt idx="181">
                  <c:v>0.22140399999999999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92384"/>
        <c:axId val="128994304"/>
      </c:scatterChart>
      <c:scatterChart>
        <c:scatterStyle val="smoothMarker"/>
        <c:varyColors val="0"/>
        <c:ser>
          <c:idx val="2"/>
          <c:order val="2"/>
          <c:tx>
            <c:v>Lambda</c:v>
          </c:tx>
          <c:marker>
            <c:symbol val="none"/>
          </c:marker>
          <c:yVal>
            <c:numRef>
              <c:f>'Lap 2 data'!$BC$10:$BC$200</c:f>
              <c:numCache>
                <c:formatCode>General</c:formatCode>
                <c:ptCount val="191"/>
                <c:pt idx="0">
                  <c:v>1.3</c:v>
                </c:pt>
                <c:pt idx="1">
                  <c:v>1.24</c:v>
                </c:pt>
                <c:pt idx="2">
                  <c:v>1.23</c:v>
                </c:pt>
                <c:pt idx="3">
                  <c:v>1.22</c:v>
                </c:pt>
                <c:pt idx="4">
                  <c:v>1.21</c:v>
                </c:pt>
                <c:pt idx="5">
                  <c:v>1.2</c:v>
                </c:pt>
                <c:pt idx="6">
                  <c:v>1.2</c:v>
                </c:pt>
                <c:pt idx="7">
                  <c:v>1.19</c:v>
                </c:pt>
                <c:pt idx="8">
                  <c:v>1.19</c:v>
                </c:pt>
                <c:pt idx="9">
                  <c:v>1.19</c:v>
                </c:pt>
                <c:pt idx="10">
                  <c:v>1.19</c:v>
                </c:pt>
                <c:pt idx="11">
                  <c:v>1.19</c:v>
                </c:pt>
                <c:pt idx="12">
                  <c:v>1.18</c:v>
                </c:pt>
                <c:pt idx="13">
                  <c:v>1.18</c:v>
                </c:pt>
                <c:pt idx="14">
                  <c:v>1.18</c:v>
                </c:pt>
                <c:pt idx="15">
                  <c:v>1.18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1.18</c:v>
                </c:pt>
                <c:pt idx="22">
                  <c:v>1.34</c:v>
                </c:pt>
                <c:pt idx="23">
                  <c:v>1.7</c:v>
                </c:pt>
                <c:pt idx="24">
                  <c:v>2.14</c:v>
                </c:pt>
                <c:pt idx="25">
                  <c:v>2.2200000000000002</c:v>
                </c:pt>
                <c:pt idx="26">
                  <c:v>1.93</c:v>
                </c:pt>
                <c:pt idx="27">
                  <c:v>2</c:v>
                </c:pt>
                <c:pt idx="28">
                  <c:v>2.17</c:v>
                </c:pt>
                <c:pt idx="29">
                  <c:v>2.36</c:v>
                </c:pt>
                <c:pt idx="30">
                  <c:v>2.61</c:v>
                </c:pt>
                <c:pt idx="31">
                  <c:v>2.96</c:v>
                </c:pt>
                <c:pt idx="32">
                  <c:v>3.33</c:v>
                </c:pt>
                <c:pt idx="33">
                  <c:v>3.33</c:v>
                </c:pt>
                <c:pt idx="34">
                  <c:v>3.22</c:v>
                </c:pt>
                <c:pt idx="35">
                  <c:v>2.92</c:v>
                </c:pt>
                <c:pt idx="36">
                  <c:v>2.5</c:v>
                </c:pt>
                <c:pt idx="37">
                  <c:v>2.02</c:v>
                </c:pt>
                <c:pt idx="38">
                  <c:v>1.55</c:v>
                </c:pt>
                <c:pt idx="39">
                  <c:v>1.41</c:v>
                </c:pt>
                <c:pt idx="40">
                  <c:v>1.32</c:v>
                </c:pt>
                <c:pt idx="41">
                  <c:v>1.25</c:v>
                </c:pt>
                <c:pt idx="42">
                  <c:v>1.22</c:v>
                </c:pt>
                <c:pt idx="43">
                  <c:v>1.21</c:v>
                </c:pt>
                <c:pt idx="44">
                  <c:v>1.21</c:v>
                </c:pt>
                <c:pt idx="45">
                  <c:v>1.21</c:v>
                </c:pt>
                <c:pt idx="46">
                  <c:v>1.2</c:v>
                </c:pt>
                <c:pt idx="47">
                  <c:v>1.19</c:v>
                </c:pt>
                <c:pt idx="48">
                  <c:v>1.19</c:v>
                </c:pt>
                <c:pt idx="49">
                  <c:v>1.19</c:v>
                </c:pt>
                <c:pt idx="50">
                  <c:v>1.19</c:v>
                </c:pt>
                <c:pt idx="51">
                  <c:v>1.19</c:v>
                </c:pt>
                <c:pt idx="52">
                  <c:v>1.19</c:v>
                </c:pt>
                <c:pt idx="53">
                  <c:v>1.19</c:v>
                </c:pt>
                <c:pt idx="54">
                  <c:v>1.19</c:v>
                </c:pt>
                <c:pt idx="55">
                  <c:v>1.19</c:v>
                </c:pt>
                <c:pt idx="56">
                  <c:v>1.19</c:v>
                </c:pt>
                <c:pt idx="57">
                  <c:v>1.19</c:v>
                </c:pt>
                <c:pt idx="58">
                  <c:v>1.18</c:v>
                </c:pt>
                <c:pt idx="59">
                  <c:v>1.18</c:v>
                </c:pt>
                <c:pt idx="60">
                  <c:v>1.17</c:v>
                </c:pt>
                <c:pt idx="61">
                  <c:v>1.1599999999999999</c:v>
                </c:pt>
                <c:pt idx="62">
                  <c:v>1.1599999999999999</c:v>
                </c:pt>
                <c:pt idx="63">
                  <c:v>1.18</c:v>
                </c:pt>
                <c:pt idx="64">
                  <c:v>1.18</c:v>
                </c:pt>
                <c:pt idx="65">
                  <c:v>1.18</c:v>
                </c:pt>
                <c:pt idx="66">
                  <c:v>1.17</c:v>
                </c:pt>
                <c:pt idx="67">
                  <c:v>1.1599999999999999</c:v>
                </c:pt>
                <c:pt idx="68">
                  <c:v>1.1599999999999999</c:v>
                </c:pt>
                <c:pt idx="69">
                  <c:v>1.17</c:v>
                </c:pt>
                <c:pt idx="70">
                  <c:v>1.17</c:v>
                </c:pt>
                <c:pt idx="71">
                  <c:v>1.17</c:v>
                </c:pt>
                <c:pt idx="72">
                  <c:v>1.17</c:v>
                </c:pt>
                <c:pt idx="73">
                  <c:v>1.18</c:v>
                </c:pt>
                <c:pt idx="74">
                  <c:v>1.18</c:v>
                </c:pt>
                <c:pt idx="75">
                  <c:v>1.18</c:v>
                </c:pt>
                <c:pt idx="76">
                  <c:v>1.18</c:v>
                </c:pt>
                <c:pt idx="77">
                  <c:v>1.18</c:v>
                </c:pt>
                <c:pt idx="78">
                  <c:v>1.17</c:v>
                </c:pt>
                <c:pt idx="79">
                  <c:v>1.17</c:v>
                </c:pt>
                <c:pt idx="80">
                  <c:v>1.17</c:v>
                </c:pt>
                <c:pt idx="81">
                  <c:v>1.17</c:v>
                </c:pt>
                <c:pt idx="82">
                  <c:v>1.17</c:v>
                </c:pt>
                <c:pt idx="83">
                  <c:v>1.17</c:v>
                </c:pt>
                <c:pt idx="84">
                  <c:v>1.17</c:v>
                </c:pt>
                <c:pt idx="85">
                  <c:v>1.17</c:v>
                </c:pt>
                <c:pt idx="86">
                  <c:v>1.17</c:v>
                </c:pt>
                <c:pt idx="87">
                  <c:v>1.17</c:v>
                </c:pt>
                <c:pt idx="88">
                  <c:v>1.17</c:v>
                </c:pt>
                <c:pt idx="89">
                  <c:v>1.17</c:v>
                </c:pt>
                <c:pt idx="90">
                  <c:v>1.17</c:v>
                </c:pt>
                <c:pt idx="91">
                  <c:v>1.17</c:v>
                </c:pt>
                <c:pt idx="92">
                  <c:v>1.17</c:v>
                </c:pt>
                <c:pt idx="93">
                  <c:v>1.17</c:v>
                </c:pt>
                <c:pt idx="94">
                  <c:v>1.17</c:v>
                </c:pt>
                <c:pt idx="95">
                  <c:v>1.17</c:v>
                </c:pt>
                <c:pt idx="96">
                  <c:v>1.17</c:v>
                </c:pt>
                <c:pt idx="97">
                  <c:v>1.17</c:v>
                </c:pt>
                <c:pt idx="98">
                  <c:v>1.17</c:v>
                </c:pt>
                <c:pt idx="99">
                  <c:v>1.17</c:v>
                </c:pt>
                <c:pt idx="100">
                  <c:v>1.17</c:v>
                </c:pt>
                <c:pt idx="101">
                  <c:v>1.17</c:v>
                </c:pt>
                <c:pt idx="102">
                  <c:v>1.1599999999999999</c:v>
                </c:pt>
                <c:pt idx="103">
                  <c:v>1.1499999999999999</c:v>
                </c:pt>
                <c:pt idx="104">
                  <c:v>1.1499999999999999</c:v>
                </c:pt>
                <c:pt idx="105">
                  <c:v>1.1499999999999999</c:v>
                </c:pt>
                <c:pt idx="106">
                  <c:v>1.1499999999999999</c:v>
                </c:pt>
                <c:pt idx="107">
                  <c:v>1.1499999999999999</c:v>
                </c:pt>
                <c:pt idx="108">
                  <c:v>1.1499999999999999</c:v>
                </c:pt>
                <c:pt idx="109">
                  <c:v>1.1499999999999999</c:v>
                </c:pt>
                <c:pt idx="110">
                  <c:v>1.1599999999999999</c:v>
                </c:pt>
                <c:pt idx="111">
                  <c:v>1.17</c:v>
                </c:pt>
                <c:pt idx="112">
                  <c:v>1.17</c:v>
                </c:pt>
                <c:pt idx="113">
                  <c:v>1.17</c:v>
                </c:pt>
                <c:pt idx="114">
                  <c:v>1.1599999999999999</c:v>
                </c:pt>
                <c:pt idx="115">
                  <c:v>1.1499999999999999</c:v>
                </c:pt>
                <c:pt idx="116">
                  <c:v>1.1499999999999999</c:v>
                </c:pt>
                <c:pt idx="117">
                  <c:v>1.1499999999999999</c:v>
                </c:pt>
                <c:pt idx="118">
                  <c:v>1.1499999999999999</c:v>
                </c:pt>
                <c:pt idx="119">
                  <c:v>1.1499999999999999</c:v>
                </c:pt>
                <c:pt idx="120">
                  <c:v>1.1399999999999999</c:v>
                </c:pt>
                <c:pt idx="121">
                  <c:v>1.1499999999999999</c:v>
                </c:pt>
                <c:pt idx="122">
                  <c:v>1.1499999999999999</c:v>
                </c:pt>
                <c:pt idx="123">
                  <c:v>1.1599999999999999</c:v>
                </c:pt>
                <c:pt idx="124">
                  <c:v>1.1599999999999999</c:v>
                </c:pt>
                <c:pt idx="125">
                  <c:v>1.1599999999999999</c:v>
                </c:pt>
                <c:pt idx="126">
                  <c:v>1.1599999999999999</c:v>
                </c:pt>
                <c:pt idx="127">
                  <c:v>1.1599999999999999</c:v>
                </c:pt>
                <c:pt idx="128">
                  <c:v>1.1599999999999999</c:v>
                </c:pt>
                <c:pt idx="129">
                  <c:v>1.18</c:v>
                </c:pt>
                <c:pt idx="130">
                  <c:v>1.18</c:v>
                </c:pt>
                <c:pt idx="131">
                  <c:v>1.18</c:v>
                </c:pt>
                <c:pt idx="132">
                  <c:v>1.18</c:v>
                </c:pt>
                <c:pt idx="133">
                  <c:v>1.17</c:v>
                </c:pt>
                <c:pt idx="134">
                  <c:v>1.17</c:v>
                </c:pt>
                <c:pt idx="135">
                  <c:v>1.17</c:v>
                </c:pt>
                <c:pt idx="136">
                  <c:v>1.17</c:v>
                </c:pt>
                <c:pt idx="137">
                  <c:v>1.1599999999999999</c:v>
                </c:pt>
                <c:pt idx="138">
                  <c:v>1.1599999999999999</c:v>
                </c:pt>
                <c:pt idx="139">
                  <c:v>1.1599999999999999</c:v>
                </c:pt>
                <c:pt idx="140">
                  <c:v>1.1599999999999999</c:v>
                </c:pt>
                <c:pt idx="141">
                  <c:v>1.1599999999999999</c:v>
                </c:pt>
                <c:pt idx="142">
                  <c:v>1.1599999999999999</c:v>
                </c:pt>
                <c:pt idx="143">
                  <c:v>1.1599999999999999</c:v>
                </c:pt>
                <c:pt idx="144">
                  <c:v>1.1599999999999999</c:v>
                </c:pt>
                <c:pt idx="145">
                  <c:v>1.1599999999999999</c:v>
                </c:pt>
                <c:pt idx="146">
                  <c:v>1.1599999999999999</c:v>
                </c:pt>
                <c:pt idx="147">
                  <c:v>1.1599999999999999</c:v>
                </c:pt>
                <c:pt idx="148">
                  <c:v>1.1599999999999999</c:v>
                </c:pt>
                <c:pt idx="149">
                  <c:v>1.1599999999999999</c:v>
                </c:pt>
                <c:pt idx="150">
                  <c:v>1.1599999999999999</c:v>
                </c:pt>
                <c:pt idx="151">
                  <c:v>1.1599999999999999</c:v>
                </c:pt>
                <c:pt idx="152">
                  <c:v>1.1599999999999999</c:v>
                </c:pt>
                <c:pt idx="153">
                  <c:v>1.1599999999999999</c:v>
                </c:pt>
                <c:pt idx="154">
                  <c:v>1.1499999999999999</c:v>
                </c:pt>
                <c:pt idx="155">
                  <c:v>1.1399999999999999</c:v>
                </c:pt>
                <c:pt idx="156">
                  <c:v>1.1499999999999999</c:v>
                </c:pt>
                <c:pt idx="157">
                  <c:v>1.1499999999999999</c:v>
                </c:pt>
                <c:pt idx="158">
                  <c:v>1.17</c:v>
                </c:pt>
                <c:pt idx="159">
                  <c:v>1.36</c:v>
                </c:pt>
                <c:pt idx="160">
                  <c:v>1.47</c:v>
                </c:pt>
                <c:pt idx="161">
                  <c:v>1.49</c:v>
                </c:pt>
                <c:pt idx="162">
                  <c:v>1.45</c:v>
                </c:pt>
                <c:pt idx="163">
                  <c:v>1.4</c:v>
                </c:pt>
                <c:pt idx="164">
                  <c:v>1.34</c:v>
                </c:pt>
                <c:pt idx="165">
                  <c:v>1.34</c:v>
                </c:pt>
                <c:pt idx="166">
                  <c:v>1.38</c:v>
                </c:pt>
                <c:pt idx="167">
                  <c:v>1.6</c:v>
                </c:pt>
                <c:pt idx="168">
                  <c:v>1.85</c:v>
                </c:pt>
                <c:pt idx="169">
                  <c:v>2</c:v>
                </c:pt>
                <c:pt idx="170">
                  <c:v>2.15</c:v>
                </c:pt>
                <c:pt idx="171">
                  <c:v>2.31</c:v>
                </c:pt>
                <c:pt idx="172">
                  <c:v>2.44</c:v>
                </c:pt>
                <c:pt idx="173">
                  <c:v>2.48</c:v>
                </c:pt>
                <c:pt idx="174">
                  <c:v>2.4700000000000002</c:v>
                </c:pt>
                <c:pt idx="175">
                  <c:v>2.46</c:v>
                </c:pt>
                <c:pt idx="176">
                  <c:v>2.5299999999999998</c:v>
                </c:pt>
                <c:pt idx="177">
                  <c:v>2.94</c:v>
                </c:pt>
                <c:pt idx="178">
                  <c:v>4.75</c:v>
                </c:pt>
                <c:pt idx="179">
                  <c:v>5.99</c:v>
                </c:pt>
                <c:pt idx="180">
                  <c:v>5.2</c:v>
                </c:pt>
                <c:pt idx="181">
                  <c:v>4.3600000000000003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05824"/>
        <c:axId val="129004288"/>
      </c:scatterChart>
      <c:valAx>
        <c:axId val="128992384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8994304"/>
        <c:crosses val="autoZero"/>
        <c:crossBetween val="midCat"/>
        <c:minorUnit val="5"/>
      </c:valAx>
      <c:valAx>
        <c:axId val="128994304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8992384"/>
        <c:crosses val="autoZero"/>
        <c:crossBetween val="midCat"/>
      </c:valAx>
      <c:valAx>
        <c:axId val="129004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29005824"/>
        <c:crosses val="max"/>
        <c:crossBetween val="midCat"/>
      </c:valAx>
      <c:valAx>
        <c:axId val="12900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9004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data'!$C$10:$C$200</c:f>
              <c:numCache>
                <c:formatCode>General</c:formatCode>
                <c:ptCount val="191"/>
                <c:pt idx="0">
                  <c:v>11.784000000000001</c:v>
                </c:pt>
                <c:pt idx="1">
                  <c:v>12.379</c:v>
                </c:pt>
                <c:pt idx="2">
                  <c:v>12.582000000000001</c:v>
                </c:pt>
                <c:pt idx="3">
                  <c:v>12.691000000000001</c:v>
                </c:pt>
                <c:pt idx="4">
                  <c:v>12.789</c:v>
                </c:pt>
                <c:pt idx="5">
                  <c:v>12.82</c:v>
                </c:pt>
                <c:pt idx="6">
                  <c:v>12.903</c:v>
                </c:pt>
                <c:pt idx="7">
                  <c:v>13.02</c:v>
                </c:pt>
                <c:pt idx="8">
                  <c:v>13.021000000000001</c:v>
                </c:pt>
                <c:pt idx="9">
                  <c:v>13.029</c:v>
                </c:pt>
                <c:pt idx="10">
                  <c:v>13.03</c:v>
                </c:pt>
                <c:pt idx="11">
                  <c:v>13.036</c:v>
                </c:pt>
                <c:pt idx="12">
                  <c:v>13.048</c:v>
                </c:pt>
                <c:pt idx="13">
                  <c:v>13.061999999999999</c:v>
                </c:pt>
                <c:pt idx="14">
                  <c:v>13.071</c:v>
                </c:pt>
                <c:pt idx="15">
                  <c:v>13.079000000000001</c:v>
                </c:pt>
                <c:pt idx="16">
                  <c:v>13.08</c:v>
                </c:pt>
                <c:pt idx="17">
                  <c:v>13.08</c:v>
                </c:pt>
                <c:pt idx="18">
                  <c:v>13.087999999999999</c:v>
                </c:pt>
                <c:pt idx="19">
                  <c:v>13.103</c:v>
                </c:pt>
                <c:pt idx="20">
                  <c:v>13.111000000000001</c:v>
                </c:pt>
                <c:pt idx="21">
                  <c:v>13.119</c:v>
                </c:pt>
                <c:pt idx="22">
                  <c:v>11.446999999999999</c:v>
                </c:pt>
                <c:pt idx="23">
                  <c:v>8.923</c:v>
                </c:pt>
                <c:pt idx="24">
                  <c:v>7.0369999999999999</c:v>
                </c:pt>
                <c:pt idx="25">
                  <c:v>6.7889999999999997</c:v>
                </c:pt>
                <c:pt idx="26">
                  <c:v>7.8369999999999997</c:v>
                </c:pt>
                <c:pt idx="27">
                  <c:v>7.5419999999999998</c:v>
                </c:pt>
                <c:pt idx="28">
                  <c:v>6.9409999999999998</c:v>
                </c:pt>
                <c:pt idx="29">
                  <c:v>6.3639999999999999</c:v>
                </c:pt>
                <c:pt idx="30">
                  <c:v>5.734</c:v>
                </c:pt>
                <c:pt idx="31">
                  <c:v>5.0439999999999996</c:v>
                </c:pt>
                <c:pt idx="32">
                  <c:v>4.4800000000000004</c:v>
                </c:pt>
                <c:pt idx="33">
                  <c:v>4.4800000000000004</c:v>
                </c:pt>
                <c:pt idx="34">
                  <c:v>4.63</c:v>
                </c:pt>
                <c:pt idx="35">
                  <c:v>5.117</c:v>
                </c:pt>
                <c:pt idx="36">
                  <c:v>5.9889999999999999</c:v>
                </c:pt>
                <c:pt idx="37">
                  <c:v>7.4859999999999998</c:v>
                </c:pt>
                <c:pt idx="38">
                  <c:v>9.827</c:v>
                </c:pt>
                <c:pt idx="39">
                  <c:v>10.88</c:v>
                </c:pt>
                <c:pt idx="40">
                  <c:v>11.689</c:v>
                </c:pt>
                <c:pt idx="41">
                  <c:v>12.298</c:v>
                </c:pt>
                <c:pt idx="42">
                  <c:v>12.647</c:v>
                </c:pt>
                <c:pt idx="43">
                  <c:v>12.75</c:v>
                </c:pt>
                <c:pt idx="44">
                  <c:v>12.750999999999999</c:v>
                </c:pt>
                <c:pt idx="45">
                  <c:v>12.768000000000001</c:v>
                </c:pt>
                <c:pt idx="46">
                  <c:v>12.914999999999999</c:v>
                </c:pt>
                <c:pt idx="47">
                  <c:v>12.97</c:v>
                </c:pt>
                <c:pt idx="48">
                  <c:v>12.974</c:v>
                </c:pt>
                <c:pt idx="49">
                  <c:v>12.98</c:v>
                </c:pt>
                <c:pt idx="50">
                  <c:v>12.981</c:v>
                </c:pt>
                <c:pt idx="51">
                  <c:v>12.989000000000001</c:v>
                </c:pt>
                <c:pt idx="52">
                  <c:v>13.012</c:v>
                </c:pt>
                <c:pt idx="53">
                  <c:v>13.02</c:v>
                </c:pt>
                <c:pt idx="54">
                  <c:v>13.02</c:v>
                </c:pt>
                <c:pt idx="55">
                  <c:v>13.022</c:v>
                </c:pt>
                <c:pt idx="56">
                  <c:v>13.031000000000001</c:v>
                </c:pt>
                <c:pt idx="57">
                  <c:v>13.039</c:v>
                </c:pt>
                <c:pt idx="58">
                  <c:v>13.098000000000001</c:v>
                </c:pt>
                <c:pt idx="59">
                  <c:v>13.12</c:v>
                </c:pt>
                <c:pt idx="60">
                  <c:v>13.199</c:v>
                </c:pt>
                <c:pt idx="61">
                  <c:v>13.315</c:v>
                </c:pt>
                <c:pt idx="62">
                  <c:v>13.282999999999999</c:v>
                </c:pt>
                <c:pt idx="63">
                  <c:v>13.128</c:v>
                </c:pt>
                <c:pt idx="64">
                  <c:v>13.117000000000001</c:v>
                </c:pt>
                <c:pt idx="65">
                  <c:v>13.143000000000001</c:v>
                </c:pt>
                <c:pt idx="66">
                  <c:v>13.202999999999999</c:v>
                </c:pt>
                <c:pt idx="67">
                  <c:v>13.281000000000001</c:v>
                </c:pt>
                <c:pt idx="68">
                  <c:v>13.316000000000001</c:v>
                </c:pt>
                <c:pt idx="69">
                  <c:v>13.247</c:v>
                </c:pt>
                <c:pt idx="70">
                  <c:v>13.196</c:v>
                </c:pt>
                <c:pt idx="71">
                  <c:v>13.18</c:v>
                </c:pt>
                <c:pt idx="72">
                  <c:v>13.16</c:v>
                </c:pt>
                <c:pt idx="73">
                  <c:v>13.13</c:v>
                </c:pt>
                <c:pt idx="74">
                  <c:v>13.13</c:v>
                </c:pt>
                <c:pt idx="75">
                  <c:v>13.13</c:v>
                </c:pt>
                <c:pt idx="76">
                  <c:v>13.13</c:v>
                </c:pt>
                <c:pt idx="77">
                  <c:v>13.151999999999999</c:v>
                </c:pt>
                <c:pt idx="78">
                  <c:v>13.17</c:v>
                </c:pt>
                <c:pt idx="79">
                  <c:v>13.172000000000001</c:v>
                </c:pt>
                <c:pt idx="80">
                  <c:v>13.180999999999999</c:v>
                </c:pt>
                <c:pt idx="81">
                  <c:v>13.189</c:v>
                </c:pt>
                <c:pt idx="82">
                  <c:v>13.227</c:v>
                </c:pt>
                <c:pt idx="83">
                  <c:v>13.24</c:v>
                </c:pt>
                <c:pt idx="84">
                  <c:v>13.24</c:v>
                </c:pt>
                <c:pt idx="85">
                  <c:v>13.24</c:v>
                </c:pt>
                <c:pt idx="86">
                  <c:v>13.24</c:v>
                </c:pt>
                <c:pt idx="87">
                  <c:v>13.24</c:v>
                </c:pt>
                <c:pt idx="88">
                  <c:v>13.24</c:v>
                </c:pt>
                <c:pt idx="89">
                  <c:v>13.257</c:v>
                </c:pt>
                <c:pt idx="90">
                  <c:v>13.27</c:v>
                </c:pt>
                <c:pt idx="91">
                  <c:v>13.266</c:v>
                </c:pt>
                <c:pt idx="92">
                  <c:v>13.25</c:v>
                </c:pt>
                <c:pt idx="93">
                  <c:v>13.25</c:v>
                </c:pt>
                <c:pt idx="94">
                  <c:v>13.25</c:v>
                </c:pt>
                <c:pt idx="95">
                  <c:v>13.256</c:v>
                </c:pt>
                <c:pt idx="96">
                  <c:v>13.247999999999999</c:v>
                </c:pt>
                <c:pt idx="97">
                  <c:v>13.224</c:v>
                </c:pt>
                <c:pt idx="98">
                  <c:v>13.2</c:v>
                </c:pt>
                <c:pt idx="99">
                  <c:v>13.2</c:v>
                </c:pt>
                <c:pt idx="100">
                  <c:v>13.222</c:v>
                </c:pt>
                <c:pt idx="101">
                  <c:v>13.236000000000001</c:v>
                </c:pt>
                <c:pt idx="102">
                  <c:v>13.321999999999999</c:v>
                </c:pt>
                <c:pt idx="103">
                  <c:v>13.45</c:v>
                </c:pt>
                <c:pt idx="104">
                  <c:v>13.45</c:v>
                </c:pt>
                <c:pt idx="105">
                  <c:v>13.459</c:v>
                </c:pt>
                <c:pt idx="106">
                  <c:v>13.452999999999999</c:v>
                </c:pt>
                <c:pt idx="107">
                  <c:v>13.45</c:v>
                </c:pt>
                <c:pt idx="108">
                  <c:v>13.442</c:v>
                </c:pt>
                <c:pt idx="109">
                  <c:v>13.426</c:v>
                </c:pt>
                <c:pt idx="110">
                  <c:v>13.4</c:v>
                </c:pt>
                <c:pt idx="111">
                  <c:v>13.218999999999999</c:v>
                </c:pt>
                <c:pt idx="112">
                  <c:v>13.193</c:v>
                </c:pt>
                <c:pt idx="113">
                  <c:v>13.196</c:v>
                </c:pt>
                <c:pt idx="114">
                  <c:v>13.28</c:v>
                </c:pt>
                <c:pt idx="115">
                  <c:v>13.401999999999999</c:v>
                </c:pt>
                <c:pt idx="116">
                  <c:v>13.41</c:v>
                </c:pt>
                <c:pt idx="117">
                  <c:v>13.419</c:v>
                </c:pt>
                <c:pt idx="118">
                  <c:v>13.42</c:v>
                </c:pt>
                <c:pt idx="119">
                  <c:v>13.487</c:v>
                </c:pt>
                <c:pt idx="120">
                  <c:v>13.54</c:v>
                </c:pt>
                <c:pt idx="121">
                  <c:v>13.512</c:v>
                </c:pt>
                <c:pt idx="122">
                  <c:v>13.404999999999999</c:v>
                </c:pt>
                <c:pt idx="123">
                  <c:v>13.346</c:v>
                </c:pt>
                <c:pt idx="124">
                  <c:v>13.333</c:v>
                </c:pt>
                <c:pt idx="125">
                  <c:v>13.319000000000001</c:v>
                </c:pt>
                <c:pt idx="126">
                  <c:v>13.298</c:v>
                </c:pt>
                <c:pt idx="127">
                  <c:v>13.282</c:v>
                </c:pt>
                <c:pt idx="128">
                  <c:v>13.28</c:v>
                </c:pt>
                <c:pt idx="129">
                  <c:v>13.146000000000001</c:v>
                </c:pt>
                <c:pt idx="130">
                  <c:v>13.13</c:v>
                </c:pt>
                <c:pt idx="131">
                  <c:v>13.113</c:v>
                </c:pt>
                <c:pt idx="132">
                  <c:v>13.157999999999999</c:v>
                </c:pt>
                <c:pt idx="133">
                  <c:v>13.252000000000001</c:v>
                </c:pt>
                <c:pt idx="134">
                  <c:v>13.26</c:v>
                </c:pt>
                <c:pt idx="135">
                  <c:v>13.26</c:v>
                </c:pt>
                <c:pt idx="136">
                  <c:v>13.26</c:v>
                </c:pt>
                <c:pt idx="137">
                  <c:v>13.292999999999999</c:v>
                </c:pt>
                <c:pt idx="138">
                  <c:v>13.332000000000001</c:v>
                </c:pt>
                <c:pt idx="139">
                  <c:v>13.356999999999999</c:v>
                </c:pt>
                <c:pt idx="140">
                  <c:v>13.38</c:v>
                </c:pt>
                <c:pt idx="141">
                  <c:v>13.38</c:v>
                </c:pt>
                <c:pt idx="142">
                  <c:v>13.372999999999999</c:v>
                </c:pt>
                <c:pt idx="143">
                  <c:v>13.37</c:v>
                </c:pt>
                <c:pt idx="144">
                  <c:v>13.353999999999999</c:v>
                </c:pt>
                <c:pt idx="145">
                  <c:v>13.327999999999999</c:v>
                </c:pt>
                <c:pt idx="146">
                  <c:v>13.32</c:v>
                </c:pt>
                <c:pt idx="147">
                  <c:v>13.32</c:v>
                </c:pt>
                <c:pt idx="148">
                  <c:v>13.32</c:v>
                </c:pt>
                <c:pt idx="149">
                  <c:v>13.326000000000001</c:v>
                </c:pt>
                <c:pt idx="150">
                  <c:v>13.33</c:v>
                </c:pt>
                <c:pt idx="151">
                  <c:v>13.33</c:v>
                </c:pt>
                <c:pt idx="152">
                  <c:v>13.33</c:v>
                </c:pt>
                <c:pt idx="153">
                  <c:v>13.339</c:v>
                </c:pt>
                <c:pt idx="154">
                  <c:v>13.488</c:v>
                </c:pt>
                <c:pt idx="155">
                  <c:v>13.55</c:v>
                </c:pt>
                <c:pt idx="156">
                  <c:v>13.519</c:v>
                </c:pt>
                <c:pt idx="157">
                  <c:v>13.442</c:v>
                </c:pt>
                <c:pt idx="158">
                  <c:v>13.249000000000001</c:v>
                </c:pt>
                <c:pt idx="159">
                  <c:v>11.327</c:v>
                </c:pt>
                <c:pt idx="160">
                  <c:v>10.411</c:v>
                </c:pt>
                <c:pt idx="161">
                  <c:v>10.244</c:v>
                </c:pt>
                <c:pt idx="162">
                  <c:v>10.516999999999999</c:v>
                </c:pt>
                <c:pt idx="163">
                  <c:v>10.962999999999999</c:v>
                </c:pt>
                <c:pt idx="164">
                  <c:v>11.49</c:v>
                </c:pt>
                <c:pt idx="165">
                  <c:v>11.49</c:v>
                </c:pt>
                <c:pt idx="166">
                  <c:v>11.082000000000001</c:v>
                </c:pt>
                <c:pt idx="167">
                  <c:v>9.5380000000000003</c:v>
                </c:pt>
                <c:pt idx="168">
                  <c:v>8.1750000000000007</c:v>
                </c:pt>
                <c:pt idx="169">
                  <c:v>7.5549999999999997</c:v>
                </c:pt>
                <c:pt idx="170">
                  <c:v>6.992</c:v>
                </c:pt>
                <c:pt idx="171">
                  <c:v>6.5069999999999997</c:v>
                </c:pt>
                <c:pt idx="172">
                  <c:v>6.1509999999999998</c:v>
                </c:pt>
                <c:pt idx="173">
                  <c:v>6.0410000000000004</c:v>
                </c:pt>
                <c:pt idx="174">
                  <c:v>6.0810000000000004</c:v>
                </c:pt>
                <c:pt idx="175">
                  <c:v>6.0940000000000003</c:v>
                </c:pt>
                <c:pt idx="176">
                  <c:v>5.9189999999999996</c:v>
                </c:pt>
                <c:pt idx="177">
                  <c:v>5.0810000000000004</c:v>
                </c:pt>
                <c:pt idx="178">
                  <c:v>3.1259999999999999</c:v>
                </c:pt>
                <c:pt idx="179">
                  <c:v>2.4590000000000001</c:v>
                </c:pt>
                <c:pt idx="180">
                  <c:v>2.8370000000000002</c:v>
                </c:pt>
                <c:pt idx="181">
                  <c:v>3.391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27456"/>
        <c:axId val="128722432"/>
      </c:scatterChart>
      <c:valAx>
        <c:axId val="129027456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8722432"/>
        <c:crosses val="autoZero"/>
        <c:crossBetween val="midCat"/>
      </c:valAx>
      <c:valAx>
        <c:axId val="128722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9027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data'!$D$10:$D$200</c:f>
              <c:numCache>
                <c:formatCode>General</c:formatCode>
                <c:ptCount val="191"/>
                <c:pt idx="0">
                  <c:v>3.2899999999999999E-2</c:v>
                </c:pt>
                <c:pt idx="1">
                  <c:v>1.61E-2</c:v>
                </c:pt>
                <c:pt idx="2">
                  <c:v>1.06E-2</c:v>
                </c:pt>
                <c:pt idx="3">
                  <c:v>9.7999999999999997E-3</c:v>
                </c:pt>
                <c:pt idx="4">
                  <c:v>9.1999999999999998E-3</c:v>
                </c:pt>
                <c:pt idx="5">
                  <c:v>1.0800000000000001E-2</c:v>
                </c:pt>
                <c:pt idx="6">
                  <c:v>1.0999999999999999E-2</c:v>
                </c:pt>
                <c:pt idx="7">
                  <c:v>1.04E-2</c:v>
                </c:pt>
                <c:pt idx="8">
                  <c:v>1.04E-2</c:v>
                </c:pt>
                <c:pt idx="9">
                  <c:v>1.0999999999999999E-2</c:v>
                </c:pt>
                <c:pt idx="10">
                  <c:v>1.0999999999999999E-2</c:v>
                </c:pt>
                <c:pt idx="11">
                  <c:v>1.0999999999999999E-2</c:v>
                </c:pt>
                <c:pt idx="12">
                  <c:v>1.18E-2</c:v>
                </c:pt>
                <c:pt idx="13">
                  <c:v>1.2E-2</c:v>
                </c:pt>
                <c:pt idx="14">
                  <c:v>1.2E-2</c:v>
                </c:pt>
                <c:pt idx="15">
                  <c:v>1.15E-2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8.8999999999999999E-3</c:v>
                </c:pt>
                <c:pt idx="23">
                  <c:v>-3.7000000000000002E-3</c:v>
                </c:pt>
                <c:pt idx="24">
                  <c:v>-1.2999999999999999E-3</c:v>
                </c:pt>
                <c:pt idx="25">
                  <c:v>6.7999999999999996E-3</c:v>
                </c:pt>
                <c:pt idx="26">
                  <c:v>9.1999999999999998E-3</c:v>
                </c:pt>
                <c:pt idx="27">
                  <c:v>4.7999999999999996E-3</c:v>
                </c:pt>
                <c:pt idx="28">
                  <c:v>4.1000000000000003E-3</c:v>
                </c:pt>
                <c:pt idx="29">
                  <c:v>4.8999999999999998E-3</c:v>
                </c:pt>
                <c:pt idx="30">
                  <c:v>5.7999999999999996E-3</c:v>
                </c:pt>
                <c:pt idx="31">
                  <c:v>5.4000000000000003E-3</c:v>
                </c:pt>
                <c:pt idx="32">
                  <c:v>6.1999999999999998E-3</c:v>
                </c:pt>
                <c:pt idx="33">
                  <c:v>8.0000000000000002E-3</c:v>
                </c:pt>
                <c:pt idx="34">
                  <c:v>7.9000000000000008E-3</c:v>
                </c:pt>
                <c:pt idx="35">
                  <c:v>7.1000000000000004E-3</c:v>
                </c:pt>
                <c:pt idx="36">
                  <c:v>9.1999999999999998E-3</c:v>
                </c:pt>
                <c:pt idx="37">
                  <c:v>1.34E-2</c:v>
                </c:pt>
                <c:pt idx="38">
                  <c:v>1.3599999999999999E-2</c:v>
                </c:pt>
                <c:pt idx="39">
                  <c:v>9.2999999999999992E-3</c:v>
                </c:pt>
                <c:pt idx="40">
                  <c:v>7.3000000000000001E-3</c:v>
                </c:pt>
                <c:pt idx="41">
                  <c:v>9.7000000000000003E-3</c:v>
                </c:pt>
                <c:pt idx="42">
                  <c:v>7.0000000000000001E-3</c:v>
                </c:pt>
                <c:pt idx="43">
                  <c:v>6.0000000000000001E-3</c:v>
                </c:pt>
                <c:pt idx="44">
                  <c:v>6.0000000000000001E-3</c:v>
                </c:pt>
                <c:pt idx="45">
                  <c:v>6.0000000000000001E-3</c:v>
                </c:pt>
                <c:pt idx="46">
                  <c:v>6.1000000000000004E-3</c:v>
                </c:pt>
                <c:pt idx="47">
                  <c:v>7.7999999999999996E-3</c:v>
                </c:pt>
                <c:pt idx="48">
                  <c:v>8.0000000000000002E-3</c:v>
                </c:pt>
                <c:pt idx="49">
                  <c:v>8.0000000000000002E-3</c:v>
                </c:pt>
                <c:pt idx="50">
                  <c:v>8.0000000000000002E-3</c:v>
                </c:pt>
                <c:pt idx="51">
                  <c:v>8.0000000000000002E-3</c:v>
                </c:pt>
                <c:pt idx="52">
                  <c:v>8.0000000000000002E-3</c:v>
                </c:pt>
                <c:pt idx="53">
                  <c:v>8.0000000000000002E-3</c:v>
                </c:pt>
                <c:pt idx="54">
                  <c:v>8.0000000000000002E-3</c:v>
                </c:pt>
                <c:pt idx="55">
                  <c:v>8.6E-3</c:v>
                </c:pt>
                <c:pt idx="56">
                  <c:v>8.9999999999999993E-3</c:v>
                </c:pt>
                <c:pt idx="57">
                  <c:v>8.9999999999999993E-3</c:v>
                </c:pt>
                <c:pt idx="58">
                  <c:v>8.9999999999999993E-3</c:v>
                </c:pt>
                <c:pt idx="59">
                  <c:v>8.9999999999999993E-3</c:v>
                </c:pt>
                <c:pt idx="60">
                  <c:v>8.9999999999999993E-3</c:v>
                </c:pt>
                <c:pt idx="61">
                  <c:v>1.01E-2</c:v>
                </c:pt>
                <c:pt idx="62">
                  <c:v>1.0999999999999999E-2</c:v>
                </c:pt>
                <c:pt idx="63">
                  <c:v>1.12E-2</c:v>
                </c:pt>
                <c:pt idx="64">
                  <c:v>1.2E-2</c:v>
                </c:pt>
                <c:pt idx="65">
                  <c:v>1.2E-2</c:v>
                </c:pt>
                <c:pt idx="66">
                  <c:v>1.2E-2</c:v>
                </c:pt>
                <c:pt idx="67">
                  <c:v>1.2E-2</c:v>
                </c:pt>
                <c:pt idx="68">
                  <c:v>1.1599999999999999E-2</c:v>
                </c:pt>
                <c:pt idx="69">
                  <c:v>1.12E-2</c:v>
                </c:pt>
                <c:pt idx="70">
                  <c:v>1.1900000000000001E-2</c:v>
                </c:pt>
                <c:pt idx="71">
                  <c:v>1.11E-2</c:v>
                </c:pt>
                <c:pt idx="72">
                  <c:v>1.0999999999999999E-2</c:v>
                </c:pt>
                <c:pt idx="73">
                  <c:v>1.0999999999999999E-2</c:v>
                </c:pt>
                <c:pt idx="74">
                  <c:v>1.0999999999999999E-2</c:v>
                </c:pt>
                <c:pt idx="75">
                  <c:v>1.0999999999999999E-2</c:v>
                </c:pt>
                <c:pt idx="76">
                  <c:v>1.0999999999999999E-2</c:v>
                </c:pt>
                <c:pt idx="77">
                  <c:v>1.0999999999999999E-2</c:v>
                </c:pt>
                <c:pt idx="78">
                  <c:v>1.0999999999999999E-2</c:v>
                </c:pt>
                <c:pt idx="79">
                  <c:v>1.0999999999999999E-2</c:v>
                </c:pt>
                <c:pt idx="80">
                  <c:v>1.0999999999999999E-2</c:v>
                </c:pt>
                <c:pt idx="81">
                  <c:v>1.0999999999999999E-2</c:v>
                </c:pt>
                <c:pt idx="82">
                  <c:v>1.0999999999999999E-2</c:v>
                </c:pt>
                <c:pt idx="83">
                  <c:v>1.0999999999999999E-2</c:v>
                </c:pt>
                <c:pt idx="84">
                  <c:v>1.0999999999999999E-2</c:v>
                </c:pt>
                <c:pt idx="85">
                  <c:v>1.0999999999999999E-2</c:v>
                </c:pt>
                <c:pt idx="86">
                  <c:v>1.0999999999999999E-2</c:v>
                </c:pt>
                <c:pt idx="87">
                  <c:v>1.0999999999999999E-2</c:v>
                </c:pt>
                <c:pt idx="88">
                  <c:v>1.0999999999999999E-2</c:v>
                </c:pt>
                <c:pt idx="89">
                  <c:v>1.0999999999999999E-2</c:v>
                </c:pt>
                <c:pt idx="90">
                  <c:v>1.0999999999999999E-2</c:v>
                </c:pt>
                <c:pt idx="91">
                  <c:v>1.0999999999999999E-2</c:v>
                </c:pt>
                <c:pt idx="92">
                  <c:v>1.0999999999999999E-2</c:v>
                </c:pt>
                <c:pt idx="93">
                  <c:v>1.0999999999999999E-2</c:v>
                </c:pt>
                <c:pt idx="94">
                  <c:v>1.0999999999999999E-2</c:v>
                </c:pt>
                <c:pt idx="95">
                  <c:v>1.0999999999999999E-2</c:v>
                </c:pt>
                <c:pt idx="96">
                  <c:v>1.0999999999999999E-2</c:v>
                </c:pt>
                <c:pt idx="97">
                  <c:v>1.0999999999999999E-2</c:v>
                </c:pt>
                <c:pt idx="98">
                  <c:v>1.0999999999999999E-2</c:v>
                </c:pt>
                <c:pt idx="99">
                  <c:v>1.0999999999999999E-2</c:v>
                </c:pt>
                <c:pt idx="100">
                  <c:v>1.0999999999999999E-2</c:v>
                </c:pt>
                <c:pt idx="101">
                  <c:v>1.0999999999999999E-2</c:v>
                </c:pt>
                <c:pt idx="102">
                  <c:v>1.24E-2</c:v>
                </c:pt>
                <c:pt idx="103">
                  <c:v>1.24E-2</c:v>
                </c:pt>
                <c:pt idx="104">
                  <c:v>1.24E-2</c:v>
                </c:pt>
                <c:pt idx="105">
                  <c:v>1.2999999999999999E-2</c:v>
                </c:pt>
                <c:pt idx="106">
                  <c:v>1.2999999999999999E-2</c:v>
                </c:pt>
                <c:pt idx="107">
                  <c:v>1.2999999999999999E-2</c:v>
                </c:pt>
                <c:pt idx="108">
                  <c:v>1.2999999999999999E-2</c:v>
                </c:pt>
                <c:pt idx="109">
                  <c:v>1.1299999999999999E-2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1.09E-2</c:v>
                </c:pt>
                <c:pt idx="114">
                  <c:v>1.0999999999999999E-2</c:v>
                </c:pt>
                <c:pt idx="115">
                  <c:v>1.21E-2</c:v>
                </c:pt>
                <c:pt idx="116">
                  <c:v>1.2999999999999999E-2</c:v>
                </c:pt>
                <c:pt idx="117">
                  <c:v>1.2999999999999999E-2</c:v>
                </c:pt>
                <c:pt idx="118">
                  <c:v>1.2999999999999999E-2</c:v>
                </c:pt>
                <c:pt idx="119">
                  <c:v>1.2999999999999999E-2</c:v>
                </c:pt>
                <c:pt idx="120">
                  <c:v>1.2999999999999999E-2</c:v>
                </c:pt>
                <c:pt idx="121">
                  <c:v>1.2999999999999999E-2</c:v>
                </c:pt>
                <c:pt idx="122">
                  <c:v>1.2999999999999999E-2</c:v>
                </c:pt>
                <c:pt idx="123">
                  <c:v>1.2999999999999999E-2</c:v>
                </c:pt>
                <c:pt idx="124">
                  <c:v>1.2999999999999999E-2</c:v>
                </c:pt>
                <c:pt idx="125">
                  <c:v>1.2999999999999999E-2</c:v>
                </c:pt>
                <c:pt idx="126">
                  <c:v>1.2999999999999999E-2</c:v>
                </c:pt>
                <c:pt idx="127">
                  <c:v>1.2999999999999999E-2</c:v>
                </c:pt>
                <c:pt idx="128">
                  <c:v>1.26E-2</c:v>
                </c:pt>
                <c:pt idx="129">
                  <c:v>1.2E-2</c:v>
                </c:pt>
                <c:pt idx="130">
                  <c:v>1.2E-2</c:v>
                </c:pt>
                <c:pt idx="131">
                  <c:v>1.11E-2</c:v>
                </c:pt>
                <c:pt idx="132">
                  <c:v>1.0999999999999999E-2</c:v>
                </c:pt>
                <c:pt idx="133">
                  <c:v>1.0999999999999999E-2</c:v>
                </c:pt>
                <c:pt idx="134">
                  <c:v>1.14E-2</c:v>
                </c:pt>
                <c:pt idx="135">
                  <c:v>1.24E-2</c:v>
                </c:pt>
                <c:pt idx="136">
                  <c:v>1.4E-2</c:v>
                </c:pt>
                <c:pt idx="137">
                  <c:v>1.4E-2</c:v>
                </c:pt>
                <c:pt idx="138">
                  <c:v>1.4E-2</c:v>
                </c:pt>
                <c:pt idx="139">
                  <c:v>1.4E-2</c:v>
                </c:pt>
                <c:pt idx="140">
                  <c:v>1.4E-2</c:v>
                </c:pt>
                <c:pt idx="141">
                  <c:v>1.4E-2</c:v>
                </c:pt>
                <c:pt idx="142">
                  <c:v>1.4E-2</c:v>
                </c:pt>
                <c:pt idx="143">
                  <c:v>1.4E-2</c:v>
                </c:pt>
                <c:pt idx="144">
                  <c:v>1.3299999999999999E-2</c:v>
                </c:pt>
                <c:pt idx="145">
                  <c:v>1.2999999999999999E-2</c:v>
                </c:pt>
                <c:pt idx="146">
                  <c:v>1.2999999999999999E-2</c:v>
                </c:pt>
                <c:pt idx="147">
                  <c:v>1.2999999999999999E-2</c:v>
                </c:pt>
                <c:pt idx="148">
                  <c:v>1.2999999999999999E-2</c:v>
                </c:pt>
                <c:pt idx="149">
                  <c:v>1.2999999999999999E-2</c:v>
                </c:pt>
                <c:pt idx="150">
                  <c:v>1.2999999999999999E-2</c:v>
                </c:pt>
                <c:pt idx="151">
                  <c:v>1.2999999999999999E-2</c:v>
                </c:pt>
                <c:pt idx="152">
                  <c:v>1.2999999999999999E-2</c:v>
                </c:pt>
                <c:pt idx="153">
                  <c:v>1.2999999999999999E-2</c:v>
                </c:pt>
                <c:pt idx="154">
                  <c:v>1.2999999999999999E-2</c:v>
                </c:pt>
                <c:pt idx="155">
                  <c:v>1.2999999999999999E-2</c:v>
                </c:pt>
                <c:pt idx="156">
                  <c:v>1.2999999999999999E-2</c:v>
                </c:pt>
                <c:pt idx="157">
                  <c:v>1.3599999999999999E-2</c:v>
                </c:pt>
                <c:pt idx="158">
                  <c:v>1.09E-2</c:v>
                </c:pt>
                <c:pt idx="159">
                  <c:v>5.5999999999999999E-3</c:v>
                </c:pt>
                <c:pt idx="160">
                  <c:v>4.1000000000000003E-3</c:v>
                </c:pt>
                <c:pt idx="161">
                  <c:v>7.4999999999999997E-3</c:v>
                </c:pt>
                <c:pt idx="162">
                  <c:v>7.3000000000000001E-3</c:v>
                </c:pt>
                <c:pt idx="163">
                  <c:v>9.1999999999999998E-3</c:v>
                </c:pt>
                <c:pt idx="164">
                  <c:v>9.4999999999999998E-3</c:v>
                </c:pt>
                <c:pt idx="165">
                  <c:v>7.0000000000000001E-3</c:v>
                </c:pt>
                <c:pt idx="166">
                  <c:v>6.8999999999999999E-3</c:v>
                </c:pt>
                <c:pt idx="167">
                  <c:v>3.3999999999999998E-3</c:v>
                </c:pt>
                <c:pt idx="168">
                  <c:v>2.3E-3</c:v>
                </c:pt>
                <c:pt idx="169">
                  <c:v>4.7999999999999996E-3</c:v>
                </c:pt>
                <c:pt idx="170">
                  <c:v>8.5000000000000006E-3</c:v>
                </c:pt>
                <c:pt idx="171">
                  <c:v>1.0200000000000001E-2</c:v>
                </c:pt>
                <c:pt idx="172">
                  <c:v>7.1999999999999998E-3</c:v>
                </c:pt>
                <c:pt idx="173">
                  <c:v>9.5999999999999992E-3</c:v>
                </c:pt>
                <c:pt idx="174">
                  <c:v>0.01</c:v>
                </c:pt>
                <c:pt idx="175">
                  <c:v>0.01</c:v>
                </c:pt>
                <c:pt idx="176">
                  <c:v>1.04E-2</c:v>
                </c:pt>
                <c:pt idx="177">
                  <c:v>8.3999999999999995E-3</c:v>
                </c:pt>
                <c:pt idx="178">
                  <c:v>-1.6000000000000001E-3</c:v>
                </c:pt>
                <c:pt idx="179">
                  <c:v>9.1999999999999998E-3</c:v>
                </c:pt>
                <c:pt idx="180">
                  <c:v>1.38E-2</c:v>
                </c:pt>
                <c:pt idx="181">
                  <c:v>1.4999999999999999E-2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90528"/>
        <c:axId val="128792448"/>
      </c:scatterChart>
      <c:valAx>
        <c:axId val="128790528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8792448"/>
        <c:crossesAt val="-1.0000000000000002E-2"/>
        <c:crossBetween val="midCat"/>
      </c:valAx>
      <c:valAx>
        <c:axId val="12879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03E-2"/>
              <c:y val="0.4380718483888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879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data'!$F$10:$F$200</c:f>
              <c:numCache>
                <c:formatCode>General</c:formatCode>
                <c:ptCount val="191"/>
                <c:pt idx="0">
                  <c:v>457.2</c:v>
                </c:pt>
                <c:pt idx="1">
                  <c:v>463.6</c:v>
                </c:pt>
                <c:pt idx="2">
                  <c:v>464.6</c:v>
                </c:pt>
                <c:pt idx="3">
                  <c:v>476.4</c:v>
                </c:pt>
                <c:pt idx="4">
                  <c:v>478</c:v>
                </c:pt>
                <c:pt idx="5">
                  <c:v>478.2</c:v>
                </c:pt>
                <c:pt idx="6">
                  <c:v>477.4</c:v>
                </c:pt>
                <c:pt idx="7">
                  <c:v>461.6</c:v>
                </c:pt>
                <c:pt idx="8">
                  <c:v>445.8</c:v>
                </c:pt>
                <c:pt idx="9">
                  <c:v>428.1</c:v>
                </c:pt>
                <c:pt idx="10">
                  <c:v>419.7</c:v>
                </c:pt>
                <c:pt idx="11">
                  <c:v>412.4</c:v>
                </c:pt>
                <c:pt idx="12">
                  <c:v>400</c:v>
                </c:pt>
                <c:pt idx="13">
                  <c:v>395</c:v>
                </c:pt>
                <c:pt idx="14">
                  <c:v>394.6</c:v>
                </c:pt>
                <c:pt idx="15">
                  <c:v>386.4</c:v>
                </c:pt>
                <c:pt idx="16">
                  <c:v>385.3</c:v>
                </c:pt>
                <c:pt idx="17">
                  <c:v>379.9</c:v>
                </c:pt>
                <c:pt idx="18">
                  <c:v>379.7</c:v>
                </c:pt>
                <c:pt idx="19">
                  <c:v>379.6</c:v>
                </c:pt>
                <c:pt idx="20">
                  <c:v>379.5</c:v>
                </c:pt>
                <c:pt idx="21">
                  <c:v>379.6</c:v>
                </c:pt>
                <c:pt idx="22">
                  <c:v>374.1</c:v>
                </c:pt>
                <c:pt idx="23">
                  <c:v>394.9</c:v>
                </c:pt>
                <c:pt idx="24">
                  <c:v>431.9</c:v>
                </c:pt>
                <c:pt idx="25">
                  <c:v>457.3</c:v>
                </c:pt>
                <c:pt idx="26">
                  <c:v>457.1</c:v>
                </c:pt>
                <c:pt idx="27">
                  <c:v>445.2</c:v>
                </c:pt>
                <c:pt idx="28">
                  <c:v>440.5</c:v>
                </c:pt>
                <c:pt idx="29">
                  <c:v>435.5</c:v>
                </c:pt>
                <c:pt idx="30">
                  <c:v>425.1</c:v>
                </c:pt>
                <c:pt idx="31">
                  <c:v>417</c:v>
                </c:pt>
                <c:pt idx="32">
                  <c:v>404.5</c:v>
                </c:pt>
                <c:pt idx="33">
                  <c:v>395.1</c:v>
                </c:pt>
                <c:pt idx="34">
                  <c:v>390.5</c:v>
                </c:pt>
                <c:pt idx="35">
                  <c:v>388.8</c:v>
                </c:pt>
                <c:pt idx="36">
                  <c:v>388.6</c:v>
                </c:pt>
                <c:pt idx="37">
                  <c:v>388.2</c:v>
                </c:pt>
                <c:pt idx="38">
                  <c:v>379.1</c:v>
                </c:pt>
                <c:pt idx="39">
                  <c:v>371.6</c:v>
                </c:pt>
                <c:pt idx="40">
                  <c:v>370.6</c:v>
                </c:pt>
                <c:pt idx="41">
                  <c:v>379.4</c:v>
                </c:pt>
                <c:pt idx="42">
                  <c:v>387.6</c:v>
                </c:pt>
                <c:pt idx="43">
                  <c:v>389</c:v>
                </c:pt>
                <c:pt idx="44">
                  <c:v>389.6</c:v>
                </c:pt>
                <c:pt idx="45">
                  <c:v>388.3</c:v>
                </c:pt>
                <c:pt idx="46">
                  <c:v>386.4</c:v>
                </c:pt>
                <c:pt idx="47">
                  <c:v>385</c:v>
                </c:pt>
                <c:pt idx="48">
                  <c:v>381.6</c:v>
                </c:pt>
                <c:pt idx="49">
                  <c:v>377.6</c:v>
                </c:pt>
                <c:pt idx="50">
                  <c:v>377.6</c:v>
                </c:pt>
                <c:pt idx="51">
                  <c:v>378.1</c:v>
                </c:pt>
                <c:pt idx="52">
                  <c:v>378.3</c:v>
                </c:pt>
                <c:pt idx="53">
                  <c:v>380.7</c:v>
                </c:pt>
                <c:pt idx="54">
                  <c:v>382.9</c:v>
                </c:pt>
                <c:pt idx="55">
                  <c:v>382.8</c:v>
                </c:pt>
                <c:pt idx="56">
                  <c:v>382.8</c:v>
                </c:pt>
                <c:pt idx="57">
                  <c:v>383.1</c:v>
                </c:pt>
                <c:pt idx="58">
                  <c:v>385.8</c:v>
                </c:pt>
                <c:pt idx="59">
                  <c:v>385.9</c:v>
                </c:pt>
                <c:pt idx="60">
                  <c:v>385.8</c:v>
                </c:pt>
                <c:pt idx="61">
                  <c:v>385.5</c:v>
                </c:pt>
                <c:pt idx="62">
                  <c:v>385.4</c:v>
                </c:pt>
                <c:pt idx="63">
                  <c:v>385.4</c:v>
                </c:pt>
                <c:pt idx="64">
                  <c:v>385.4</c:v>
                </c:pt>
                <c:pt idx="65">
                  <c:v>385.6</c:v>
                </c:pt>
                <c:pt idx="66">
                  <c:v>384.8</c:v>
                </c:pt>
                <c:pt idx="67">
                  <c:v>386</c:v>
                </c:pt>
                <c:pt idx="68">
                  <c:v>387.2</c:v>
                </c:pt>
                <c:pt idx="69">
                  <c:v>387.3</c:v>
                </c:pt>
                <c:pt idx="70">
                  <c:v>386.6</c:v>
                </c:pt>
                <c:pt idx="71">
                  <c:v>386.5</c:v>
                </c:pt>
                <c:pt idx="72">
                  <c:v>386.5</c:v>
                </c:pt>
                <c:pt idx="73">
                  <c:v>387.3</c:v>
                </c:pt>
                <c:pt idx="74">
                  <c:v>389.9</c:v>
                </c:pt>
                <c:pt idx="75">
                  <c:v>390.2</c:v>
                </c:pt>
                <c:pt idx="76">
                  <c:v>390.2</c:v>
                </c:pt>
                <c:pt idx="77">
                  <c:v>389.8</c:v>
                </c:pt>
                <c:pt idx="78">
                  <c:v>389.8</c:v>
                </c:pt>
                <c:pt idx="79">
                  <c:v>389.8</c:v>
                </c:pt>
                <c:pt idx="80">
                  <c:v>389.8</c:v>
                </c:pt>
                <c:pt idx="81">
                  <c:v>387.8</c:v>
                </c:pt>
                <c:pt idx="82">
                  <c:v>386.4</c:v>
                </c:pt>
                <c:pt idx="83">
                  <c:v>386.4</c:v>
                </c:pt>
                <c:pt idx="84">
                  <c:v>386.4</c:v>
                </c:pt>
                <c:pt idx="85">
                  <c:v>387.2</c:v>
                </c:pt>
                <c:pt idx="86">
                  <c:v>388</c:v>
                </c:pt>
                <c:pt idx="87">
                  <c:v>388.5</c:v>
                </c:pt>
                <c:pt idx="88">
                  <c:v>388.9</c:v>
                </c:pt>
                <c:pt idx="89">
                  <c:v>390.4</c:v>
                </c:pt>
                <c:pt idx="90">
                  <c:v>390.4</c:v>
                </c:pt>
                <c:pt idx="91">
                  <c:v>390.4</c:v>
                </c:pt>
                <c:pt idx="92">
                  <c:v>390.5</c:v>
                </c:pt>
                <c:pt idx="93">
                  <c:v>391.4</c:v>
                </c:pt>
                <c:pt idx="94">
                  <c:v>391.6</c:v>
                </c:pt>
                <c:pt idx="95">
                  <c:v>391.6</c:v>
                </c:pt>
                <c:pt idx="96">
                  <c:v>391.6</c:v>
                </c:pt>
                <c:pt idx="97">
                  <c:v>391.6</c:v>
                </c:pt>
                <c:pt idx="98">
                  <c:v>393</c:v>
                </c:pt>
                <c:pt idx="99">
                  <c:v>394</c:v>
                </c:pt>
                <c:pt idx="100">
                  <c:v>394</c:v>
                </c:pt>
                <c:pt idx="101">
                  <c:v>393.9</c:v>
                </c:pt>
                <c:pt idx="102">
                  <c:v>393.5</c:v>
                </c:pt>
                <c:pt idx="103">
                  <c:v>391.4</c:v>
                </c:pt>
                <c:pt idx="104">
                  <c:v>387.4</c:v>
                </c:pt>
                <c:pt idx="105">
                  <c:v>385.8</c:v>
                </c:pt>
                <c:pt idx="106">
                  <c:v>385.9</c:v>
                </c:pt>
                <c:pt idx="107">
                  <c:v>386.1</c:v>
                </c:pt>
                <c:pt idx="108">
                  <c:v>390.2</c:v>
                </c:pt>
                <c:pt idx="109">
                  <c:v>393</c:v>
                </c:pt>
                <c:pt idx="110">
                  <c:v>393</c:v>
                </c:pt>
                <c:pt idx="111">
                  <c:v>397.5</c:v>
                </c:pt>
                <c:pt idx="112">
                  <c:v>398.2</c:v>
                </c:pt>
                <c:pt idx="113">
                  <c:v>398.1</c:v>
                </c:pt>
                <c:pt idx="114">
                  <c:v>398.1</c:v>
                </c:pt>
                <c:pt idx="115">
                  <c:v>397.8</c:v>
                </c:pt>
                <c:pt idx="116">
                  <c:v>396.7</c:v>
                </c:pt>
                <c:pt idx="117">
                  <c:v>389.9</c:v>
                </c:pt>
                <c:pt idx="118">
                  <c:v>389.4</c:v>
                </c:pt>
                <c:pt idx="119">
                  <c:v>389.4</c:v>
                </c:pt>
                <c:pt idx="120">
                  <c:v>390.3</c:v>
                </c:pt>
                <c:pt idx="121">
                  <c:v>390.3</c:v>
                </c:pt>
                <c:pt idx="122">
                  <c:v>390.6</c:v>
                </c:pt>
                <c:pt idx="123">
                  <c:v>399.7</c:v>
                </c:pt>
                <c:pt idx="124">
                  <c:v>399.8</c:v>
                </c:pt>
                <c:pt idx="125">
                  <c:v>399.4</c:v>
                </c:pt>
                <c:pt idx="126">
                  <c:v>400</c:v>
                </c:pt>
                <c:pt idx="127">
                  <c:v>402.9</c:v>
                </c:pt>
                <c:pt idx="128">
                  <c:v>403.1</c:v>
                </c:pt>
                <c:pt idx="129">
                  <c:v>401.2</c:v>
                </c:pt>
                <c:pt idx="130">
                  <c:v>401</c:v>
                </c:pt>
                <c:pt idx="131">
                  <c:v>400.6</c:v>
                </c:pt>
                <c:pt idx="132">
                  <c:v>400.5</c:v>
                </c:pt>
                <c:pt idx="133">
                  <c:v>399.9</c:v>
                </c:pt>
                <c:pt idx="134">
                  <c:v>399.1</c:v>
                </c:pt>
                <c:pt idx="135">
                  <c:v>395.5</c:v>
                </c:pt>
                <c:pt idx="136">
                  <c:v>395.4</c:v>
                </c:pt>
                <c:pt idx="137">
                  <c:v>395.4</c:v>
                </c:pt>
                <c:pt idx="138">
                  <c:v>394.1</c:v>
                </c:pt>
                <c:pt idx="139">
                  <c:v>393.3</c:v>
                </c:pt>
                <c:pt idx="140">
                  <c:v>392.5</c:v>
                </c:pt>
                <c:pt idx="141">
                  <c:v>391</c:v>
                </c:pt>
                <c:pt idx="142">
                  <c:v>391</c:v>
                </c:pt>
                <c:pt idx="143">
                  <c:v>391.1</c:v>
                </c:pt>
                <c:pt idx="144">
                  <c:v>391.3</c:v>
                </c:pt>
                <c:pt idx="145">
                  <c:v>391.6</c:v>
                </c:pt>
                <c:pt idx="146">
                  <c:v>391.7</c:v>
                </c:pt>
                <c:pt idx="147">
                  <c:v>391.7</c:v>
                </c:pt>
                <c:pt idx="148">
                  <c:v>391.7</c:v>
                </c:pt>
                <c:pt idx="149">
                  <c:v>391.8</c:v>
                </c:pt>
                <c:pt idx="150">
                  <c:v>391.8</c:v>
                </c:pt>
                <c:pt idx="151">
                  <c:v>391.9</c:v>
                </c:pt>
                <c:pt idx="152">
                  <c:v>391.9</c:v>
                </c:pt>
                <c:pt idx="153">
                  <c:v>391.9</c:v>
                </c:pt>
                <c:pt idx="154">
                  <c:v>391.2</c:v>
                </c:pt>
                <c:pt idx="155">
                  <c:v>389.8</c:v>
                </c:pt>
                <c:pt idx="156">
                  <c:v>393.3</c:v>
                </c:pt>
                <c:pt idx="157">
                  <c:v>393.5</c:v>
                </c:pt>
                <c:pt idx="158">
                  <c:v>393.6</c:v>
                </c:pt>
                <c:pt idx="159">
                  <c:v>397.8</c:v>
                </c:pt>
                <c:pt idx="160">
                  <c:v>428.8</c:v>
                </c:pt>
                <c:pt idx="161">
                  <c:v>477.5</c:v>
                </c:pt>
                <c:pt idx="162">
                  <c:v>479.3</c:v>
                </c:pt>
                <c:pt idx="163">
                  <c:v>478.9</c:v>
                </c:pt>
                <c:pt idx="164">
                  <c:v>474.2</c:v>
                </c:pt>
                <c:pt idx="165">
                  <c:v>449.6</c:v>
                </c:pt>
                <c:pt idx="166">
                  <c:v>442</c:v>
                </c:pt>
                <c:pt idx="167">
                  <c:v>443.1</c:v>
                </c:pt>
                <c:pt idx="168">
                  <c:v>477.7</c:v>
                </c:pt>
                <c:pt idx="169">
                  <c:v>508.3</c:v>
                </c:pt>
                <c:pt idx="170">
                  <c:v>514.20000000000005</c:v>
                </c:pt>
                <c:pt idx="171">
                  <c:v>518.20000000000005</c:v>
                </c:pt>
                <c:pt idx="172">
                  <c:v>520.20000000000005</c:v>
                </c:pt>
                <c:pt idx="173">
                  <c:v>521.20000000000005</c:v>
                </c:pt>
                <c:pt idx="174">
                  <c:v>528.9</c:v>
                </c:pt>
                <c:pt idx="175">
                  <c:v>530.9</c:v>
                </c:pt>
                <c:pt idx="176">
                  <c:v>531</c:v>
                </c:pt>
                <c:pt idx="177">
                  <c:v>532</c:v>
                </c:pt>
                <c:pt idx="178">
                  <c:v>514.5</c:v>
                </c:pt>
                <c:pt idx="179">
                  <c:v>386.2</c:v>
                </c:pt>
                <c:pt idx="180">
                  <c:v>323.3</c:v>
                </c:pt>
                <c:pt idx="181">
                  <c:v>379.8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data'!$F$10:$F$200</c:f>
              <c:numCache>
                <c:formatCode>General</c:formatCode>
                <c:ptCount val="191"/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data'!$F$10:$F$200</c:f>
              <c:numCache>
                <c:formatCode>General</c:formatCode>
                <c:ptCount val="19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34272"/>
        <c:axId val="128936192"/>
      </c:scatterChart>
      <c:valAx>
        <c:axId val="128934272"/>
        <c:scaling>
          <c:orientation val="minMax"/>
          <c:max val="18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8936192"/>
        <c:crosses val="autoZero"/>
        <c:crossBetween val="midCat"/>
      </c:valAx>
      <c:valAx>
        <c:axId val="128936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06E-2"/>
              <c:y val="0.43807184838889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8934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23811</xdr:rowOff>
    </xdr:from>
    <xdr:to>
      <xdr:col>20</xdr:col>
      <xdr:colOff>354013</xdr:colOff>
      <xdr:row>31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46"/>
  <sheetViews>
    <sheetView workbookViewId="0">
      <pane xSplit="2" ySplit="3" topLeftCell="C515" activePane="bottomRight" state="frozen"/>
      <selection pane="topRight" activeCell="C1" sqref="C1"/>
      <selection pane="bottomLeft" activeCell="A4" sqref="A4"/>
      <selection pane="bottomRight" activeCell="G539" sqref="G539"/>
    </sheetView>
  </sheetViews>
  <sheetFormatPr defaultRowHeight="15" x14ac:dyDescent="0.25"/>
  <cols>
    <col min="1" max="1" width="16" style="4" customWidth="1"/>
    <col min="2" max="2" width="15.5703125" style="4" customWidth="1"/>
    <col min="3" max="3" width="13" style="4" customWidth="1"/>
    <col min="4" max="4" width="11.5703125" style="4" customWidth="1"/>
    <col min="5" max="5" width="16.7109375" style="4" bestFit="1" customWidth="1"/>
    <col min="6" max="6" width="16" style="4" customWidth="1"/>
    <col min="7" max="7" width="11.85546875" style="4" bestFit="1" customWidth="1"/>
    <col min="8" max="8" width="8.85546875" style="4" bestFit="1" customWidth="1"/>
    <col min="9" max="9" width="9.85546875" style="4" bestFit="1" customWidth="1"/>
    <col min="10" max="10" width="10.42578125" style="4" bestFit="1" customWidth="1"/>
    <col min="11" max="11" width="27.28515625" style="4" bestFit="1" customWidth="1"/>
    <col min="12" max="12" width="29.42578125" style="4" customWidth="1"/>
    <col min="13" max="13" width="7.85546875" style="4" bestFit="1" customWidth="1"/>
    <col min="14" max="14" width="10" style="4" bestFit="1" customWidth="1"/>
    <col min="15" max="17" width="9.140625" style="4"/>
    <col min="18" max="19" width="10.140625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4" width="13.140625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2" width="11.5703125" style="4" bestFit="1" customWidth="1"/>
    <col min="43" max="43" width="10" style="4" bestFit="1" customWidth="1"/>
    <col min="44" max="44" width="10.7109375" style="4" bestFit="1" customWidth="1"/>
    <col min="45" max="45" width="9.28515625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1.85546875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7.85546875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4" width="10.7109375" style="4" bestFit="1" customWidth="1"/>
    <col min="75" max="16384" width="9.140625" style="4"/>
  </cols>
  <sheetData>
    <row r="1" spans="1:7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</row>
    <row r="2" spans="1:74" s="1" customFormat="1" x14ac:dyDescent="0.25">
      <c r="A2" s="1" t="s">
        <v>72</v>
      </c>
      <c r="B2" s="1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</row>
    <row r="3" spans="1:74" s="1" customFormat="1" x14ac:dyDescent="0.25">
      <c r="A3" s="1" t="s">
        <v>145</v>
      </c>
      <c r="B3" s="1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</row>
    <row r="4" spans="1:74" x14ac:dyDescent="0.25">
      <c r="A4" s="2">
        <v>42801</v>
      </c>
      <c r="B4" s="3">
        <v>0.6894280787037036</v>
      </c>
      <c r="C4" s="4">
        <v>-0.01</v>
      </c>
      <c r="D4" s="4">
        <v>0</v>
      </c>
      <c r="E4" s="4">
        <v>0</v>
      </c>
      <c r="F4" s="4">
        <v>-0.5</v>
      </c>
      <c r="G4" s="4">
        <v>-4.7</v>
      </c>
      <c r="H4" s="4">
        <v>2.7</v>
      </c>
      <c r="J4" s="4">
        <v>20.9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2.7187999999999999</v>
      </c>
      <c r="W4" s="4">
        <v>0</v>
      </c>
      <c r="X4" s="4">
        <v>20.9</v>
      </c>
      <c r="Y4" s="4">
        <v>13.2</v>
      </c>
      <c r="Z4" s="4">
        <v>816</v>
      </c>
      <c r="AA4" s="4">
        <v>831</v>
      </c>
      <c r="AB4" s="4">
        <v>859</v>
      </c>
      <c r="AC4" s="4">
        <v>29</v>
      </c>
      <c r="AD4" s="4">
        <v>14.17</v>
      </c>
      <c r="AE4" s="4">
        <v>0.33</v>
      </c>
      <c r="AF4" s="4">
        <v>958</v>
      </c>
      <c r="AG4" s="4">
        <v>8</v>
      </c>
      <c r="AH4" s="4">
        <v>20</v>
      </c>
      <c r="AI4" s="4">
        <v>27</v>
      </c>
      <c r="AJ4" s="4">
        <v>190</v>
      </c>
      <c r="AK4" s="4">
        <v>190</v>
      </c>
      <c r="AL4" s="4">
        <v>4.4000000000000004</v>
      </c>
      <c r="AM4" s="4">
        <v>196</v>
      </c>
      <c r="AN4" s="4" t="s">
        <v>155</v>
      </c>
      <c r="AO4" s="4">
        <v>2</v>
      </c>
      <c r="AP4" s="5">
        <v>0.89778935185185194</v>
      </c>
      <c r="AQ4" s="4">
        <v>47.159317999999999</v>
      </c>
      <c r="AR4" s="4">
        <v>-88.489722999999998</v>
      </c>
      <c r="AS4" s="4">
        <v>313</v>
      </c>
      <c r="AT4" s="4">
        <v>0</v>
      </c>
      <c r="AU4" s="4">
        <v>12</v>
      </c>
      <c r="AV4" s="4">
        <v>9</v>
      </c>
      <c r="AW4" s="4" t="s">
        <v>409</v>
      </c>
      <c r="AX4" s="4">
        <v>1.2</v>
      </c>
      <c r="AY4" s="4">
        <v>2.2999999999999998</v>
      </c>
      <c r="AZ4" s="4">
        <v>2.7</v>
      </c>
      <c r="BB4" s="4">
        <v>450</v>
      </c>
      <c r="BD4" s="4">
        <v>0.32500000000000001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Q4" s="4">
        <v>0</v>
      </c>
      <c r="BR4" s="4">
        <v>3.0000000000000001E-3</v>
      </c>
      <c r="BS4" s="4">
        <v>-5</v>
      </c>
      <c r="BT4" s="4">
        <v>0.88500000000000001</v>
      </c>
      <c r="BU4" s="4">
        <v>7.3313000000000003E-2</v>
      </c>
      <c r="BV4" s="4">
        <v>17.876999999999999</v>
      </c>
    </row>
    <row r="5" spans="1:74" x14ac:dyDescent="0.25">
      <c r="A5" s="2">
        <v>42801</v>
      </c>
      <c r="B5" s="3">
        <v>0.68943965277777775</v>
      </c>
      <c r="C5" s="4">
        <v>-0.01</v>
      </c>
      <c r="D5" s="4">
        <v>0</v>
      </c>
      <c r="E5" s="4">
        <v>0</v>
      </c>
      <c r="F5" s="4">
        <v>-0.5</v>
      </c>
      <c r="G5" s="4">
        <v>-4.7</v>
      </c>
      <c r="H5" s="4">
        <v>0.3</v>
      </c>
      <c r="J5" s="4">
        <v>20.9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0.25190000000000001</v>
      </c>
      <c r="W5" s="4">
        <v>0</v>
      </c>
      <c r="X5" s="4">
        <v>20.9</v>
      </c>
      <c r="Y5" s="4">
        <v>13.1</v>
      </c>
      <c r="Z5" s="4">
        <v>816</v>
      </c>
      <c r="AA5" s="4">
        <v>831</v>
      </c>
      <c r="AB5" s="4">
        <v>859</v>
      </c>
      <c r="AC5" s="4">
        <v>29</v>
      </c>
      <c r="AD5" s="4">
        <v>14.17</v>
      </c>
      <c r="AE5" s="4">
        <v>0.33</v>
      </c>
      <c r="AF5" s="4">
        <v>958</v>
      </c>
      <c r="AG5" s="4">
        <v>8</v>
      </c>
      <c r="AH5" s="4">
        <v>20</v>
      </c>
      <c r="AI5" s="4">
        <v>27</v>
      </c>
      <c r="AJ5" s="4">
        <v>190</v>
      </c>
      <c r="AK5" s="4">
        <v>190</v>
      </c>
      <c r="AL5" s="4">
        <v>4.4000000000000004</v>
      </c>
      <c r="AM5" s="4">
        <v>195.6</v>
      </c>
      <c r="AN5" s="4" t="s">
        <v>155</v>
      </c>
      <c r="AO5" s="4">
        <v>2</v>
      </c>
      <c r="AP5" s="5">
        <v>0.89778935185185194</v>
      </c>
      <c r="AQ5" s="4">
        <v>47.159317999999999</v>
      </c>
      <c r="AR5" s="4">
        <v>-88.489722999999998</v>
      </c>
      <c r="AS5" s="4">
        <v>313</v>
      </c>
      <c r="AT5" s="4">
        <v>0</v>
      </c>
      <c r="AU5" s="4">
        <v>12</v>
      </c>
      <c r="AV5" s="4">
        <v>9</v>
      </c>
      <c r="AW5" s="4" t="s">
        <v>409</v>
      </c>
      <c r="AX5" s="4">
        <v>1.2</v>
      </c>
      <c r="AY5" s="4">
        <v>2.2999999999999998</v>
      </c>
      <c r="AZ5" s="4">
        <v>2.7</v>
      </c>
      <c r="BB5" s="4">
        <v>450</v>
      </c>
      <c r="BD5" s="4">
        <v>0.32500000000000001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Q5" s="4">
        <v>0</v>
      </c>
      <c r="BR5" s="4">
        <v>1.98E-3</v>
      </c>
      <c r="BS5" s="4">
        <v>-5</v>
      </c>
      <c r="BT5" s="4">
        <v>0.88500000000000001</v>
      </c>
      <c r="BU5" s="4">
        <v>4.8386999999999999E-2</v>
      </c>
      <c r="BV5" s="4">
        <v>17.876999999999999</v>
      </c>
    </row>
    <row r="6" spans="1:74" x14ac:dyDescent="0.25">
      <c r="A6" s="2">
        <v>42801</v>
      </c>
      <c r="B6" s="3">
        <v>0.68945122685185189</v>
      </c>
      <c r="C6" s="4">
        <v>-0.01</v>
      </c>
      <c r="D6" s="4">
        <v>0</v>
      </c>
      <c r="E6" s="4">
        <v>0</v>
      </c>
      <c r="F6" s="4">
        <v>-0.5</v>
      </c>
      <c r="G6" s="4">
        <v>-4.7</v>
      </c>
      <c r="H6" s="4">
        <v>1.6</v>
      </c>
      <c r="J6" s="4">
        <v>20.9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1.5538000000000001</v>
      </c>
      <c r="W6" s="4">
        <v>0</v>
      </c>
      <c r="X6" s="4">
        <v>20.9</v>
      </c>
      <c r="Y6" s="4">
        <v>13.2</v>
      </c>
      <c r="Z6" s="4">
        <v>816</v>
      </c>
      <c r="AA6" s="4">
        <v>831</v>
      </c>
      <c r="AB6" s="4">
        <v>860</v>
      </c>
      <c r="AC6" s="4">
        <v>29</v>
      </c>
      <c r="AD6" s="4">
        <v>14.17</v>
      </c>
      <c r="AE6" s="4">
        <v>0.33</v>
      </c>
      <c r="AF6" s="4">
        <v>958</v>
      </c>
      <c r="AG6" s="4">
        <v>8</v>
      </c>
      <c r="AH6" s="4">
        <v>20</v>
      </c>
      <c r="AI6" s="4">
        <v>27</v>
      </c>
      <c r="AJ6" s="4">
        <v>190</v>
      </c>
      <c r="AK6" s="4">
        <v>190</v>
      </c>
      <c r="AL6" s="4">
        <v>4.5999999999999996</v>
      </c>
      <c r="AM6" s="4">
        <v>195.2</v>
      </c>
      <c r="AN6" s="4" t="s">
        <v>155</v>
      </c>
      <c r="AO6" s="4">
        <v>2</v>
      </c>
      <c r="AP6" s="5">
        <v>0.89780092592592586</v>
      </c>
      <c r="AQ6" s="4">
        <v>47.159317999999999</v>
      </c>
      <c r="AR6" s="4">
        <v>-88.489722999999998</v>
      </c>
      <c r="AS6" s="4">
        <v>313</v>
      </c>
      <c r="AT6" s="4">
        <v>0</v>
      </c>
      <c r="AU6" s="4">
        <v>12</v>
      </c>
      <c r="AV6" s="4">
        <v>9</v>
      </c>
      <c r="AW6" s="4" t="s">
        <v>409</v>
      </c>
      <c r="AX6" s="4">
        <v>1.2</v>
      </c>
      <c r="AY6" s="4">
        <v>2.3102999999999998</v>
      </c>
      <c r="AZ6" s="4">
        <v>2.7</v>
      </c>
      <c r="BB6" s="4">
        <v>450</v>
      </c>
      <c r="BD6" s="4">
        <v>0.32500000000000001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Q6" s="4">
        <v>0</v>
      </c>
      <c r="BR6" s="4">
        <v>2.5279999999999999E-3</v>
      </c>
      <c r="BS6" s="4">
        <v>-5</v>
      </c>
      <c r="BT6" s="4">
        <v>0.886019</v>
      </c>
      <c r="BU6" s="4">
        <v>6.1789999999999998E-2</v>
      </c>
      <c r="BV6" s="4">
        <v>17.897583000000001</v>
      </c>
    </row>
    <row r="7" spans="1:74" x14ac:dyDescent="0.25">
      <c r="A7" s="2">
        <v>42801</v>
      </c>
      <c r="B7" s="3">
        <v>0.68946280092592593</v>
      </c>
      <c r="C7" s="4">
        <v>-0.01</v>
      </c>
      <c r="D7" s="4">
        <v>0</v>
      </c>
      <c r="E7" s="4">
        <v>0</v>
      </c>
      <c r="F7" s="4">
        <v>-0.5</v>
      </c>
      <c r="G7" s="4">
        <v>-4.8</v>
      </c>
      <c r="H7" s="4">
        <v>1.7</v>
      </c>
      <c r="J7" s="4">
        <v>20.9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1.7181999999999999</v>
      </c>
      <c r="W7" s="4">
        <v>0</v>
      </c>
      <c r="X7" s="4">
        <v>20.9</v>
      </c>
      <c r="Y7" s="4">
        <v>13.2</v>
      </c>
      <c r="Z7" s="4">
        <v>816</v>
      </c>
      <c r="AA7" s="4">
        <v>832</v>
      </c>
      <c r="AB7" s="4">
        <v>860</v>
      </c>
      <c r="AC7" s="4">
        <v>29</v>
      </c>
      <c r="AD7" s="4">
        <v>14.17</v>
      </c>
      <c r="AE7" s="4">
        <v>0.33</v>
      </c>
      <c r="AF7" s="4">
        <v>958</v>
      </c>
      <c r="AG7" s="4">
        <v>8</v>
      </c>
      <c r="AH7" s="4">
        <v>20</v>
      </c>
      <c r="AI7" s="4">
        <v>27</v>
      </c>
      <c r="AJ7" s="4">
        <v>190</v>
      </c>
      <c r="AK7" s="4">
        <v>190</v>
      </c>
      <c r="AL7" s="4">
        <v>4.5999999999999996</v>
      </c>
      <c r="AM7" s="4">
        <v>195.1</v>
      </c>
      <c r="AN7" s="4" t="s">
        <v>155</v>
      </c>
      <c r="AO7" s="4">
        <v>2</v>
      </c>
      <c r="AP7" s="5">
        <v>0.89781250000000001</v>
      </c>
      <c r="AQ7" s="4">
        <v>47.159317999999999</v>
      </c>
      <c r="AR7" s="4">
        <v>-88.489722999999998</v>
      </c>
      <c r="AS7" s="4">
        <v>313.3</v>
      </c>
      <c r="AT7" s="4">
        <v>0</v>
      </c>
      <c r="AU7" s="4">
        <v>12</v>
      </c>
      <c r="AV7" s="4">
        <v>9</v>
      </c>
      <c r="AW7" s="4" t="s">
        <v>409</v>
      </c>
      <c r="AX7" s="4">
        <v>1.2</v>
      </c>
      <c r="AY7" s="4">
        <v>2.4</v>
      </c>
      <c r="AZ7" s="4">
        <v>2.7</v>
      </c>
      <c r="BB7" s="4">
        <v>450</v>
      </c>
      <c r="BD7" s="4">
        <v>0.32500000000000001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Q7" s="4">
        <v>0</v>
      </c>
      <c r="BR7" s="4">
        <v>3.49E-3</v>
      </c>
      <c r="BS7" s="4">
        <v>-5</v>
      </c>
      <c r="BT7" s="4">
        <v>0.88700000000000001</v>
      </c>
      <c r="BU7" s="4">
        <v>8.5299E-2</v>
      </c>
      <c r="BV7" s="4">
        <v>17.917400000000001</v>
      </c>
    </row>
    <row r="8" spans="1:74" x14ac:dyDescent="0.25">
      <c r="A8" s="2">
        <v>42801</v>
      </c>
      <c r="B8" s="3">
        <v>0.68947437499999997</v>
      </c>
      <c r="C8" s="4">
        <v>-0.01</v>
      </c>
      <c r="D8" s="4">
        <v>0</v>
      </c>
      <c r="E8" s="4">
        <v>0</v>
      </c>
      <c r="F8" s="4">
        <v>-0.5</v>
      </c>
      <c r="G8" s="4">
        <v>-4.8</v>
      </c>
      <c r="H8" s="4">
        <v>0</v>
      </c>
      <c r="J8" s="4">
        <v>20.9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W8" s="4">
        <v>0</v>
      </c>
      <c r="X8" s="4">
        <v>20.9</v>
      </c>
      <c r="Y8" s="4">
        <v>13.1</v>
      </c>
      <c r="Z8" s="4">
        <v>817</v>
      </c>
      <c r="AA8" s="4">
        <v>832</v>
      </c>
      <c r="AB8" s="4">
        <v>860</v>
      </c>
      <c r="AC8" s="4">
        <v>29</v>
      </c>
      <c r="AD8" s="4">
        <v>14.17</v>
      </c>
      <c r="AE8" s="4">
        <v>0.33</v>
      </c>
      <c r="AF8" s="4">
        <v>958</v>
      </c>
      <c r="AG8" s="4">
        <v>8</v>
      </c>
      <c r="AH8" s="4">
        <v>20</v>
      </c>
      <c r="AI8" s="4">
        <v>27</v>
      </c>
      <c r="AJ8" s="4">
        <v>190</v>
      </c>
      <c r="AK8" s="4">
        <v>189.5</v>
      </c>
      <c r="AL8" s="4">
        <v>4.7</v>
      </c>
      <c r="AM8" s="4">
        <v>195.5</v>
      </c>
      <c r="AN8" s="4" t="s">
        <v>155</v>
      </c>
      <c r="AO8" s="4">
        <v>2</v>
      </c>
      <c r="AP8" s="5">
        <v>0.89782407407407405</v>
      </c>
      <c r="AQ8" s="4">
        <v>47.159317999999999</v>
      </c>
      <c r="AR8" s="4">
        <v>-88.489722999999998</v>
      </c>
      <c r="AS8" s="4">
        <v>313.2</v>
      </c>
      <c r="AT8" s="4">
        <v>0</v>
      </c>
      <c r="AU8" s="4">
        <v>12</v>
      </c>
      <c r="AV8" s="4">
        <v>9</v>
      </c>
      <c r="AW8" s="4" t="s">
        <v>409</v>
      </c>
      <c r="AX8" s="4">
        <v>1.2102999999999999</v>
      </c>
      <c r="AY8" s="4">
        <v>2.4</v>
      </c>
      <c r="AZ8" s="4">
        <v>2.7103000000000002</v>
      </c>
      <c r="BB8" s="4">
        <v>450</v>
      </c>
      <c r="BD8" s="4">
        <v>0.32500000000000001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Q8" s="4">
        <v>0</v>
      </c>
      <c r="BR8" s="4">
        <v>2.49E-3</v>
      </c>
      <c r="BS8" s="4">
        <v>-5</v>
      </c>
      <c r="BT8" s="4">
        <v>0.88751000000000002</v>
      </c>
      <c r="BU8" s="4">
        <v>6.0850000000000001E-2</v>
      </c>
      <c r="BV8" s="4">
        <v>17.927702</v>
      </c>
    </row>
    <row r="9" spans="1:74" x14ac:dyDescent="0.25">
      <c r="A9" s="2">
        <v>42801</v>
      </c>
      <c r="B9" s="3">
        <v>0.68948594907407401</v>
      </c>
      <c r="C9" s="4">
        <v>-0.01</v>
      </c>
      <c r="D9" s="4">
        <v>0</v>
      </c>
      <c r="E9" s="4">
        <v>0</v>
      </c>
      <c r="F9" s="4">
        <v>-0.5</v>
      </c>
      <c r="G9" s="4">
        <v>-4.8</v>
      </c>
      <c r="H9" s="4">
        <v>2.8</v>
      </c>
      <c r="J9" s="4">
        <v>20.9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2.7850999999999999</v>
      </c>
      <c r="W9" s="4">
        <v>0</v>
      </c>
      <c r="X9" s="4">
        <v>20.9</v>
      </c>
      <c r="Y9" s="4">
        <v>13.2</v>
      </c>
      <c r="Z9" s="4">
        <v>816</v>
      </c>
      <c r="AA9" s="4">
        <v>831</v>
      </c>
      <c r="AB9" s="4">
        <v>859</v>
      </c>
      <c r="AC9" s="4">
        <v>29</v>
      </c>
      <c r="AD9" s="4">
        <v>14.17</v>
      </c>
      <c r="AE9" s="4">
        <v>0.33</v>
      </c>
      <c r="AF9" s="4">
        <v>958</v>
      </c>
      <c r="AG9" s="4">
        <v>8</v>
      </c>
      <c r="AH9" s="4">
        <v>20</v>
      </c>
      <c r="AI9" s="4">
        <v>27</v>
      </c>
      <c r="AJ9" s="4">
        <v>190</v>
      </c>
      <c r="AK9" s="4">
        <v>189</v>
      </c>
      <c r="AL9" s="4">
        <v>4.5999999999999996</v>
      </c>
      <c r="AM9" s="4">
        <v>195.9</v>
      </c>
      <c r="AN9" s="4" t="s">
        <v>155</v>
      </c>
      <c r="AO9" s="4">
        <v>2</v>
      </c>
      <c r="AP9" s="5">
        <v>0.8978356481481482</v>
      </c>
      <c r="AQ9" s="4">
        <v>47.159317999999999</v>
      </c>
      <c r="AR9" s="4">
        <v>-88.489722999999998</v>
      </c>
      <c r="AS9" s="4">
        <v>313.10000000000002</v>
      </c>
      <c r="AT9" s="4">
        <v>0</v>
      </c>
      <c r="AU9" s="4">
        <v>12</v>
      </c>
      <c r="AV9" s="4">
        <v>8</v>
      </c>
      <c r="AW9" s="4" t="s">
        <v>406</v>
      </c>
      <c r="AX9" s="4">
        <v>1.3</v>
      </c>
      <c r="AY9" s="4">
        <v>2.4102999999999999</v>
      </c>
      <c r="AZ9" s="4">
        <v>2.8</v>
      </c>
      <c r="BB9" s="4">
        <v>450</v>
      </c>
      <c r="BD9" s="4">
        <v>0.32500000000000001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Q9" s="4">
        <v>0</v>
      </c>
      <c r="BR9" s="4">
        <v>2.5100000000000001E-3</v>
      </c>
      <c r="BS9" s="4">
        <v>-5</v>
      </c>
      <c r="BT9" s="4">
        <v>0.88851000000000002</v>
      </c>
      <c r="BU9" s="4">
        <v>6.1337999999999997E-2</v>
      </c>
      <c r="BV9" s="4">
        <v>17.947901999999999</v>
      </c>
    </row>
    <row r="10" spans="1:74" x14ac:dyDescent="0.25">
      <c r="A10" s="2">
        <v>42801</v>
      </c>
      <c r="B10" s="3">
        <v>0.68949752314814816</v>
      </c>
      <c r="C10" s="4">
        <v>-0.01</v>
      </c>
      <c r="D10" s="4">
        <v>0</v>
      </c>
      <c r="E10" s="4">
        <v>0</v>
      </c>
      <c r="F10" s="4">
        <v>-0.6</v>
      </c>
      <c r="G10" s="4">
        <v>-4.8</v>
      </c>
      <c r="H10" s="4">
        <v>0.5</v>
      </c>
      <c r="J10" s="4">
        <v>20.9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0.52210000000000001</v>
      </c>
      <c r="W10" s="4">
        <v>0</v>
      </c>
      <c r="X10" s="4">
        <v>20.9</v>
      </c>
      <c r="Y10" s="4">
        <v>13.2</v>
      </c>
      <c r="Z10" s="4">
        <v>817</v>
      </c>
      <c r="AA10" s="4">
        <v>831</v>
      </c>
      <c r="AB10" s="4">
        <v>859</v>
      </c>
      <c r="AC10" s="4">
        <v>29</v>
      </c>
      <c r="AD10" s="4">
        <v>14.17</v>
      </c>
      <c r="AE10" s="4">
        <v>0.33</v>
      </c>
      <c r="AF10" s="4">
        <v>958</v>
      </c>
      <c r="AG10" s="4">
        <v>8</v>
      </c>
      <c r="AH10" s="4">
        <v>20</v>
      </c>
      <c r="AI10" s="4">
        <v>27</v>
      </c>
      <c r="AJ10" s="4">
        <v>190</v>
      </c>
      <c r="AK10" s="4">
        <v>189</v>
      </c>
      <c r="AL10" s="4">
        <v>4.4000000000000004</v>
      </c>
      <c r="AM10" s="4">
        <v>196</v>
      </c>
      <c r="AN10" s="4" t="s">
        <v>155</v>
      </c>
      <c r="AO10" s="4">
        <v>2</v>
      </c>
      <c r="AP10" s="5">
        <v>0.89784722222222213</v>
      </c>
      <c r="AQ10" s="4">
        <v>47.159317999999999</v>
      </c>
      <c r="AR10" s="4">
        <v>-88.489722999999998</v>
      </c>
      <c r="AS10" s="4">
        <v>312.7</v>
      </c>
      <c r="AT10" s="4">
        <v>0</v>
      </c>
      <c r="AU10" s="4">
        <v>12</v>
      </c>
      <c r="AV10" s="4">
        <v>8</v>
      </c>
      <c r="AW10" s="4" t="s">
        <v>406</v>
      </c>
      <c r="AX10" s="4">
        <v>1.3</v>
      </c>
      <c r="AY10" s="4">
        <v>2.5</v>
      </c>
      <c r="AZ10" s="4">
        <v>2.8</v>
      </c>
      <c r="BB10" s="4">
        <v>450</v>
      </c>
      <c r="BD10" s="4">
        <v>0.32500000000000001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Q10" s="4">
        <v>0</v>
      </c>
      <c r="BR10" s="4">
        <v>1.98E-3</v>
      </c>
      <c r="BS10" s="4">
        <v>-5</v>
      </c>
      <c r="BT10" s="4">
        <v>0.88849</v>
      </c>
      <c r="BU10" s="4">
        <v>4.8386999999999999E-2</v>
      </c>
      <c r="BV10" s="4">
        <v>17.947498</v>
      </c>
    </row>
    <row r="11" spans="1:74" x14ac:dyDescent="0.25">
      <c r="A11" s="2">
        <v>42801</v>
      </c>
      <c r="B11" s="3">
        <v>0.68950909722222231</v>
      </c>
      <c r="C11" s="4">
        <v>-0.01</v>
      </c>
      <c r="D11" s="4">
        <v>0</v>
      </c>
      <c r="E11" s="4">
        <v>0</v>
      </c>
      <c r="F11" s="4">
        <v>-0.6</v>
      </c>
      <c r="G11" s="4">
        <v>-4.8</v>
      </c>
      <c r="H11" s="4">
        <v>0.8</v>
      </c>
      <c r="J11" s="4">
        <v>20.9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0.77410000000000001</v>
      </c>
      <c r="W11" s="4">
        <v>0</v>
      </c>
      <c r="X11" s="4">
        <v>20.9</v>
      </c>
      <c r="Y11" s="4">
        <v>13.2</v>
      </c>
      <c r="Z11" s="4">
        <v>816</v>
      </c>
      <c r="AA11" s="4">
        <v>831</v>
      </c>
      <c r="AB11" s="4">
        <v>859</v>
      </c>
      <c r="AC11" s="4">
        <v>29</v>
      </c>
      <c r="AD11" s="4">
        <v>14.17</v>
      </c>
      <c r="AE11" s="4">
        <v>0.33</v>
      </c>
      <c r="AF11" s="4">
        <v>958</v>
      </c>
      <c r="AG11" s="4">
        <v>8</v>
      </c>
      <c r="AH11" s="4">
        <v>20</v>
      </c>
      <c r="AI11" s="4">
        <v>27</v>
      </c>
      <c r="AJ11" s="4">
        <v>190</v>
      </c>
      <c r="AK11" s="4">
        <v>189</v>
      </c>
      <c r="AL11" s="4">
        <v>4.4000000000000004</v>
      </c>
      <c r="AM11" s="4">
        <v>196</v>
      </c>
      <c r="AN11" s="4" t="s">
        <v>155</v>
      </c>
      <c r="AO11" s="4">
        <v>2</v>
      </c>
      <c r="AP11" s="5">
        <v>0.89785879629629628</v>
      </c>
      <c r="AQ11" s="4">
        <v>47.159317999999999</v>
      </c>
      <c r="AR11" s="4">
        <v>-88.489725000000007</v>
      </c>
      <c r="AS11" s="4">
        <v>312.2</v>
      </c>
      <c r="AT11" s="4">
        <v>0</v>
      </c>
      <c r="AU11" s="4">
        <v>12</v>
      </c>
      <c r="AV11" s="4">
        <v>8</v>
      </c>
      <c r="AW11" s="4" t="s">
        <v>406</v>
      </c>
      <c r="AX11" s="4">
        <v>1.3</v>
      </c>
      <c r="AY11" s="4">
        <v>2.4795799999999999</v>
      </c>
      <c r="AZ11" s="4">
        <v>2.7795800000000002</v>
      </c>
      <c r="BB11" s="4">
        <v>450</v>
      </c>
      <c r="BD11" s="4">
        <v>0.32500000000000001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Q11" s="4">
        <v>0</v>
      </c>
      <c r="BR11" s="4">
        <v>1E-3</v>
      </c>
      <c r="BS11" s="4">
        <v>-5</v>
      </c>
      <c r="BT11" s="4">
        <v>0.88851000000000002</v>
      </c>
      <c r="BU11" s="4">
        <v>2.4438000000000001E-2</v>
      </c>
      <c r="BV11" s="4">
        <v>17.947901999999999</v>
      </c>
    </row>
    <row r="12" spans="1:74" x14ac:dyDescent="0.25">
      <c r="A12" s="2">
        <v>42801</v>
      </c>
      <c r="B12" s="3">
        <v>0.68952067129629624</v>
      </c>
      <c r="C12" s="4">
        <v>-0.01</v>
      </c>
      <c r="D12" s="4">
        <v>0</v>
      </c>
      <c r="E12" s="4">
        <v>0</v>
      </c>
      <c r="F12" s="4">
        <v>-0.6</v>
      </c>
      <c r="G12" s="4">
        <v>-4.8</v>
      </c>
      <c r="H12" s="4">
        <v>0.5</v>
      </c>
      <c r="J12" s="4">
        <v>20.9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0.53959999999999997</v>
      </c>
      <c r="W12" s="4">
        <v>0</v>
      </c>
      <c r="X12" s="4">
        <v>20.9</v>
      </c>
      <c r="Y12" s="4">
        <v>13.2</v>
      </c>
      <c r="Z12" s="4">
        <v>816</v>
      </c>
      <c r="AA12" s="4">
        <v>831</v>
      </c>
      <c r="AB12" s="4">
        <v>860</v>
      </c>
      <c r="AC12" s="4">
        <v>29</v>
      </c>
      <c r="AD12" s="4">
        <v>14.17</v>
      </c>
      <c r="AE12" s="4">
        <v>0.33</v>
      </c>
      <c r="AF12" s="4">
        <v>958</v>
      </c>
      <c r="AG12" s="4">
        <v>8</v>
      </c>
      <c r="AH12" s="4">
        <v>20</v>
      </c>
      <c r="AI12" s="4">
        <v>27</v>
      </c>
      <c r="AJ12" s="4">
        <v>190</v>
      </c>
      <c r="AK12" s="4">
        <v>189.5</v>
      </c>
      <c r="AL12" s="4">
        <v>4.5999999999999996</v>
      </c>
      <c r="AM12" s="4">
        <v>196</v>
      </c>
      <c r="AN12" s="4" t="s">
        <v>155</v>
      </c>
      <c r="AO12" s="4">
        <v>2</v>
      </c>
      <c r="AP12" s="5">
        <v>0.89787037037037043</v>
      </c>
      <c r="AQ12" s="4">
        <v>47.159317000000001</v>
      </c>
      <c r="AR12" s="4">
        <v>-88.489725000000007</v>
      </c>
      <c r="AS12" s="4">
        <v>311.7</v>
      </c>
      <c r="AT12" s="4">
        <v>0</v>
      </c>
      <c r="AU12" s="4">
        <v>12</v>
      </c>
      <c r="AV12" s="4">
        <v>8</v>
      </c>
      <c r="AW12" s="4" t="s">
        <v>406</v>
      </c>
      <c r="AX12" s="4">
        <v>1.3</v>
      </c>
      <c r="AY12" s="4">
        <v>2.2999999999999998</v>
      </c>
      <c r="AZ12" s="4">
        <v>2.6103000000000001</v>
      </c>
      <c r="BB12" s="4">
        <v>450</v>
      </c>
      <c r="BD12" s="4">
        <v>0.32500000000000001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Q12" s="4">
        <v>0</v>
      </c>
      <c r="BR12" s="4">
        <v>1E-3</v>
      </c>
      <c r="BS12" s="4">
        <v>-5</v>
      </c>
      <c r="BT12" s="4">
        <v>0.88900000000000001</v>
      </c>
      <c r="BU12" s="4">
        <v>2.4438000000000001E-2</v>
      </c>
      <c r="BV12" s="4">
        <v>17.957799999999999</v>
      </c>
    </row>
    <row r="13" spans="1:74" x14ac:dyDescent="0.25">
      <c r="A13" s="2">
        <v>42801</v>
      </c>
      <c r="B13" s="3">
        <v>0.68953224537037039</v>
      </c>
      <c r="C13" s="4">
        <v>-0.01</v>
      </c>
      <c r="D13" s="4">
        <v>0</v>
      </c>
      <c r="E13" s="4">
        <v>0</v>
      </c>
      <c r="F13" s="4">
        <v>-0.6</v>
      </c>
      <c r="G13" s="4">
        <v>-4.8</v>
      </c>
      <c r="H13" s="4">
        <v>-4.5</v>
      </c>
      <c r="J13" s="4">
        <v>21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W13" s="4">
        <v>0</v>
      </c>
      <c r="X13" s="4">
        <v>21</v>
      </c>
      <c r="Y13" s="4">
        <v>13.1</v>
      </c>
      <c r="Z13" s="4">
        <v>817</v>
      </c>
      <c r="AA13" s="4">
        <v>832</v>
      </c>
      <c r="AB13" s="4">
        <v>860</v>
      </c>
      <c r="AC13" s="4">
        <v>29</v>
      </c>
      <c r="AD13" s="4">
        <v>14.17</v>
      </c>
      <c r="AE13" s="4">
        <v>0.33</v>
      </c>
      <c r="AF13" s="4">
        <v>958</v>
      </c>
      <c r="AG13" s="4">
        <v>8</v>
      </c>
      <c r="AH13" s="4">
        <v>19.489999999999998</v>
      </c>
      <c r="AI13" s="4">
        <v>27</v>
      </c>
      <c r="AJ13" s="4">
        <v>190</v>
      </c>
      <c r="AK13" s="4">
        <v>189.5</v>
      </c>
      <c r="AL13" s="4">
        <v>4.7</v>
      </c>
      <c r="AM13" s="4">
        <v>196</v>
      </c>
      <c r="AN13" s="4" t="s">
        <v>155</v>
      </c>
      <c r="AO13" s="4">
        <v>2</v>
      </c>
      <c r="AP13" s="5">
        <v>0.89788194444444447</v>
      </c>
      <c r="AQ13" s="4">
        <v>47.159317999999999</v>
      </c>
      <c r="AR13" s="4">
        <v>-88.489725000000007</v>
      </c>
      <c r="AS13" s="4">
        <v>311.39999999999998</v>
      </c>
      <c r="AT13" s="4">
        <v>0</v>
      </c>
      <c r="AU13" s="4">
        <v>12</v>
      </c>
      <c r="AV13" s="4">
        <v>8</v>
      </c>
      <c r="AW13" s="4" t="s">
        <v>406</v>
      </c>
      <c r="AX13" s="4">
        <v>1.3</v>
      </c>
      <c r="AY13" s="4">
        <v>2.2999999999999998</v>
      </c>
      <c r="AZ13" s="4">
        <v>2.7</v>
      </c>
      <c r="BB13" s="4">
        <v>450</v>
      </c>
      <c r="BD13" s="4">
        <v>0.32500000000000001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Q13" s="4">
        <v>0</v>
      </c>
      <c r="BR13" s="4">
        <v>1.5100000000000001E-3</v>
      </c>
      <c r="BS13" s="4">
        <v>-5</v>
      </c>
      <c r="BT13" s="4">
        <v>0.88951000000000002</v>
      </c>
      <c r="BU13" s="4">
        <v>3.6901000000000003E-2</v>
      </c>
      <c r="BV13" s="4">
        <v>17.968101999999998</v>
      </c>
    </row>
    <row r="14" spans="1:74" x14ac:dyDescent="0.25">
      <c r="A14" s="2">
        <v>42801</v>
      </c>
      <c r="B14" s="3">
        <v>0.68954381944444443</v>
      </c>
      <c r="C14" s="4">
        <v>-0.01</v>
      </c>
      <c r="D14" s="4">
        <v>0</v>
      </c>
      <c r="E14" s="4">
        <v>0</v>
      </c>
      <c r="F14" s="4">
        <v>-0.6</v>
      </c>
      <c r="G14" s="4">
        <v>-4.8</v>
      </c>
      <c r="H14" s="4">
        <v>-0.3</v>
      </c>
      <c r="J14" s="4">
        <v>21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W14" s="4">
        <v>0</v>
      </c>
      <c r="X14" s="4">
        <v>21</v>
      </c>
      <c r="Y14" s="4">
        <v>13.1</v>
      </c>
      <c r="Z14" s="4">
        <v>816</v>
      </c>
      <c r="AA14" s="4">
        <v>831</v>
      </c>
      <c r="AB14" s="4">
        <v>860</v>
      </c>
      <c r="AC14" s="4">
        <v>29</v>
      </c>
      <c r="AD14" s="4">
        <v>14.17</v>
      </c>
      <c r="AE14" s="4">
        <v>0.33</v>
      </c>
      <c r="AF14" s="4">
        <v>958</v>
      </c>
      <c r="AG14" s="4">
        <v>8</v>
      </c>
      <c r="AH14" s="4">
        <v>19</v>
      </c>
      <c r="AI14" s="4">
        <v>27</v>
      </c>
      <c r="AJ14" s="4">
        <v>190.5</v>
      </c>
      <c r="AK14" s="4">
        <v>189</v>
      </c>
      <c r="AL14" s="4">
        <v>4.5999999999999996</v>
      </c>
      <c r="AM14" s="4">
        <v>196</v>
      </c>
      <c r="AN14" s="4" t="s">
        <v>155</v>
      </c>
      <c r="AO14" s="4">
        <v>2</v>
      </c>
      <c r="AP14" s="5">
        <v>0.89789351851851851</v>
      </c>
      <c r="AQ14" s="4">
        <v>47.159317999999999</v>
      </c>
      <c r="AR14" s="4">
        <v>-88.489725000000007</v>
      </c>
      <c r="AS14" s="4">
        <v>311.7</v>
      </c>
      <c r="AT14" s="4">
        <v>0</v>
      </c>
      <c r="AU14" s="4">
        <v>12</v>
      </c>
      <c r="AV14" s="4">
        <v>8</v>
      </c>
      <c r="AW14" s="4" t="s">
        <v>406</v>
      </c>
      <c r="AX14" s="4">
        <v>1.3</v>
      </c>
      <c r="AY14" s="4">
        <v>2.3102999999999998</v>
      </c>
      <c r="AZ14" s="4">
        <v>2.7</v>
      </c>
      <c r="BB14" s="4">
        <v>450</v>
      </c>
      <c r="BD14" s="4">
        <v>0.32500000000000001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Q14" s="4">
        <v>0</v>
      </c>
      <c r="BR14" s="4">
        <v>1.49E-3</v>
      </c>
      <c r="BS14" s="4">
        <v>-5</v>
      </c>
      <c r="BT14" s="4">
        <v>0.88949</v>
      </c>
      <c r="BU14" s="4">
        <v>3.6412E-2</v>
      </c>
      <c r="BV14" s="4">
        <v>17.967697999999999</v>
      </c>
    </row>
    <row r="15" spans="1:74" x14ac:dyDescent="0.25">
      <c r="A15" s="2">
        <v>42801</v>
      </c>
      <c r="B15" s="3">
        <v>0.68955539351851858</v>
      </c>
      <c r="C15" s="4">
        <v>-0.01</v>
      </c>
      <c r="D15" s="4">
        <v>0</v>
      </c>
      <c r="E15" s="4">
        <v>0</v>
      </c>
      <c r="F15" s="4">
        <v>-0.6</v>
      </c>
      <c r="G15" s="4">
        <v>-4.8</v>
      </c>
      <c r="H15" s="4">
        <v>-1.3</v>
      </c>
      <c r="J15" s="4">
        <v>21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W15" s="4">
        <v>0</v>
      </c>
      <c r="X15" s="4">
        <v>21</v>
      </c>
      <c r="Y15" s="4">
        <v>13</v>
      </c>
      <c r="Z15" s="4">
        <v>817</v>
      </c>
      <c r="AA15" s="4">
        <v>832</v>
      </c>
      <c r="AB15" s="4">
        <v>861</v>
      </c>
      <c r="AC15" s="4">
        <v>29</v>
      </c>
      <c r="AD15" s="4">
        <v>14.17</v>
      </c>
      <c r="AE15" s="4">
        <v>0.33</v>
      </c>
      <c r="AF15" s="4">
        <v>958</v>
      </c>
      <c r="AG15" s="4">
        <v>8</v>
      </c>
      <c r="AH15" s="4">
        <v>19</v>
      </c>
      <c r="AI15" s="4">
        <v>27</v>
      </c>
      <c r="AJ15" s="4">
        <v>190.5</v>
      </c>
      <c r="AK15" s="4">
        <v>189</v>
      </c>
      <c r="AL15" s="4">
        <v>4.4000000000000004</v>
      </c>
      <c r="AM15" s="4">
        <v>196</v>
      </c>
      <c r="AN15" s="4" t="s">
        <v>155</v>
      </c>
      <c r="AO15" s="4">
        <v>2</v>
      </c>
      <c r="AP15" s="5">
        <v>0.89790509259259255</v>
      </c>
      <c r="AQ15" s="4">
        <v>47.159317999999999</v>
      </c>
      <c r="AR15" s="4">
        <v>-88.489725000000007</v>
      </c>
      <c r="AS15" s="4">
        <v>311.89999999999998</v>
      </c>
      <c r="AT15" s="4">
        <v>0</v>
      </c>
      <c r="AU15" s="4">
        <v>12</v>
      </c>
      <c r="AV15" s="4">
        <v>8</v>
      </c>
      <c r="AW15" s="4" t="s">
        <v>406</v>
      </c>
      <c r="AX15" s="4">
        <v>1.3</v>
      </c>
      <c r="AY15" s="4">
        <v>2.4</v>
      </c>
      <c r="AZ15" s="4">
        <v>2.7</v>
      </c>
      <c r="BB15" s="4">
        <v>450</v>
      </c>
      <c r="BD15" s="4">
        <v>0.32500000000000001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Q15" s="4">
        <v>0</v>
      </c>
      <c r="BR15" s="4">
        <v>-3.0799999999999998E-3</v>
      </c>
      <c r="BS15" s="4">
        <v>-5</v>
      </c>
      <c r="BT15" s="4">
        <v>0.88644999999999996</v>
      </c>
      <c r="BU15" s="4">
        <v>-7.5268000000000002E-2</v>
      </c>
      <c r="BV15" s="4">
        <v>17.906289999999998</v>
      </c>
    </row>
    <row r="16" spans="1:74" x14ac:dyDescent="0.25">
      <c r="A16" s="2">
        <v>42801</v>
      </c>
      <c r="B16" s="3">
        <v>0.68956696759259251</v>
      </c>
      <c r="C16" s="4">
        <v>-0.01</v>
      </c>
      <c r="D16" s="4">
        <v>0</v>
      </c>
      <c r="E16" s="4">
        <v>0</v>
      </c>
      <c r="F16" s="4">
        <v>-0.6</v>
      </c>
      <c r="G16" s="4">
        <v>-4.8</v>
      </c>
      <c r="H16" s="4">
        <v>-0.9</v>
      </c>
      <c r="J16" s="4">
        <v>21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W16" s="4">
        <v>0</v>
      </c>
      <c r="X16" s="4">
        <v>21</v>
      </c>
      <c r="Y16" s="4">
        <v>13</v>
      </c>
      <c r="Z16" s="4">
        <v>818</v>
      </c>
      <c r="AA16" s="4">
        <v>833</v>
      </c>
      <c r="AB16" s="4">
        <v>861</v>
      </c>
      <c r="AC16" s="4">
        <v>29</v>
      </c>
      <c r="AD16" s="4">
        <v>14.17</v>
      </c>
      <c r="AE16" s="4">
        <v>0.33</v>
      </c>
      <c r="AF16" s="4">
        <v>958</v>
      </c>
      <c r="AG16" s="4">
        <v>8</v>
      </c>
      <c r="AH16" s="4">
        <v>19.510000000000002</v>
      </c>
      <c r="AI16" s="4">
        <v>27</v>
      </c>
      <c r="AJ16" s="4">
        <v>190</v>
      </c>
      <c r="AK16" s="4">
        <v>189</v>
      </c>
      <c r="AL16" s="4">
        <v>4.2</v>
      </c>
      <c r="AM16" s="4">
        <v>196</v>
      </c>
      <c r="AN16" s="4" t="s">
        <v>155</v>
      </c>
      <c r="AO16" s="4">
        <v>2</v>
      </c>
      <c r="AP16" s="5">
        <v>0.8979166666666667</v>
      </c>
      <c r="AQ16" s="4">
        <v>47.159317999999999</v>
      </c>
      <c r="AR16" s="4">
        <v>-88.489725000000007</v>
      </c>
      <c r="AS16" s="4">
        <v>311.5</v>
      </c>
      <c r="AT16" s="4">
        <v>0</v>
      </c>
      <c r="AU16" s="4">
        <v>12</v>
      </c>
      <c r="AV16" s="4">
        <v>8</v>
      </c>
      <c r="AW16" s="4" t="s">
        <v>406</v>
      </c>
      <c r="AX16" s="4">
        <v>1.3</v>
      </c>
      <c r="AY16" s="4">
        <v>2.3896999999999999</v>
      </c>
      <c r="AZ16" s="4">
        <v>2.7</v>
      </c>
      <c r="BB16" s="4">
        <v>450</v>
      </c>
      <c r="BD16" s="4">
        <v>0.32500000000000001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Q16" s="4">
        <v>0</v>
      </c>
      <c r="BR16" s="4">
        <v>-6.4900000000000001E-3</v>
      </c>
      <c r="BS16" s="4">
        <v>-5</v>
      </c>
      <c r="BT16" s="4">
        <v>0.88400000000000001</v>
      </c>
      <c r="BU16" s="4">
        <v>-0.15859999999999999</v>
      </c>
      <c r="BV16" s="4">
        <v>17.8568</v>
      </c>
    </row>
    <row r="17" spans="1:74" x14ac:dyDescent="0.25">
      <c r="A17" s="2">
        <v>42801</v>
      </c>
      <c r="B17" s="3">
        <v>0.68957854166666666</v>
      </c>
      <c r="C17" s="4">
        <v>-0.01</v>
      </c>
      <c r="D17" s="4">
        <v>0</v>
      </c>
      <c r="E17" s="4">
        <v>0</v>
      </c>
      <c r="F17" s="4">
        <v>-0.6</v>
      </c>
      <c r="G17" s="4">
        <v>-4.8</v>
      </c>
      <c r="H17" s="4">
        <v>2.2000000000000002</v>
      </c>
      <c r="J17" s="4">
        <v>21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2.2341000000000002</v>
      </c>
      <c r="W17" s="4">
        <v>0</v>
      </c>
      <c r="X17" s="4">
        <v>21</v>
      </c>
      <c r="Y17" s="4">
        <v>13</v>
      </c>
      <c r="Z17" s="4">
        <v>817</v>
      </c>
      <c r="AA17" s="4">
        <v>834</v>
      </c>
      <c r="AB17" s="4">
        <v>862</v>
      </c>
      <c r="AC17" s="4">
        <v>29</v>
      </c>
      <c r="AD17" s="4">
        <v>14.17</v>
      </c>
      <c r="AE17" s="4">
        <v>0.33</v>
      </c>
      <c r="AF17" s="4">
        <v>958</v>
      </c>
      <c r="AG17" s="4">
        <v>8</v>
      </c>
      <c r="AH17" s="4">
        <v>19.489999999999998</v>
      </c>
      <c r="AI17" s="4">
        <v>27</v>
      </c>
      <c r="AJ17" s="4">
        <v>190.5</v>
      </c>
      <c r="AK17" s="4">
        <v>189</v>
      </c>
      <c r="AL17" s="4">
        <v>4.3</v>
      </c>
      <c r="AM17" s="4">
        <v>196</v>
      </c>
      <c r="AN17" s="4" t="s">
        <v>155</v>
      </c>
      <c r="AO17" s="4">
        <v>2</v>
      </c>
      <c r="AP17" s="5">
        <v>0.89792824074074085</v>
      </c>
      <c r="AQ17" s="4">
        <v>47.159317999999999</v>
      </c>
      <c r="AR17" s="4">
        <v>-88.489725000000007</v>
      </c>
      <c r="AS17" s="4">
        <v>311.3</v>
      </c>
      <c r="AT17" s="4">
        <v>0</v>
      </c>
      <c r="AU17" s="4">
        <v>12</v>
      </c>
      <c r="AV17" s="4">
        <v>8</v>
      </c>
      <c r="AW17" s="4" t="s">
        <v>406</v>
      </c>
      <c r="AX17" s="4">
        <v>1.3</v>
      </c>
      <c r="AY17" s="4">
        <v>2.2999999999999998</v>
      </c>
      <c r="AZ17" s="4">
        <v>2.7</v>
      </c>
      <c r="BB17" s="4">
        <v>450</v>
      </c>
      <c r="BD17" s="4">
        <v>0.32500000000000001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Q17" s="4">
        <v>0</v>
      </c>
      <c r="BR17" s="4">
        <v>-7.0200000000000002E-3</v>
      </c>
      <c r="BS17" s="4">
        <v>-5</v>
      </c>
      <c r="BT17" s="4">
        <v>0.88451000000000002</v>
      </c>
      <c r="BU17" s="4">
        <v>-0.17155100000000001</v>
      </c>
      <c r="BV17" s="4">
        <v>17.867101999999999</v>
      </c>
    </row>
    <row r="18" spans="1:74" x14ac:dyDescent="0.25">
      <c r="A18" s="2">
        <v>42801</v>
      </c>
      <c r="B18" s="3">
        <v>0.68959011574074081</v>
      </c>
      <c r="C18" s="4">
        <v>-0.01</v>
      </c>
      <c r="D18" s="4">
        <v>0</v>
      </c>
      <c r="E18" s="4">
        <v>0</v>
      </c>
      <c r="F18" s="4">
        <v>-0.6</v>
      </c>
      <c r="G18" s="4">
        <v>-4.8</v>
      </c>
      <c r="H18" s="4">
        <v>0</v>
      </c>
      <c r="J18" s="4">
        <v>21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W18" s="4">
        <v>0</v>
      </c>
      <c r="X18" s="4">
        <v>21</v>
      </c>
      <c r="Y18" s="4">
        <v>12.9</v>
      </c>
      <c r="Z18" s="4">
        <v>818</v>
      </c>
      <c r="AA18" s="4">
        <v>833</v>
      </c>
      <c r="AB18" s="4">
        <v>860</v>
      </c>
      <c r="AC18" s="4">
        <v>29</v>
      </c>
      <c r="AD18" s="4">
        <v>14.17</v>
      </c>
      <c r="AE18" s="4">
        <v>0.33</v>
      </c>
      <c r="AF18" s="4">
        <v>958</v>
      </c>
      <c r="AG18" s="4">
        <v>8</v>
      </c>
      <c r="AH18" s="4">
        <v>19</v>
      </c>
      <c r="AI18" s="4">
        <v>27</v>
      </c>
      <c r="AJ18" s="4">
        <v>191</v>
      </c>
      <c r="AK18" s="4">
        <v>189</v>
      </c>
      <c r="AL18" s="4">
        <v>4.5</v>
      </c>
      <c r="AM18" s="4">
        <v>196</v>
      </c>
      <c r="AN18" s="4" t="s">
        <v>155</v>
      </c>
      <c r="AO18" s="4">
        <v>2</v>
      </c>
      <c r="AP18" s="5">
        <v>0.89793981481481477</v>
      </c>
      <c r="AQ18" s="4">
        <v>47.159317999999999</v>
      </c>
      <c r="AR18" s="4">
        <v>-88.489725000000007</v>
      </c>
      <c r="AS18" s="4">
        <v>311.2</v>
      </c>
      <c r="AT18" s="4">
        <v>0</v>
      </c>
      <c r="AU18" s="4">
        <v>12</v>
      </c>
      <c r="AV18" s="4">
        <v>8</v>
      </c>
      <c r="AW18" s="4" t="s">
        <v>406</v>
      </c>
      <c r="AX18" s="4">
        <v>1.3</v>
      </c>
      <c r="AY18" s="4">
        <v>2.2999999999999998</v>
      </c>
      <c r="AZ18" s="4">
        <v>2.7</v>
      </c>
      <c r="BB18" s="4">
        <v>450</v>
      </c>
      <c r="BD18" s="4">
        <v>0.32500000000000001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Q18" s="4">
        <v>0</v>
      </c>
      <c r="BR18" s="4">
        <v>-8.0000000000000002E-3</v>
      </c>
      <c r="BS18" s="4">
        <v>-5</v>
      </c>
      <c r="BT18" s="4">
        <v>0.88397999999999999</v>
      </c>
      <c r="BU18" s="4">
        <v>-0.19550000000000001</v>
      </c>
      <c r="BV18" s="4">
        <v>17.856396</v>
      </c>
    </row>
    <row r="19" spans="1:74" x14ac:dyDescent="0.25">
      <c r="A19" s="2">
        <v>42801</v>
      </c>
      <c r="B19" s="3">
        <v>0.68960168981481484</v>
      </c>
      <c r="C19" s="4">
        <v>-0.01</v>
      </c>
      <c r="D19" s="4">
        <v>0</v>
      </c>
      <c r="E19" s="4">
        <v>0</v>
      </c>
      <c r="F19" s="4">
        <v>-0.6</v>
      </c>
      <c r="G19" s="4">
        <v>-4.8</v>
      </c>
      <c r="H19" s="4">
        <v>1.8</v>
      </c>
      <c r="J19" s="4">
        <v>20.9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1.7677</v>
      </c>
      <c r="W19" s="4">
        <v>0</v>
      </c>
      <c r="X19" s="4">
        <v>20.9</v>
      </c>
      <c r="Y19" s="4">
        <v>13.1</v>
      </c>
      <c r="Z19" s="4">
        <v>817</v>
      </c>
      <c r="AA19" s="4">
        <v>832</v>
      </c>
      <c r="AB19" s="4">
        <v>859</v>
      </c>
      <c r="AC19" s="4">
        <v>29</v>
      </c>
      <c r="AD19" s="4">
        <v>14.17</v>
      </c>
      <c r="AE19" s="4">
        <v>0.33</v>
      </c>
      <c r="AF19" s="4">
        <v>958</v>
      </c>
      <c r="AG19" s="4">
        <v>8</v>
      </c>
      <c r="AH19" s="4">
        <v>19</v>
      </c>
      <c r="AI19" s="4">
        <v>27</v>
      </c>
      <c r="AJ19" s="4">
        <v>191</v>
      </c>
      <c r="AK19" s="4">
        <v>189</v>
      </c>
      <c r="AL19" s="4">
        <v>4.5</v>
      </c>
      <c r="AM19" s="4">
        <v>196</v>
      </c>
      <c r="AN19" s="4" t="s">
        <v>155</v>
      </c>
      <c r="AO19" s="4">
        <v>2</v>
      </c>
      <c r="AP19" s="5">
        <v>0.89795138888888892</v>
      </c>
      <c r="AQ19" s="4">
        <v>47.159317999999999</v>
      </c>
      <c r="AR19" s="4">
        <v>-88.489725000000007</v>
      </c>
      <c r="AS19" s="4">
        <v>311.39999999999998</v>
      </c>
      <c r="AT19" s="4">
        <v>0</v>
      </c>
      <c r="AU19" s="4">
        <v>12</v>
      </c>
      <c r="AV19" s="4">
        <v>8</v>
      </c>
      <c r="AW19" s="4" t="s">
        <v>406</v>
      </c>
      <c r="AX19" s="4">
        <v>1.3</v>
      </c>
      <c r="AY19" s="4">
        <v>2.2999999999999998</v>
      </c>
      <c r="AZ19" s="4">
        <v>2.7</v>
      </c>
      <c r="BB19" s="4">
        <v>450</v>
      </c>
      <c r="BD19" s="4">
        <v>0.32500000000000001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Q19" s="4">
        <v>0</v>
      </c>
      <c r="BR19" s="4">
        <v>-3.4099999999999998E-3</v>
      </c>
      <c r="BS19" s="4">
        <v>-5</v>
      </c>
      <c r="BT19" s="4">
        <v>0.88707999999999998</v>
      </c>
      <c r="BU19" s="4">
        <v>-8.3332000000000003E-2</v>
      </c>
      <c r="BV19" s="4">
        <v>17.919015999999999</v>
      </c>
    </row>
    <row r="20" spans="1:74" x14ac:dyDescent="0.25">
      <c r="A20" s="2">
        <v>42801</v>
      </c>
      <c r="B20" s="3">
        <v>0.68961326388888888</v>
      </c>
      <c r="C20" s="4">
        <v>-0.01</v>
      </c>
      <c r="D20" s="4">
        <v>0</v>
      </c>
      <c r="E20" s="4">
        <v>0</v>
      </c>
      <c r="F20" s="4">
        <v>-0.6</v>
      </c>
      <c r="G20" s="4">
        <v>-4.8</v>
      </c>
      <c r="H20" s="4">
        <v>0.9</v>
      </c>
      <c r="J20" s="4">
        <v>20.9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0.87570000000000003</v>
      </c>
      <c r="W20" s="4">
        <v>0</v>
      </c>
      <c r="X20" s="4">
        <v>20.9</v>
      </c>
      <c r="Y20" s="4">
        <v>13.1</v>
      </c>
      <c r="Z20" s="4">
        <v>817</v>
      </c>
      <c r="AA20" s="4">
        <v>833</v>
      </c>
      <c r="AB20" s="4">
        <v>860</v>
      </c>
      <c r="AC20" s="4">
        <v>29</v>
      </c>
      <c r="AD20" s="4">
        <v>14.17</v>
      </c>
      <c r="AE20" s="4">
        <v>0.33</v>
      </c>
      <c r="AF20" s="4">
        <v>958</v>
      </c>
      <c r="AG20" s="4">
        <v>8</v>
      </c>
      <c r="AH20" s="4">
        <v>19</v>
      </c>
      <c r="AI20" s="4">
        <v>27</v>
      </c>
      <c r="AJ20" s="4">
        <v>191</v>
      </c>
      <c r="AK20" s="4">
        <v>189</v>
      </c>
      <c r="AL20" s="4">
        <v>4.4000000000000004</v>
      </c>
      <c r="AM20" s="4">
        <v>196</v>
      </c>
      <c r="AN20" s="4" t="s">
        <v>155</v>
      </c>
      <c r="AO20" s="4">
        <v>2</v>
      </c>
      <c r="AP20" s="5">
        <v>0.89796296296296296</v>
      </c>
      <c r="AQ20" s="4">
        <v>47.159317999999999</v>
      </c>
      <c r="AR20" s="4">
        <v>-88.489725000000007</v>
      </c>
      <c r="AS20" s="4">
        <v>311.60000000000002</v>
      </c>
      <c r="AT20" s="4">
        <v>0</v>
      </c>
      <c r="AU20" s="4">
        <v>12</v>
      </c>
      <c r="AV20" s="4">
        <v>8</v>
      </c>
      <c r="AW20" s="4" t="s">
        <v>406</v>
      </c>
      <c r="AX20" s="4">
        <v>1.3</v>
      </c>
      <c r="AY20" s="4">
        <v>2.2999999999999998</v>
      </c>
      <c r="AZ20" s="4">
        <v>2.7103000000000002</v>
      </c>
      <c r="BB20" s="4">
        <v>450</v>
      </c>
      <c r="BD20" s="4">
        <v>0.32500000000000001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Q20" s="4">
        <v>0</v>
      </c>
      <c r="BR20" s="4">
        <v>4.8999999999999998E-4</v>
      </c>
      <c r="BS20" s="4">
        <v>-5</v>
      </c>
      <c r="BT20" s="4">
        <v>0.89151000000000002</v>
      </c>
      <c r="BU20" s="4">
        <v>1.1975E-2</v>
      </c>
      <c r="BV20" s="4">
        <v>18.008502</v>
      </c>
    </row>
    <row r="21" spans="1:74" x14ac:dyDescent="0.25">
      <c r="A21" s="2">
        <v>42801</v>
      </c>
      <c r="B21" s="3">
        <v>0.68962483796296292</v>
      </c>
      <c r="C21" s="4">
        <v>-0.01</v>
      </c>
      <c r="D21" s="4">
        <v>0</v>
      </c>
      <c r="E21" s="4">
        <v>0</v>
      </c>
      <c r="F21" s="4">
        <v>-0.6</v>
      </c>
      <c r="G21" s="4">
        <v>-4.8</v>
      </c>
      <c r="H21" s="4">
        <v>0</v>
      </c>
      <c r="J21" s="4">
        <v>20.9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W21" s="4">
        <v>0</v>
      </c>
      <c r="X21" s="4">
        <v>20.9</v>
      </c>
      <c r="Y21" s="4">
        <v>13.1</v>
      </c>
      <c r="Z21" s="4">
        <v>817</v>
      </c>
      <c r="AA21" s="4">
        <v>832</v>
      </c>
      <c r="AB21" s="4">
        <v>860</v>
      </c>
      <c r="AC21" s="4">
        <v>29</v>
      </c>
      <c r="AD21" s="4">
        <v>14.17</v>
      </c>
      <c r="AE21" s="4">
        <v>0.33</v>
      </c>
      <c r="AF21" s="4">
        <v>958</v>
      </c>
      <c r="AG21" s="4">
        <v>8</v>
      </c>
      <c r="AH21" s="4">
        <v>19</v>
      </c>
      <c r="AI21" s="4">
        <v>27</v>
      </c>
      <c r="AJ21" s="4">
        <v>191</v>
      </c>
      <c r="AK21" s="4">
        <v>188.5</v>
      </c>
      <c r="AL21" s="4">
        <v>4.2</v>
      </c>
      <c r="AM21" s="4">
        <v>196</v>
      </c>
      <c r="AN21" s="4" t="s">
        <v>155</v>
      </c>
      <c r="AO21" s="4">
        <v>2</v>
      </c>
      <c r="AP21" s="5">
        <v>0.897974537037037</v>
      </c>
      <c r="AQ21" s="4">
        <v>47.159317999999999</v>
      </c>
      <c r="AR21" s="4">
        <v>-88.489725000000007</v>
      </c>
      <c r="AS21" s="4">
        <v>311.7</v>
      </c>
      <c r="AT21" s="4">
        <v>0</v>
      </c>
      <c r="AU21" s="4">
        <v>12</v>
      </c>
      <c r="AV21" s="4">
        <v>8</v>
      </c>
      <c r="AW21" s="4" t="s">
        <v>406</v>
      </c>
      <c r="AX21" s="4">
        <v>1.3</v>
      </c>
      <c r="AY21" s="4">
        <v>2.2999999999999998</v>
      </c>
      <c r="AZ21" s="4">
        <v>2.8</v>
      </c>
      <c r="BB21" s="4">
        <v>450</v>
      </c>
      <c r="BD21" s="4">
        <v>0.32500000000000001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Q21" s="4">
        <v>0</v>
      </c>
      <c r="BR21" s="4">
        <v>0</v>
      </c>
      <c r="BS21" s="4">
        <v>-5</v>
      </c>
      <c r="BT21" s="4">
        <v>0.89251000000000003</v>
      </c>
      <c r="BU21" s="4">
        <v>0</v>
      </c>
      <c r="BV21" s="4">
        <v>18.028701999999999</v>
      </c>
    </row>
    <row r="22" spans="1:74" x14ac:dyDescent="0.25">
      <c r="A22" s="2">
        <v>42801</v>
      </c>
      <c r="B22" s="3">
        <v>0.68963641203703707</v>
      </c>
      <c r="C22" s="4">
        <v>-0.01</v>
      </c>
      <c r="D22" s="4">
        <v>0</v>
      </c>
      <c r="E22" s="4">
        <v>0</v>
      </c>
      <c r="F22" s="4">
        <v>-0.6</v>
      </c>
      <c r="G22" s="4">
        <v>-4.9000000000000004</v>
      </c>
      <c r="H22" s="4">
        <v>1.8</v>
      </c>
      <c r="J22" s="4">
        <v>20.9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1.7563</v>
      </c>
      <c r="W22" s="4">
        <v>0</v>
      </c>
      <c r="X22" s="4">
        <v>20.9</v>
      </c>
      <c r="Y22" s="4">
        <v>13.2</v>
      </c>
      <c r="Z22" s="4">
        <v>816</v>
      </c>
      <c r="AA22" s="4">
        <v>831</v>
      </c>
      <c r="AB22" s="4">
        <v>860</v>
      </c>
      <c r="AC22" s="4">
        <v>29</v>
      </c>
      <c r="AD22" s="4">
        <v>14.17</v>
      </c>
      <c r="AE22" s="4">
        <v>0.33</v>
      </c>
      <c r="AF22" s="4">
        <v>958</v>
      </c>
      <c r="AG22" s="4">
        <v>8</v>
      </c>
      <c r="AH22" s="4">
        <v>19</v>
      </c>
      <c r="AI22" s="4">
        <v>27</v>
      </c>
      <c r="AJ22" s="4">
        <v>191</v>
      </c>
      <c r="AK22" s="4">
        <v>188</v>
      </c>
      <c r="AL22" s="4">
        <v>4.0999999999999996</v>
      </c>
      <c r="AM22" s="4">
        <v>196</v>
      </c>
      <c r="AN22" s="4" t="s">
        <v>155</v>
      </c>
      <c r="AO22" s="4">
        <v>2</v>
      </c>
      <c r="AP22" s="5">
        <v>0.89798611111111104</v>
      </c>
      <c r="AQ22" s="4">
        <v>47.159317999999999</v>
      </c>
      <c r="AR22" s="4">
        <v>-88.489725000000007</v>
      </c>
      <c r="AS22" s="4">
        <v>311.8</v>
      </c>
      <c r="AT22" s="4">
        <v>0</v>
      </c>
      <c r="AU22" s="4">
        <v>12</v>
      </c>
      <c r="AV22" s="4">
        <v>8</v>
      </c>
      <c r="AW22" s="4" t="s">
        <v>406</v>
      </c>
      <c r="AX22" s="4">
        <v>1.3</v>
      </c>
      <c r="AY22" s="4">
        <v>2.3102999999999998</v>
      </c>
      <c r="AZ22" s="4">
        <v>2.8</v>
      </c>
      <c r="BB22" s="4">
        <v>450</v>
      </c>
      <c r="BD22" s="4">
        <v>0.32500000000000001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Q22" s="4">
        <v>0</v>
      </c>
      <c r="BR22" s="4">
        <v>1.5299999999999999E-3</v>
      </c>
      <c r="BS22" s="4">
        <v>-5</v>
      </c>
      <c r="BT22" s="4">
        <v>0.89351000000000003</v>
      </c>
      <c r="BU22" s="4">
        <v>3.739E-2</v>
      </c>
      <c r="BV22" s="4">
        <v>18.048901999999998</v>
      </c>
    </row>
    <row r="23" spans="1:74" x14ac:dyDescent="0.25">
      <c r="A23" s="2">
        <v>42801</v>
      </c>
      <c r="B23" s="3">
        <v>0.68964798611111122</v>
      </c>
      <c r="C23" s="4">
        <v>-0.01</v>
      </c>
      <c r="D23" s="4">
        <v>0</v>
      </c>
      <c r="E23" s="4">
        <v>0</v>
      </c>
      <c r="F23" s="4">
        <v>-0.6</v>
      </c>
      <c r="G23" s="4">
        <v>-4.9000000000000004</v>
      </c>
      <c r="H23" s="4">
        <v>0</v>
      </c>
      <c r="J23" s="4">
        <v>20.9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W23" s="4">
        <v>0</v>
      </c>
      <c r="X23" s="4">
        <v>20.9</v>
      </c>
      <c r="Y23" s="4">
        <v>13.1</v>
      </c>
      <c r="Z23" s="4">
        <v>817</v>
      </c>
      <c r="AA23" s="4">
        <v>832</v>
      </c>
      <c r="AB23" s="4">
        <v>860</v>
      </c>
      <c r="AC23" s="4">
        <v>29</v>
      </c>
      <c r="AD23" s="4">
        <v>14.17</v>
      </c>
      <c r="AE23" s="4">
        <v>0.33</v>
      </c>
      <c r="AF23" s="4">
        <v>958</v>
      </c>
      <c r="AG23" s="4">
        <v>8</v>
      </c>
      <c r="AH23" s="4">
        <v>19</v>
      </c>
      <c r="AI23" s="4">
        <v>27</v>
      </c>
      <c r="AJ23" s="4">
        <v>191</v>
      </c>
      <c r="AK23" s="4">
        <v>188.5</v>
      </c>
      <c r="AL23" s="4">
        <v>4.2</v>
      </c>
      <c r="AM23" s="4">
        <v>196</v>
      </c>
      <c r="AN23" s="4" t="s">
        <v>155</v>
      </c>
      <c r="AO23" s="4">
        <v>2</v>
      </c>
      <c r="AP23" s="5">
        <v>0.89799768518518519</v>
      </c>
      <c r="AQ23" s="4">
        <v>47.159317999999999</v>
      </c>
      <c r="AR23" s="4">
        <v>-88.489725000000007</v>
      </c>
      <c r="AS23" s="4">
        <v>312.10000000000002</v>
      </c>
      <c r="AT23" s="4">
        <v>0</v>
      </c>
      <c r="AU23" s="4">
        <v>12</v>
      </c>
      <c r="AV23" s="4">
        <v>8</v>
      </c>
      <c r="AW23" s="4" t="s">
        <v>406</v>
      </c>
      <c r="AX23" s="4">
        <v>1.3</v>
      </c>
      <c r="AY23" s="4">
        <v>2.4</v>
      </c>
      <c r="AZ23" s="4">
        <v>2.8</v>
      </c>
      <c r="BB23" s="4">
        <v>450</v>
      </c>
      <c r="BD23" s="4">
        <v>0.32500000000000001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Q23" s="4">
        <v>0</v>
      </c>
      <c r="BR23" s="4">
        <v>3.5100000000000001E-3</v>
      </c>
      <c r="BS23" s="4">
        <v>-5</v>
      </c>
      <c r="BT23" s="4">
        <v>0.89400000000000002</v>
      </c>
      <c r="BU23" s="4">
        <v>8.5776000000000005E-2</v>
      </c>
      <c r="BV23" s="4">
        <v>18.058800000000002</v>
      </c>
    </row>
    <row r="24" spans="1:74" x14ac:dyDescent="0.25">
      <c r="A24" s="2">
        <v>42801</v>
      </c>
      <c r="B24" s="3">
        <v>0.68965956018518515</v>
      </c>
      <c r="C24" s="4">
        <v>-7.0000000000000001E-3</v>
      </c>
      <c r="D24" s="4">
        <v>0</v>
      </c>
      <c r="E24" s="4">
        <v>0</v>
      </c>
      <c r="F24" s="4">
        <v>-0.6</v>
      </c>
      <c r="G24" s="4">
        <v>-4.9000000000000004</v>
      </c>
      <c r="H24" s="4">
        <v>2.2999999999999998</v>
      </c>
      <c r="J24" s="4">
        <v>20.9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2.3347000000000002</v>
      </c>
      <c r="W24" s="4">
        <v>0</v>
      </c>
      <c r="X24" s="4">
        <v>20.9</v>
      </c>
      <c r="Y24" s="4">
        <v>13.1</v>
      </c>
      <c r="Z24" s="4">
        <v>816</v>
      </c>
      <c r="AA24" s="4">
        <v>832</v>
      </c>
      <c r="AB24" s="4">
        <v>860</v>
      </c>
      <c r="AC24" s="4">
        <v>29</v>
      </c>
      <c r="AD24" s="4">
        <v>14.17</v>
      </c>
      <c r="AE24" s="4">
        <v>0.33</v>
      </c>
      <c r="AF24" s="4">
        <v>958</v>
      </c>
      <c r="AG24" s="4">
        <v>8</v>
      </c>
      <c r="AH24" s="4">
        <v>19</v>
      </c>
      <c r="AI24" s="4">
        <v>27</v>
      </c>
      <c r="AJ24" s="4">
        <v>191</v>
      </c>
      <c r="AK24" s="4">
        <v>189</v>
      </c>
      <c r="AL24" s="4">
        <v>4.4000000000000004</v>
      </c>
      <c r="AM24" s="4">
        <v>196</v>
      </c>
      <c r="AN24" s="4" t="s">
        <v>155</v>
      </c>
      <c r="AO24" s="4">
        <v>2</v>
      </c>
      <c r="AP24" s="5">
        <v>0.89800925925925934</v>
      </c>
      <c r="AQ24" s="4">
        <v>47.159317999999999</v>
      </c>
      <c r="AR24" s="4">
        <v>-88.489725000000007</v>
      </c>
      <c r="AS24" s="4">
        <v>311.89999999999998</v>
      </c>
      <c r="AT24" s="4">
        <v>0</v>
      </c>
      <c r="AU24" s="4">
        <v>12</v>
      </c>
      <c r="AV24" s="4">
        <v>8</v>
      </c>
      <c r="AW24" s="4" t="s">
        <v>406</v>
      </c>
      <c r="AX24" s="4">
        <v>1.3</v>
      </c>
      <c r="AY24" s="4">
        <v>2.4102999999999999</v>
      </c>
      <c r="AZ24" s="4">
        <v>2.8102999999999998</v>
      </c>
      <c r="BB24" s="4">
        <v>450</v>
      </c>
      <c r="BD24" s="4">
        <v>0.32500000000000001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Q24" s="4">
        <v>0</v>
      </c>
      <c r="BR24" s="4">
        <v>4.0000000000000001E-3</v>
      </c>
      <c r="BS24" s="4">
        <v>-5</v>
      </c>
      <c r="BT24" s="4">
        <v>0.89451000000000003</v>
      </c>
      <c r="BU24" s="4">
        <v>9.7750000000000004E-2</v>
      </c>
      <c r="BV24" s="4">
        <v>18.069102000000001</v>
      </c>
    </row>
    <row r="25" spans="1:74" x14ac:dyDescent="0.25">
      <c r="A25" s="2">
        <v>42801</v>
      </c>
      <c r="B25" s="3">
        <v>0.6896711342592593</v>
      </c>
      <c r="C25" s="4">
        <v>0</v>
      </c>
      <c r="D25" s="4">
        <v>0</v>
      </c>
      <c r="E25" s="4">
        <v>0</v>
      </c>
      <c r="F25" s="4">
        <v>-0.6</v>
      </c>
      <c r="G25" s="4">
        <v>-4.9000000000000004</v>
      </c>
      <c r="H25" s="4">
        <v>1.7</v>
      </c>
      <c r="J25" s="4">
        <v>20.9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1.6667000000000001</v>
      </c>
      <c r="W25" s="4">
        <v>0</v>
      </c>
      <c r="X25" s="4">
        <v>20.9</v>
      </c>
      <c r="Y25" s="4">
        <v>13.1</v>
      </c>
      <c r="Z25" s="4">
        <v>816</v>
      </c>
      <c r="AA25" s="4">
        <v>831</v>
      </c>
      <c r="AB25" s="4">
        <v>859</v>
      </c>
      <c r="AC25" s="4">
        <v>29</v>
      </c>
      <c r="AD25" s="4">
        <v>14.17</v>
      </c>
      <c r="AE25" s="4">
        <v>0.33</v>
      </c>
      <c r="AF25" s="4">
        <v>958</v>
      </c>
      <c r="AG25" s="4">
        <v>8</v>
      </c>
      <c r="AH25" s="4">
        <v>19</v>
      </c>
      <c r="AI25" s="4">
        <v>27</v>
      </c>
      <c r="AJ25" s="4">
        <v>191</v>
      </c>
      <c r="AK25" s="4">
        <v>189.5</v>
      </c>
      <c r="AL25" s="4">
        <v>4.4000000000000004</v>
      </c>
      <c r="AM25" s="4">
        <v>196</v>
      </c>
      <c r="AN25" s="4" t="s">
        <v>155</v>
      </c>
      <c r="AO25" s="4">
        <v>2</v>
      </c>
      <c r="AP25" s="5">
        <v>0.89802083333333327</v>
      </c>
      <c r="AQ25" s="4">
        <v>47.159317999999999</v>
      </c>
      <c r="AR25" s="4">
        <v>-88.489725000000007</v>
      </c>
      <c r="AS25" s="4">
        <v>312</v>
      </c>
      <c r="AT25" s="4">
        <v>0</v>
      </c>
      <c r="AU25" s="4">
        <v>12</v>
      </c>
      <c r="AV25" s="4">
        <v>8</v>
      </c>
      <c r="AW25" s="4" t="s">
        <v>406</v>
      </c>
      <c r="AX25" s="4">
        <v>1.3103</v>
      </c>
      <c r="AY25" s="4">
        <v>2.5206</v>
      </c>
      <c r="AZ25" s="4">
        <v>2.9205999999999999</v>
      </c>
      <c r="BB25" s="4">
        <v>450</v>
      </c>
      <c r="BD25" s="4">
        <v>0.32500000000000001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Q25" s="4">
        <v>0</v>
      </c>
      <c r="BR25" s="4">
        <v>3.49E-3</v>
      </c>
      <c r="BS25" s="4">
        <v>-5</v>
      </c>
      <c r="BT25" s="4">
        <v>0.89500000000000002</v>
      </c>
      <c r="BU25" s="4">
        <v>8.5287000000000002E-2</v>
      </c>
      <c r="BV25" s="4">
        <v>18.079000000000001</v>
      </c>
    </row>
    <row r="26" spans="1:74" x14ac:dyDescent="0.25">
      <c r="A26" s="2">
        <v>42801</v>
      </c>
      <c r="B26" s="3">
        <v>0.68968270833333334</v>
      </c>
      <c r="C26" s="4">
        <v>0</v>
      </c>
      <c r="D26" s="4">
        <v>0</v>
      </c>
      <c r="E26" s="4">
        <v>0</v>
      </c>
      <c r="F26" s="4">
        <v>-0.6</v>
      </c>
      <c r="G26" s="4">
        <v>-4.9000000000000004</v>
      </c>
      <c r="H26" s="4">
        <v>0.5</v>
      </c>
      <c r="J26" s="4">
        <v>20.9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0.49430000000000002</v>
      </c>
      <c r="W26" s="4">
        <v>0</v>
      </c>
      <c r="X26" s="4">
        <v>20.9</v>
      </c>
      <c r="Y26" s="4">
        <v>13.1</v>
      </c>
      <c r="Z26" s="4">
        <v>817</v>
      </c>
      <c r="AA26" s="4">
        <v>831</v>
      </c>
      <c r="AB26" s="4">
        <v>860</v>
      </c>
      <c r="AC26" s="4">
        <v>29</v>
      </c>
      <c r="AD26" s="4">
        <v>14.17</v>
      </c>
      <c r="AE26" s="4">
        <v>0.33</v>
      </c>
      <c r="AF26" s="4">
        <v>958</v>
      </c>
      <c r="AG26" s="4">
        <v>8</v>
      </c>
      <c r="AH26" s="4">
        <v>19</v>
      </c>
      <c r="AI26" s="4">
        <v>27</v>
      </c>
      <c r="AJ26" s="4">
        <v>191</v>
      </c>
      <c r="AK26" s="4">
        <v>189.5</v>
      </c>
      <c r="AL26" s="4">
        <v>4.4000000000000004</v>
      </c>
      <c r="AM26" s="4">
        <v>196</v>
      </c>
      <c r="AN26" s="4" t="s">
        <v>155</v>
      </c>
      <c r="AO26" s="4">
        <v>2</v>
      </c>
      <c r="AP26" s="5">
        <v>0.89803240740740742</v>
      </c>
      <c r="AQ26" s="4">
        <v>47.159317999999999</v>
      </c>
      <c r="AR26" s="4">
        <v>-88.489725000000007</v>
      </c>
      <c r="AS26" s="4">
        <v>312.8</v>
      </c>
      <c r="AT26" s="4">
        <v>0</v>
      </c>
      <c r="AU26" s="4">
        <v>12</v>
      </c>
      <c r="AV26" s="4">
        <v>8</v>
      </c>
      <c r="AW26" s="4" t="s">
        <v>406</v>
      </c>
      <c r="AX26" s="4">
        <v>1.4</v>
      </c>
      <c r="AY26" s="4">
        <v>2.7</v>
      </c>
      <c r="AZ26" s="4">
        <v>3.1</v>
      </c>
      <c r="BB26" s="4">
        <v>450</v>
      </c>
      <c r="BD26" s="4">
        <v>0.32500000000000001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Q26" s="4">
        <v>0</v>
      </c>
      <c r="BR26" s="4">
        <v>4.0200000000000001E-3</v>
      </c>
      <c r="BS26" s="4">
        <v>-5</v>
      </c>
      <c r="BT26" s="4">
        <v>0.89500000000000002</v>
      </c>
      <c r="BU26" s="4">
        <v>9.8239000000000007E-2</v>
      </c>
      <c r="BV26" s="4">
        <v>18.079000000000001</v>
      </c>
    </row>
    <row r="27" spans="1:74" x14ac:dyDescent="0.25">
      <c r="A27" s="2">
        <v>42801</v>
      </c>
      <c r="B27" s="3">
        <v>0.68969428240740738</v>
      </c>
      <c r="C27" s="4">
        <v>0</v>
      </c>
      <c r="D27" s="4">
        <v>0</v>
      </c>
      <c r="E27" s="4">
        <v>0</v>
      </c>
      <c r="F27" s="4">
        <v>-0.6</v>
      </c>
      <c r="G27" s="4">
        <v>-4.9000000000000004</v>
      </c>
      <c r="H27" s="4">
        <v>4.8</v>
      </c>
      <c r="J27" s="4">
        <v>20.9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4.7752999999999997</v>
      </c>
      <c r="W27" s="4">
        <v>0</v>
      </c>
      <c r="X27" s="4">
        <v>20.9</v>
      </c>
      <c r="Y27" s="4">
        <v>13.2</v>
      </c>
      <c r="Z27" s="4">
        <v>816</v>
      </c>
      <c r="AA27" s="4">
        <v>831</v>
      </c>
      <c r="AB27" s="4">
        <v>860</v>
      </c>
      <c r="AC27" s="4">
        <v>29</v>
      </c>
      <c r="AD27" s="4">
        <v>14.17</v>
      </c>
      <c r="AE27" s="4">
        <v>0.33</v>
      </c>
      <c r="AF27" s="4">
        <v>958</v>
      </c>
      <c r="AG27" s="4">
        <v>8</v>
      </c>
      <c r="AH27" s="4">
        <v>19</v>
      </c>
      <c r="AI27" s="4">
        <v>27</v>
      </c>
      <c r="AJ27" s="4">
        <v>191</v>
      </c>
      <c r="AK27" s="4">
        <v>189</v>
      </c>
      <c r="AL27" s="4">
        <v>4.4000000000000004</v>
      </c>
      <c r="AM27" s="4">
        <v>196</v>
      </c>
      <c r="AN27" s="4" t="s">
        <v>155</v>
      </c>
      <c r="AO27" s="4">
        <v>2</v>
      </c>
      <c r="AP27" s="5">
        <v>0.89804398148148146</v>
      </c>
      <c r="AQ27" s="4">
        <v>47.159317999999999</v>
      </c>
      <c r="AR27" s="4">
        <v>-88.489725000000007</v>
      </c>
      <c r="AS27" s="4">
        <v>313.3</v>
      </c>
      <c r="AT27" s="4">
        <v>0</v>
      </c>
      <c r="AU27" s="4">
        <v>12</v>
      </c>
      <c r="AV27" s="4">
        <v>8</v>
      </c>
      <c r="AW27" s="4" t="s">
        <v>406</v>
      </c>
      <c r="AX27" s="4">
        <v>1.3897900000000001</v>
      </c>
      <c r="AY27" s="4">
        <v>2.7</v>
      </c>
      <c r="AZ27" s="4">
        <v>3.0897899999999998</v>
      </c>
      <c r="BB27" s="4">
        <v>450</v>
      </c>
      <c r="BD27" s="4">
        <v>0.32500000000000001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Q27" s="4">
        <v>0</v>
      </c>
      <c r="BR27" s="4">
        <v>5.0000000000000001E-3</v>
      </c>
      <c r="BS27" s="4">
        <v>-5</v>
      </c>
      <c r="BT27" s="4">
        <v>0.89602000000000004</v>
      </c>
      <c r="BU27" s="4">
        <v>0.122188</v>
      </c>
      <c r="BV27" s="4">
        <v>18.099603999999999</v>
      </c>
    </row>
    <row r="28" spans="1:74" x14ac:dyDescent="0.25">
      <c r="A28" s="2">
        <v>42801</v>
      </c>
      <c r="B28" s="3">
        <v>0.68970585648148142</v>
      </c>
      <c r="C28" s="4">
        <v>0</v>
      </c>
      <c r="D28" s="4">
        <v>0</v>
      </c>
      <c r="E28" s="4">
        <v>0</v>
      </c>
      <c r="F28" s="4">
        <v>-0.6</v>
      </c>
      <c r="G28" s="4">
        <v>-4.9000000000000004</v>
      </c>
      <c r="H28" s="4">
        <v>0.5</v>
      </c>
      <c r="J28" s="4">
        <v>20.9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0.54210000000000003</v>
      </c>
      <c r="W28" s="4">
        <v>0</v>
      </c>
      <c r="X28" s="4">
        <v>20.9</v>
      </c>
      <c r="Y28" s="4">
        <v>13.2</v>
      </c>
      <c r="Z28" s="4">
        <v>816</v>
      </c>
      <c r="AA28" s="4">
        <v>830</v>
      </c>
      <c r="AB28" s="4">
        <v>859</v>
      </c>
      <c r="AC28" s="4">
        <v>29</v>
      </c>
      <c r="AD28" s="4">
        <v>14.17</v>
      </c>
      <c r="AE28" s="4">
        <v>0.33</v>
      </c>
      <c r="AF28" s="4">
        <v>958</v>
      </c>
      <c r="AG28" s="4">
        <v>8</v>
      </c>
      <c r="AH28" s="4">
        <v>19</v>
      </c>
      <c r="AI28" s="4">
        <v>27</v>
      </c>
      <c r="AJ28" s="4">
        <v>191</v>
      </c>
      <c r="AK28" s="4">
        <v>189</v>
      </c>
      <c r="AL28" s="4">
        <v>4.5</v>
      </c>
      <c r="AM28" s="4">
        <v>196</v>
      </c>
      <c r="AN28" s="4" t="s">
        <v>155</v>
      </c>
      <c r="AO28" s="4">
        <v>2</v>
      </c>
      <c r="AP28" s="5">
        <v>0.89805555555555561</v>
      </c>
      <c r="AQ28" s="4">
        <v>47.159317999999999</v>
      </c>
      <c r="AR28" s="4">
        <v>-88.489725000000007</v>
      </c>
      <c r="AS28" s="4">
        <v>314</v>
      </c>
      <c r="AT28" s="4">
        <v>0</v>
      </c>
      <c r="AU28" s="4">
        <v>12</v>
      </c>
      <c r="AV28" s="4">
        <v>8</v>
      </c>
      <c r="AW28" s="4" t="s">
        <v>406</v>
      </c>
      <c r="AX28" s="4">
        <v>1.3</v>
      </c>
      <c r="AY28" s="4">
        <v>2.7103000000000002</v>
      </c>
      <c r="AZ28" s="4">
        <v>3.0103</v>
      </c>
      <c r="BB28" s="4">
        <v>450</v>
      </c>
      <c r="BD28" s="4">
        <v>0.32500000000000001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Q28" s="4">
        <v>0</v>
      </c>
      <c r="BR28" s="4">
        <v>4.4900000000000001E-3</v>
      </c>
      <c r="BS28" s="4">
        <v>-5</v>
      </c>
      <c r="BT28" s="4">
        <v>0.89649000000000001</v>
      </c>
      <c r="BU28" s="4">
        <v>0.109725</v>
      </c>
      <c r="BV28" s="4">
        <v>18.109097999999999</v>
      </c>
    </row>
    <row r="29" spans="1:74" x14ac:dyDescent="0.25">
      <c r="A29" s="2">
        <v>42801</v>
      </c>
      <c r="B29" s="3">
        <v>0.68971743055555557</v>
      </c>
      <c r="C29" s="4">
        <v>0</v>
      </c>
      <c r="D29" s="4">
        <v>0</v>
      </c>
      <c r="E29" s="4">
        <v>0</v>
      </c>
      <c r="F29" s="4">
        <v>-0.6</v>
      </c>
      <c r="G29" s="4">
        <v>-4.9000000000000004</v>
      </c>
      <c r="H29" s="4">
        <v>3</v>
      </c>
      <c r="J29" s="4">
        <v>20.9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3.0264000000000002</v>
      </c>
      <c r="W29" s="4">
        <v>0</v>
      </c>
      <c r="X29" s="4">
        <v>20.9</v>
      </c>
      <c r="Y29" s="4">
        <v>13.3</v>
      </c>
      <c r="Z29" s="4">
        <v>815</v>
      </c>
      <c r="AA29" s="4">
        <v>830</v>
      </c>
      <c r="AB29" s="4">
        <v>859</v>
      </c>
      <c r="AC29" s="4">
        <v>29</v>
      </c>
      <c r="AD29" s="4">
        <v>14.17</v>
      </c>
      <c r="AE29" s="4">
        <v>0.33</v>
      </c>
      <c r="AF29" s="4">
        <v>958</v>
      </c>
      <c r="AG29" s="4">
        <v>8</v>
      </c>
      <c r="AH29" s="4">
        <v>19</v>
      </c>
      <c r="AI29" s="4">
        <v>27</v>
      </c>
      <c r="AJ29" s="4">
        <v>191</v>
      </c>
      <c r="AK29" s="4">
        <v>188.5</v>
      </c>
      <c r="AL29" s="4">
        <v>4.5</v>
      </c>
      <c r="AM29" s="4">
        <v>196</v>
      </c>
      <c r="AN29" s="4" t="s">
        <v>155</v>
      </c>
      <c r="AO29" s="4">
        <v>2</v>
      </c>
      <c r="AP29" s="5">
        <v>0.89806712962962953</v>
      </c>
      <c r="AQ29" s="4">
        <v>47.159317999999999</v>
      </c>
      <c r="AR29" s="4">
        <v>-88.489725000000007</v>
      </c>
      <c r="AS29" s="4">
        <v>314.39999999999998</v>
      </c>
      <c r="AT29" s="4">
        <v>0</v>
      </c>
      <c r="AU29" s="4">
        <v>12</v>
      </c>
      <c r="AV29" s="4">
        <v>8</v>
      </c>
      <c r="AW29" s="4" t="s">
        <v>406</v>
      </c>
      <c r="AX29" s="4">
        <v>1.3103</v>
      </c>
      <c r="AY29" s="4">
        <v>2.8102999999999998</v>
      </c>
      <c r="AZ29" s="4">
        <v>3.1103000000000001</v>
      </c>
      <c r="BB29" s="4">
        <v>450</v>
      </c>
      <c r="BD29" s="4">
        <v>0.32500000000000001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Q29" s="4">
        <v>0</v>
      </c>
      <c r="BR29" s="4">
        <v>4.5100000000000001E-3</v>
      </c>
      <c r="BS29" s="4">
        <v>-5</v>
      </c>
      <c r="BT29" s="4">
        <v>0.89702000000000004</v>
      </c>
      <c r="BU29" s="4">
        <v>0.11021300000000001</v>
      </c>
      <c r="BV29" s="4">
        <v>18.119803999999998</v>
      </c>
    </row>
    <row r="30" spans="1:74" x14ac:dyDescent="0.25">
      <c r="A30" s="2">
        <v>42801</v>
      </c>
      <c r="B30" s="3">
        <v>0.68972900462962972</v>
      </c>
      <c r="C30" s="4">
        <v>0</v>
      </c>
      <c r="D30" s="4">
        <v>0</v>
      </c>
      <c r="E30" s="4">
        <v>0</v>
      </c>
      <c r="F30" s="4">
        <v>-0.6</v>
      </c>
      <c r="G30" s="4">
        <v>-4.9000000000000004</v>
      </c>
      <c r="H30" s="4">
        <v>2.8</v>
      </c>
      <c r="J30" s="4">
        <v>20.9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2.8008000000000002</v>
      </c>
      <c r="W30" s="4">
        <v>0</v>
      </c>
      <c r="X30" s="4">
        <v>20.9</v>
      </c>
      <c r="Y30" s="4">
        <v>13.3</v>
      </c>
      <c r="Z30" s="4">
        <v>814</v>
      </c>
      <c r="AA30" s="4">
        <v>830</v>
      </c>
      <c r="AB30" s="4">
        <v>859</v>
      </c>
      <c r="AC30" s="4">
        <v>29</v>
      </c>
      <c r="AD30" s="4">
        <v>14.17</v>
      </c>
      <c r="AE30" s="4">
        <v>0.33</v>
      </c>
      <c r="AF30" s="4">
        <v>958</v>
      </c>
      <c r="AG30" s="4">
        <v>8</v>
      </c>
      <c r="AH30" s="4">
        <v>19</v>
      </c>
      <c r="AI30" s="4">
        <v>27</v>
      </c>
      <c r="AJ30" s="4">
        <v>191</v>
      </c>
      <c r="AK30" s="4">
        <v>188</v>
      </c>
      <c r="AL30" s="4">
        <v>4.5</v>
      </c>
      <c r="AM30" s="4">
        <v>196</v>
      </c>
      <c r="AN30" s="4" t="s">
        <v>155</v>
      </c>
      <c r="AO30" s="4">
        <v>2</v>
      </c>
      <c r="AP30" s="5">
        <v>0.89807870370370368</v>
      </c>
      <c r="AQ30" s="4">
        <v>47.159317999999999</v>
      </c>
      <c r="AR30" s="4">
        <v>-88.489725000000007</v>
      </c>
      <c r="AS30" s="4">
        <v>314.39999999999998</v>
      </c>
      <c r="AT30" s="4">
        <v>0</v>
      </c>
      <c r="AU30" s="4">
        <v>12</v>
      </c>
      <c r="AV30" s="4">
        <v>8</v>
      </c>
      <c r="AW30" s="4" t="s">
        <v>406</v>
      </c>
      <c r="AX30" s="4">
        <v>1.4</v>
      </c>
      <c r="AY30" s="4">
        <v>2.8896999999999999</v>
      </c>
      <c r="AZ30" s="4">
        <v>3.1897000000000002</v>
      </c>
      <c r="BB30" s="4">
        <v>450</v>
      </c>
      <c r="BD30" s="4">
        <v>0.32500000000000001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Q30" s="4">
        <v>0</v>
      </c>
      <c r="BR30" s="4">
        <v>4.4900000000000001E-3</v>
      </c>
      <c r="BS30" s="4">
        <v>-5</v>
      </c>
      <c r="BT30" s="4">
        <v>0.89800000000000002</v>
      </c>
      <c r="BU30" s="4">
        <v>0.109725</v>
      </c>
      <c r="BV30" s="4">
        <v>18.139600000000002</v>
      </c>
    </row>
    <row r="31" spans="1:74" x14ac:dyDescent="0.25">
      <c r="A31" s="2">
        <v>42801</v>
      </c>
      <c r="B31" s="3">
        <v>0.68974057870370364</v>
      </c>
      <c r="C31" s="4">
        <v>0</v>
      </c>
      <c r="D31" s="4">
        <v>0</v>
      </c>
      <c r="E31" s="4">
        <v>0</v>
      </c>
      <c r="F31" s="4">
        <v>-0.6</v>
      </c>
      <c r="G31" s="4">
        <v>-4.9000000000000004</v>
      </c>
      <c r="H31" s="4">
        <v>0.2</v>
      </c>
      <c r="J31" s="4">
        <v>20.9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0.22040000000000001</v>
      </c>
      <c r="W31" s="4">
        <v>0</v>
      </c>
      <c r="X31" s="4">
        <v>20.9</v>
      </c>
      <c r="Y31" s="4">
        <v>13.3</v>
      </c>
      <c r="Z31" s="4">
        <v>815</v>
      </c>
      <c r="AA31" s="4">
        <v>831</v>
      </c>
      <c r="AB31" s="4">
        <v>859</v>
      </c>
      <c r="AC31" s="4">
        <v>29</v>
      </c>
      <c r="AD31" s="4">
        <v>14.17</v>
      </c>
      <c r="AE31" s="4">
        <v>0.33</v>
      </c>
      <c r="AF31" s="4">
        <v>958</v>
      </c>
      <c r="AG31" s="4">
        <v>8</v>
      </c>
      <c r="AH31" s="4">
        <v>19.510000000000002</v>
      </c>
      <c r="AI31" s="4">
        <v>27</v>
      </c>
      <c r="AJ31" s="4">
        <v>191</v>
      </c>
      <c r="AK31" s="4">
        <v>188.5</v>
      </c>
      <c r="AL31" s="4">
        <v>4.5</v>
      </c>
      <c r="AM31" s="4">
        <v>196</v>
      </c>
      <c r="AN31" s="4" t="s">
        <v>155</v>
      </c>
      <c r="AO31" s="4">
        <v>2</v>
      </c>
      <c r="AP31" s="5">
        <v>0.89809027777777783</v>
      </c>
      <c r="AQ31" s="4">
        <v>47.159317999999999</v>
      </c>
      <c r="AR31" s="4">
        <v>-88.489725000000007</v>
      </c>
      <c r="AS31" s="4">
        <v>314.7</v>
      </c>
      <c r="AT31" s="4">
        <v>0</v>
      </c>
      <c r="AU31" s="4">
        <v>12</v>
      </c>
      <c r="AV31" s="4">
        <v>8</v>
      </c>
      <c r="AW31" s="4" t="s">
        <v>406</v>
      </c>
      <c r="AX31" s="4">
        <v>1.4</v>
      </c>
      <c r="AY31" s="4">
        <v>2.8</v>
      </c>
      <c r="AZ31" s="4">
        <v>3.1</v>
      </c>
      <c r="BB31" s="4">
        <v>450</v>
      </c>
      <c r="BD31" s="4">
        <v>0.32500000000000001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Q31" s="4">
        <v>0</v>
      </c>
      <c r="BR31" s="4">
        <v>4.0000000000000001E-3</v>
      </c>
      <c r="BS31" s="4">
        <v>-5</v>
      </c>
      <c r="BT31" s="4">
        <v>0.89800000000000002</v>
      </c>
      <c r="BU31" s="4">
        <v>9.7750000000000004E-2</v>
      </c>
      <c r="BV31" s="4">
        <v>18.139600000000002</v>
      </c>
    </row>
    <row r="32" spans="1:74" x14ac:dyDescent="0.25">
      <c r="A32" s="2">
        <v>42801</v>
      </c>
      <c r="B32" s="3">
        <v>0.68975215277777779</v>
      </c>
      <c r="C32" s="4">
        <v>0</v>
      </c>
      <c r="D32" s="4">
        <v>0</v>
      </c>
      <c r="E32" s="4">
        <v>0</v>
      </c>
      <c r="F32" s="4">
        <v>-0.6</v>
      </c>
      <c r="G32" s="4">
        <v>-4.9000000000000004</v>
      </c>
      <c r="H32" s="4">
        <v>4.5</v>
      </c>
      <c r="J32" s="4">
        <v>20.9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4.4791999999999996</v>
      </c>
      <c r="W32" s="4">
        <v>0</v>
      </c>
      <c r="X32" s="4">
        <v>20.9</v>
      </c>
      <c r="Y32" s="4">
        <v>13.4</v>
      </c>
      <c r="Z32" s="4">
        <v>814</v>
      </c>
      <c r="AA32" s="4">
        <v>830</v>
      </c>
      <c r="AB32" s="4">
        <v>858</v>
      </c>
      <c r="AC32" s="4">
        <v>29</v>
      </c>
      <c r="AD32" s="4">
        <v>14.17</v>
      </c>
      <c r="AE32" s="4">
        <v>0.33</v>
      </c>
      <c r="AF32" s="4">
        <v>958</v>
      </c>
      <c r="AG32" s="4">
        <v>8</v>
      </c>
      <c r="AH32" s="4">
        <v>19.489999999999998</v>
      </c>
      <c r="AI32" s="4">
        <v>27</v>
      </c>
      <c r="AJ32" s="4">
        <v>191</v>
      </c>
      <c r="AK32" s="4">
        <v>189</v>
      </c>
      <c r="AL32" s="4">
        <v>4.4000000000000004</v>
      </c>
      <c r="AM32" s="4">
        <v>196</v>
      </c>
      <c r="AN32" s="4" t="s">
        <v>155</v>
      </c>
      <c r="AO32" s="4">
        <v>2</v>
      </c>
      <c r="AP32" s="5">
        <v>0.89810185185185187</v>
      </c>
      <c r="AQ32" s="4">
        <v>47.159317999999999</v>
      </c>
      <c r="AR32" s="4">
        <v>-88.489725000000007</v>
      </c>
      <c r="AS32" s="4">
        <v>315</v>
      </c>
      <c r="AT32" s="4">
        <v>0</v>
      </c>
      <c r="AU32" s="4">
        <v>12</v>
      </c>
      <c r="AV32" s="4">
        <v>8</v>
      </c>
      <c r="AW32" s="4" t="s">
        <v>406</v>
      </c>
      <c r="AX32" s="4">
        <v>1.3896999999999999</v>
      </c>
      <c r="AY32" s="4">
        <v>2.7896999999999998</v>
      </c>
      <c r="AZ32" s="4">
        <v>3.0897000000000001</v>
      </c>
      <c r="BB32" s="4">
        <v>450</v>
      </c>
      <c r="BD32" s="4">
        <v>0.32500000000000001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Q32" s="4">
        <v>0</v>
      </c>
      <c r="BR32" s="4">
        <v>4.5100000000000001E-3</v>
      </c>
      <c r="BS32" s="4">
        <v>-5</v>
      </c>
      <c r="BT32" s="4">
        <v>0.89800000000000002</v>
      </c>
      <c r="BU32" s="4">
        <v>0.11021300000000001</v>
      </c>
      <c r="BV32" s="4">
        <v>18.139600000000002</v>
      </c>
    </row>
    <row r="33" spans="1:74" x14ac:dyDescent="0.25">
      <c r="A33" s="2">
        <v>42801</v>
      </c>
      <c r="B33" s="3">
        <v>0.68976372685185183</v>
      </c>
      <c r="C33" s="4">
        <v>0</v>
      </c>
      <c r="D33" s="4">
        <v>0</v>
      </c>
      <c r="E33" s="4">
        <v>0</v>
      </c>
      <c r="F33" s="4">
        <v>-0.6</v>
      </c>
      <c r="G33" s="4">
        <v>-4.9000000000000004</v>
      </c>
      <c r="H33" s="4">
        <v>1.2</v>
      </c>
      <c r="J33" s="4">
        <v>20.9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1.2213000000000001</v>
      </c>
      <c r="W33" s="4">
        <v>0</v>
      </c>
      <c r="X33" s="4">
        <v>20.9</v>
      </c>
      <c r="Y33" s="4">
        <v>13.3</v>
      </c>
      <c r="Z33" s="4">
        <v>815</v>
      </c>
      <c r="AA33" s="4">
        <v>830</v>
      </c>
      <c r="AB33" s="4">
        <v>859</v>
      </c>
      <c r="AC33" s="4">
        <v>29</v>
      </c>
      <c r="AD33" s="4">
        <v>14.17</v>
      </c>
      <c r="AE33" s="4">
        <v>0.33</v>
      </c>
      <c r="AF33" s="4">
        <v>958</v>
      </c>
      <c r="AG33" s="4">
        <v>8</v>
      </c>
      <c r="AH33" s="4">
        <v>19</v>
      </c>
      <c r="AI33" s="4">
        <v>27</v>
      </c>
      <c r="AJ33" s="4">
        <v>191.5</v>
      </c>
      <c r="AK33" s="4">
        <v>189</v>
      </c>
      <c r="AL33" s="4">
        <v>4.5</v>
      </c>
      <c r="AM33" s="4">
        <v>196</v>
      </c>
      <c r="AN33" s="4" t="s">
        <v>155</v>
      </c>
      <c r="AO33" s="4">
        <v>2</v>
      </c>
      <c r="AP33" s="5">
        <v>0.89811342592592591</v>
      </c>
      <c r="AQ33" s="4">
        <v>47.159317999999999</v>
      </c>
      <c r="AR33" s="4">
        <v>-88.489725000000007</v>
      </c>
      <c r="AS33" s="4">
        <v>315.2</v>
      </c>
      <c r="AT33" s="4">
        <v>0</v>
      </c>
      <c r="AU33" s="4">
        <v>12</v>
      </c>
      <c r="AV33" s="4">
        <v>8</v>
      </c>
      <c r="AW33" s="4" t="s">
        <v>406</v>
      </c>
      <c r="AX33" s="4">
        <v>1.3103</v>
      </c>
      <c r="AY33" s="4">
        <v>2.7</v>
      </c>
      <c r="AZ33" s="4">
        <v>3</v>
      </c>
      <c r="BB33" s="4">
        <v>450</v>
      </c>
      <c r="BD33" s="4">
        <v>0.32500000000000001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Q33" s="4">
        <v>0</v>
      </c>
      <c r="BR33" s="4">
        <v>3.98E-3</v>
      </c>
      <c r="BS33" s="4">
        <v>-5</v>
      </c>
      <c r="BT33" s="4">
        <v>0.89800000000000002</v>
      </c>
      <c r="BU33" s="4">
        <v>9.7262000000000001E-2</v>
      </c>
      <c r="BV33" s="4">
        <v>18.139600000000002</v>
      </c>
    </row>
    <row r="34" spans="1:74" x14ac:dyDescent="0.25">
      <c r="A34" s="2">
        <v>42801</v>
      </c>
      <c r="B34" s="3">
        <v>0.68977530092592598</v>
      </c>
      <c r="C34" s="4">
        <v>0</v>
      </c>
      <c r="D34" s="4">
        <v>0</v>
      </c>
      <c r="E34" s="4">
        <v>0</v>
      </c>
      <c r="F34" s="4">
        <v>-0.6</v>
      </c>
      <c r="G34" s="4">
        <v>-4.9000000000000004</v>
      </c>
      <c r="H34" s="4">
        <v>2.4</v>
      </c>
      <c r="J34" s="4">
        <v>20.9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2.4125000000000001</v>
      </c>
      <c r="W34" s="4">
        <v>0</v>
      </c>
      <c r="X34" s="4">
        <v>20.9</v>
      </c>
      <c r="Y34" s="4">
        <v>13.4</v>
      </c>
      <c r="Z34" s="4">
        <v>815</v>
      </c>
      <c r="AA34" s="4">
        <v>830</v>
      </c>
      <c r="AB34" s="4">
        <v>859</v>
      </c>
      <c r="AC34" s="4">
        <v>29.5</v>
      </c>
      <c r="AD34" s="4">
        <v>14.42</v>
      </c>
      <c r="AE34" s="4">
        <v>0.33</v>
      </c>
      <c r="AF34" s="4">
        <v>958</v>
      </c>
      <c r="AG34" s="4">
        <v>8</v>
      </c>
      <c r="AH34" s="4">
        <v>19</v>
      </c>
      <c r="AI34" s="4">
        <v>27</v>
      </c>
      <c r="AJ34" s="4">
        <v>192</v>
      </c>
      <c r="AK34" s="4">
        <v>189</v>
      </c>
      <c r="AL34" s="4">
        <v>4.5999999999999996</v>
      </c>
      <c r="AM34" s="4">
        <v>196</v>
      </c>
      <c r="AN34" s="4" t="s">
        <v>155</v>
      </c>
      <c r="AO34" s="4">
        <v>2</v>
      </c>
      <c r="AP34" s="5">
        <v>0.89812499999999995</v>
      </c>
      <c r="AQ34" s="4">
        <v>47.159317999999999</v>
      </c>
      <c r="AR34" s="4">
        <v>-88.489725000000007</v>
      </c>
      <c r="AS34" s="4">
        <v>315.2</v>
      </c>
      <c r="AT34" s="4">
        <v>0</v>
      </c>
      <c r="AU34" s="4">
        <v>12</v>
      </c>
      <c r="AV34" s="4">
        <v>8</v>
      </c>
      <c r="AW34" s="4" t="s">
        <v>406</v>
      </c>
      <c r="AX34" s="4">
        <v>1.4</v>
      </c>
      <c r="AY34" s="4">
        <v>2.7</v>
      </c>
      <c r="AZ34" s="4">
        <v>3.0103</v>
      </c>
      <c r="BB34" s="4">
        <v>450</v>
      </c>
      <c r="BD34" s="4">
        <v>0.33100000000000002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Q34" s="4">
        <v>0</v>
      </c>
      <c r="BR34" s="4">
        <v>4.0200000000000001E-3</v>
      </c>
      <c r="BS34" s="4">
        <v>-5</v>
      </c>
      <c r="BT34" s="4">
        <v>0.89800000000000002</v>
      </c>
      <c r="BU34" s="4">
        <v>9.8239000000000007E-2</v>
      </c>
      <c r="BV34" s="4">
        <v>18.139600000000002</v>
      </c>
    </row>
    <row r="35" spans="1:74" x14ac:dyDescent="0.25">
      <c r="A35" s="2">
        <v>42801</v>
      </c>
      <c r="B35" s="3">
        <v>0.68978687499999991</v>
      </c>
      <c r="C35" s="4">
        <v>0.23</v>
      </c>
      <c r="D35" s="4">
        <v>0</v>
      </c>
      <c r="E35" s="4">
        <v>0</v>
      </c>
      <c r="F35" s="4">
        <v>-0.5</v>
      </c>
      <c r="G35" s="4">
        <v>-4.9000000000000004</v>
      </c>
      <c r="H35" s="4">
        <v>3.4</v>
      </c>
      <c r="J35" s="4">
        <v>20.9</v>
      </c>
      <c r="K35" s="4">
        <v>1</v>
      </c>
      <c r="L35" s="4">
        <v>0.22969999999999999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3.4443999999999999</v>
      </c>
      <c r="W35" s="4">
        <v>0</v>
      </c>
      <c r="X35" s="4">
        <v>20.9</v>
      </c>
      <c r="Y35" s="4">
        <v>13.3</v>
      </c>
      <c r="Z35" s="4">
        <v>815</v>
      </c>
      <c r="AA35" s="4">
        <v>830</v>
      </c>
      <c r="AB35" s="4">
        <v>859</v>
      </c>
      <c r="AC35" s="4">
        <v>30</v>
      </c>
      <c r="AD35" s="4">
        <v>14.66</v>
      </c>
      <c r="AE35" s="4">
        <v>0.34</v>
      </c>
      <c r="AF35" s="4">
        <v>958</v>
      </c>
      <c r="AG35" s="4">
        <v>8</v>
      </c>
      <c r="AH35" s="4">
        <v>19</v>
      </c>
      <c r="AI35" s="4">
        <v>27</v>
      </c>
      <c r="AJ35" s="4">
        <v>192</v>
      </c>
      <c r="AK35" s="4">
        <v>189</v>
      </c>
      <c r="AL35" s="4">
        <v>4.7</v>
      </c>
      <c r="AM35" s="4">
        <v>196</v>
      </c>
      <c r="AN35" s="4" t="s">
        <v>155</v>
      </c>
      <c r="AO35" s="4">
        <v>2</v>
      </c>
      <c r="AP35" s="5">
        <v>0.8981365740740741</v>
      </c>
      <c r="AQ35" s="4">
        <v>47.159317999999999</v>
      </c>
      <c r="AR35" s="4">
        <v>-88.489725000000007</v>
      </c>
      <c r="AS35" s="4">
        <v>315.3</v>
      </c>
      <c r="AT35" s="4">
        <v>0</v>
      </c>
      <c r="AU35" s="4">
        <v>12</v>
      </c>
      <c r="AV35" s="4">
        <v>8</v>
      </c>
      <c r="AW35" s="4" t="s">
        <v>406</v>
      </c>
      <c r="AX35" s="4">
        <v>1.4</v>
      </c>
      <c r="AY35" s="4">
        <v>2.7</v>
      </c>
      <c r="AZ35" s="4">
        <v>3.1</v>
      </c>
      <c r="BA35" s="4">
        <v>13.836</v>
      </c>
      <c r="BB35" s="4">
        <v>450</v>
      </c>
      <c r="BC35" s="4">
        <v>32.520000000000003</v>
      </c>
      <c r="BD35" s="4">
        <v>0.33700000000000002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Q35" s="4">
        <v>0</v>
      </c>
      <c r="BR35" s="4">
        <v>4.4900000000000001E-3</v>
      </c>
      <c r="BS35" s="4">
        <v>-5</v>
      </c>
      <c r="BT35" s="4">
        <v>0.89800000000000002</v>
      </c>
      <c r="BU35" s="4">
        <v>0.109725</v>
      </c>
      <c r="BV35" s="4">
        <v>18.139600000000002</v>
      </c>
    </row>
    <row r="36" spans="1:74" x14ac:dyDescent="0.25">
      <c r="A36" s="2">
        <v>42801</v>
      </c>
      <c r="B36" s="3">
        <v>0.68979844907407406</v>
      </c>
      <c r="C36" s="4">
        <v>1.006</v>
      </c>
      <c r="D36" s="4">
        <v>5.6399999999999999E-2</v>
      </c>
      <c r="E36" s="4">
        <v>563.78775499999995</v>
      </c>
      <c r="F36" s="4">
        <v>-0.6</v>
      </c>
      <c r="G36" s="4">
        <v>-4.9000000000000004</v>
      </c>
      <c r="H36" s="4">
        <v>89.2</v>
      </c>
      <c r="J36" s="4">
        <v>20.9</v>
      </c>
      <c r="K36" s="4">
        <v>0.99660000000000004</v>
      </c>
      <c r="L36" s="4">
        <v>1.0021</v>
      </c>
      <c r="M36" s="4">
        <v>5.62E-2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89.158299999999997</v>
      </c>
      <c r="W36" s="4">
        <v>0</v>
      </c>
      <c r="X36" s="4">
        <v>20.828499999999998</v>
      </c>
      <c r="Y36" s="4">
        <v>13.3</v>
      </c>
      <c r="Z36" s="4">
        <v>815</v>
      </c>
      <c r="AA36" s="4">
        <v>831</v>
      </c>
      <c r="AB36" s="4">
        <v>859</v>
      </c>
      <c r="AC36" s="4">
        <v>30</v>
      </c>
      <c r="AD36" s="4">
        <v>14.66</v>
      </c>
      <c r="AE36" s="4">
        <v>0.34</v>
      </c>
      <c r="AF36" s="4">
        <v>958</v>
      </c>
      <c r="AG36" s="4">
        <v>8</v>
      </c>
      <c r="AH36" s="4">
        <v>19</v>
      </c>
      <c r="AI36" s="4">
        <v>27</v>
      </c>
      <c r="AJ36" s="4">
        <v>192</v>
      </c>
      <c r="AK36" s="4">
        <v>189.5</v>
      </c>
      <c r="AL36" s="4">
        <v>4.7</v>
      </c>
      <c r="AM36" s="4">
        <v>196</v>
      </c>
      <c r="AN36" s="4" t="s">
        <v>155</v>
      </c>
      <c r="AO36" s="4">
        <v>2</v>
      </c>
      <c r="AP36" s="5">
        <v>0.89814814814814825</v>
      </c>
      <c r="AQ36" s="4">
        <v>47.159317999999999</v>
      </c>
      <c r="AR36" s="4">
        <v>-88.489725000000007</v>
      </c>
      <c r="AS36" s="4">
        <v>315</v>
      </c>
      <c r="AT36" s="4">
        <v>0</v>
      </c>
      <c r="AU36" s="4">
        <v>12</v>
      </c>
      <c r="AV36" s="4">
        <v>9</v>
      </c>
      <c r="AW36" s="4" t="s">
        <v>409</v>
      </c>
      <c r="AX36" s="4">
        <v>1.4309000000000001</v>
      </c>
      <c r="AY36" s="4">
        <v>2.7103000000000002</v>
      </c>
      <c r="AZ36" s="4">
        <v>3.1206</v>
      </c>
      <c r="BA36" s="4">
        <v>13.836</v>
      </c>
      <c r="BB36" s="4">
        <v>189.92</v>
      </c>
      <c r="BC36" s="4">
        <v>13.73</v>
      </c>
      <c r="BD36" s="4">
        <v>0.34300000000000003</v>
      </c>
      <c r="BE36" s="4">
        <v>3001.6320000000001</v>
      </c>
      <c r="BF36" s="4">
        <v>107.11199999999999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8.6767000000000003</v>
      </c>
      <c r="BQ36" s="4">
        <v>45361.601000000002</v>
      </c>
      <c r="BR36" s="4">
        <v>4.5100000000000001E-3</v>
      </c>
      <c r="BS36" s="4">
        <v>-5</v>
      </c>
      <c r="BT36" s="4">
        <v>0.89800000000000002</v>
      </c>
      <c r="BU36" s="4">
        <v>0.11021300000000001</v>
      </c>
      <c r="BV36" s="4">
        <v>18.139600000000002</v>
      </c>
    </row>
    <row r="37" spans="1:74" x14ac:dyDescent="0.25">
      <c r="A37" s="2">
        <v>42801</v>
      </c>
      <c r="B37" s="3">
        <v>0.68981002314814821</v>
      </c>
      <c r="C37" s="4">
        <v>2.294</v>
      </c>
      <c r="D37" s="4">
        <v>0.1389</v>
      </c>
      <c r="E37" s="4">
        <v>1389.2435579999999</v>
      </c>
      <c r="F37" s="4">
        <v>34.799999999999997</v>
      </c>
      <c r="G37" s="4">
        <v>-4.9000000000000004</v>
      </c>
      <c r="H37" s="4">
        <v>408.2</v>
      </c>
      <c r="J37" s="4">
        <v>20.399999999999999</v>
      </c>
      <c r="K37" s="4">
        <v>0.98419999999999996</v>
      </c>
      <c r="L37" s="4">
        <v>2.2574999999999998</v>
      </c>
      <c r="M37" s="4">
        <v>0.13669999999999999</v>
      </c>
      <c r="N37" s="4">
        <v>34.2545</v>
      </c>
      <c r="O37" s="4">
        <v>0</v>
      </c>
      <c r="P37" s="4">
        <v>34.299999999999997</v>
      </c>
      <c r="Q37" s="4">
        <v>29.4558</v>
      </c>
      <c r="R37" s="4">
        <v>0</v>
      </c>
      <c r="S37" s="4">
        <v>29.5</v>
      </c>
      <c r="T37" s="4">
        <v>408.23719999999997</v>
      </c>
      <c r="W37" s="4">
        <v>0</v>
      </c>
      <c r="X37" s="4">
        <v>20.0825</v>
      </c>
      <c r="Y37" s="4">
        <v>13.4</v>
      </c>
      <c r="Z37" s="4">
        <v>814</v>
      </c>
      <c r="AA37" s="4">
        <v>830</v>
      </c>
      <c r="AB37" s="4">
        <v>858</v>
      </c>
      <c r="AC37" s="4">
        <v>30</v>
      </c>
      <c r="AD37" s="4">
        <v>14.66</v>
      </c>
      <c r="AE37" s="4">
        <v>0.34</v>
      </c>
      <c r="AF37" s="4">
        <v>958</v>
      </c>
      <c r="AG37" s="4">
        <v>8</v>
      </c>
      <c r="AH37" s="4">
        <v>19</v>
      </c>
      <c r="AI37" s="4">
        <v>27</v>
      </c>
      <c r="AJ37" s="4">
        <v>192</v>
      </c>
      <c r="AK37" s="4">
        <v>189.5</v>
      </c>
      <c r="AL37" s="4">
        <v>4.5</v>
      </c>
      <c r="AM37" s="4">
        <v>196</v>
      </c>
      <c r="AN37" s="4" t="s">
        <v>155</v>
      </c>
      <c r="AO37" s="4">
        <v>2</v>
      </c>
      <c r="AP37" s="5">
        <v>0.89815972222222218</v>
      </c>
      <c r="AQ37" s="4">
        <v>47.159317999999999</v>
      </c>
      <c r="AR37" s="4">
        <v>-88.489725000000007</v>
      </c>
      <c r="AS37" s="4">
        <v>315.2</v>
      </c>
      <c r="AT37" s="4">
        <v>0</v>
      </c>
      <c r="AU37" s="4">
        <v>12</v>
      </c>
      <c r="AV37" s="4">
        <v>9</v>
      </c>
      <c r="AW37" s="4" t="s">
        <v>409</v>
      </c>
      <c r="AX37" s="4">
        <v>1.7</v>
      </c>
      <c r="AY37" s="4">
        <v>2.7484999999999999</v>
      </c>
      <c r="AZ37" s="4">
        <v>3.2896999999999998</v>
      </c>
      <c r="BA37" s="4">
        <v>13.836</v>
      </c>
      <c r="BB37" s="4">
        <v>82.62</v>
      </c>
      <c r="BC37" s="4">
        <v>5.97</v>
      </c>
      <c r="BD37" s="4">
        <v>1.6040000000000001</v>
      </c>
      <c r="BE37" s="4">
        <v>2900.3249999999998</v>
      </c>
      <c r="BF37" s="4">
        <v>111.803</v>
      </c>
      <c r="BG37" s="4">
        <v>4.609</v>
      </c>
      <c r="BH37" s="4">
        <v>0</v>
      </c>
      <c r="BI37" s="4">
        <v>4.609</v>
      </c>
      <c r="BJ37" s="4">
        <v>3.9630000000000001</v>
      </c>
      <c r="BK37" s="4">
        <v>0</v>
      </c>
      <c r="BL37" s="4">
        <v>3.9630000000000001</v>
      </c>
      <c r="BM37" s="4">
        <v>17.040500000000002</v>
      </c>
      <c r="BQ37" s="4">
        <v>18759.781999999999</v>
      </c>
      <c r="BR37" s="4">
        <v>3.98E-3</v>
      </c>
      <c r="BS37" s="4">
        <v>-5</v>
      </c>
      <c r="BT37" s="4">
        <v>0.89851000000000003</v>
      </c>
      <c r="BU37" s="4">
        <v>9.7262000000000001E-2</v>
      </c>
      <c r="BV37" s="4">
        <v>18.149902000000001</v>
      </c>
    </row>
    <row r="38" spans="1:74" x14ac:dyDescent="0.25">
      <c r="A38" s="2">
        <v>42801</v>
      </c>
      <c r="B38" s="3">
        <v>0.68982159722222225</v>
      </c>
      <c r="C38" s="4">
        <v>2.9849999999999999</v>
      </c>
      <c r="D38" s="4">
        <v>0.17599999999999999</v>
      </c>
      <c r="E38" s="4">
        <v>1760.051948</v>
      </c>
      <c r="F38" s="4">
        <v>110.2</v>
      </c>
      <c r="G38" s="4">
        <v>-4.9000000000000004</v>
      </c>
      <c r="H38" s="4">
        <v>665.5</v>
      </c>
      <c r="J38" s="4">
        <v>18.55</v>
      </c>
      <c r="K38" s="4">
        <v>0.97770000000000001</v>
      </c>
      <c r="L38" s="4">
        <v>2.9188000000000001</v>
      </c>
      <c r="M38" s="4">
        <v>0.1721</v>
      </c>
      <c r="N38" s="4">
        <v>107.76139999999999</v>
      </c>
      <c r="O38" s="4">
        <v>0</v>
      </c>
      <c r="P38" s="4">
        <v>107.8</v>
      </c>
      <c r="Q38" s="4">
        <v>92.665099999999995</v>
      </c>
      <c r="R38" s="4">
        <v>0</v>
      </c>
      <c r="S38" s="4">
        <v>92.7</v>
      </c>
      <c r="T38" s="4">
        <v>665.49360000000001</v>
      </c>
      <c r="W38" s="4">
        <v>0</v>
      </c>
      <c r="X38" s="4">
        <v>18.1312</v>
      </c>
      <c r="Y38" s="4">
        <v>13.4</v>
      </c>
      <c r="Z38" s="4">
        <v>814</v>
      </c>
      <c r="AA38" s="4">
        <v>830</v>
      </c>
      <c r="AB38" s="4">
        <v>858</v>
      </c>
      <c r="AC38" s="4">
        <v>30</v>
      </c>
      <c r="AD38" s="4">
        <v>14.66</v>
      </c>
      <c r="AE38" s="4">
        <v>0.34</v>
      </c>
      <c r="AF38" s="4">
        <v>958</v>
      </c>
      <c r="AG38" s="4">
        <v>8</v>
      </c>
      <c r="AH38" s="4">
        <v>19</v>
      </c>
      <c r="AI38" s="4">
        <v>27</v>
      </c>
      <c r="AJ38" s="4">
        <v>192</v>
      </c>
      <c r="AK38" s="4">
        <v>189</v>
      </c>
      <c r="AL38" s="4">
        <v>4.4000000000000004</v>
      </c>
      <c r="AM38" s="4">
        <v>196</v>
      </c>
      <c r="AN38" s="4" t="s">
        <v>155</v>
      </c>
      <c r="AO38" s="4">
        <v>2</v>
      </c>
      <c r="AP38" s="5">
        <v>0.89817129629629633</v>
      </c>
      <c r="AQ38" s="4">
        <v>47.159317999999999</v>
      </c>
      <c r="AR38" s="4">
        <v>-88.489725000000007</v>
      </c>
      <c r="AS38" s="4">
        <v>315</v>
      </c>
      <c r="AT38" s="4">
        <v>0</v>
      </c>
      <c r="AU38" s="4">
        <v>12</v>
      </c>
      <c r="AV38" s="4">
        <v>9</v>
      </c>
      <c r="AW38" s="4" t="s">
        <v>409</v>
      </c>
      <c r="AX38" s="4">
        <v>1.6485000000000001</v>
      </c>
      <c r="AY38" s="4">
        <v>2.2999999999999998</v>
      </c>
      <c r="AZ38" s="4">
        <v>3.1278999999999999</v>
      </c>
      <c r="BA38" s="4">
        <v>13.836</v>
      </c>
      <c r="BB38" s="4">
        <v>63.47</v>
      </c>
      <c r="BC38" s="4">
        <v>4.59</v>
      </c>
      <c r="BD38" s="4">
        <v>2.2850000000000001</v>
      </c>
      <c r="BE38" s="4">
        <v>2881.0329999999999</v>
      </c>
      <c r="BF38" s="4">
        <v>108.10299999999999</v>
      </c>
      <c r="BG38" s="4">
        <v>11.138999999999999</v>
      </c>
      <c r="BH38" s="4">
        <v>0</v>
      </c>
      <c r="BI38" s="4">
        <v>11.138999999999999</v>
      </c>
      <c r="BJ38" s="4">
        <v>9.5790000000000006</v>
      </c>
      <c r="BK38" s="4">
        <v>0</v>
      </c>
      <c r="BL38" s="4">
        <v>9.5790000000000006</v>
      </c>
      <c r="BM38" s="4">
        <v>21.342700000000001</v>
      </c>
      <c r="BQ38" s="4">
        <v>13012.859</v>
      </c>
      <c r="BR38" s="4">
        <v>3.5100000000000001E-3</v>
      </c>
      <c r="BS38" s="4">
        <v>-5</v>
      </c>
      <c r="BT38" s="4">
        <v>0.89849000000000001</v>
      </c>
      <c r="BU38" s="4">
        <v>8.5776000000000005E-2</v>
      </c>
      <c r="BV38" s="4">
        <v>18.149498000000001</v>
      </c>
    </row>
    <row r="39" spans="1:74" x14ac:dyDescent="0.25">
      <c r="A39" s="2">
        <v>42801</v>
      </c>
      <c r="B39" s="3">
        <v>0.68983317129629629</v>
      </c>
      <c r="C39" s="4">
        <v>3.1560000000000001</v>
      </c>
      <c r="D39" s="4">
        <v>0.1167</v>
      </c>
      <c r="E39" s="4">
        <v>1167.3311369999999</v>
      </c>
      <c r="F39" s="4">
        <v>147.19999999999999</v>
      </c>
      <c r="G39" s="4">
        <v>-4.9000000000000004</v>
      </c>
      <c r="H39" s="4">
        <v>451.6</v>
      </c>
      <c r="J39" s="4">
        <v>17.059999999999999</v>
      </c>
      <c r="K39" s="4">
        <v>0.97689999999999999</v>
      </c>
      <c r="L39" s="4">
        <v>3.0836000000000001</v>
      </c>
      <c r="M39" s="4">
        <v>0.114</v>
      </c>
      <c r="N39" s="4">
        <v>143.77549999999999</v>
      </c>
      <c r="O39" s="4">
        <v>0</v>
      </c>
      <c r="P39" s="4">
        <v>143.80000000000001</v>
      </c>
      <c r="Q39" s="4">
        <v>123.6339</v>
      </c>
      <c r="R39" s="4">
        <v>0</v>
      </c>
      <c r="S39" s="4">
        <v>123.6</v>
      </c>
      <c r="T39" s="4">
        <v>451.61399999999998</v>
      </c>
      <c r="W39" s="4">
        <v>0</v>
      </c>
      <c r="X39" s="4">
        <v>16.662600000000001</v>
      </c>
      <c r="Y39" s="4">
        <v>13.4</v>
      </c>
      <c r="Z39" s="4">
        <v>814</v>
      </c>
      <c r="AA39" s="4">
        <v>829</v>
      </c>
      <c r="AB39" s="4">
        <v>858</v>
      </c>
      <c r="AC39" s="4">
        <v>30</v>
      </c>
      <c r="AD39" s="4">
        <v>14.66</v>
      </c>
      <c r="AE39" s="4">
        <v>0.34</v>
      </c>
      <c r="AF39" s="4">
        <v>958</v>
      </c>
      <c r="AG39" s="4">
        <v>8</v>
      </c>
      <c r="AH39" s="4">
        <v>19</v>
      </c>
      <c r="AI39" s="4">
        <v>27</v>
      </c>
      <c r="AJ39" s="4">
        <v>192</v>
      </c>
      <c r="AK39" s="4">
        <v>189</v>
      </c>
      <c r="AL39" s="4">
        <v>4.5</v>
      </c>
      <c r="AM39" s="4">
        <v>196</v>
      </c>
      <c r="AN39" s="4" t="s">
        <v>155</v>
      </c>
      <c r="AO39" s="4">
        <v>2</v>
      </c>
      <c r="AP39" s="5">
        <v>0.89818287037037037</v>
      </c>
      <c r="AQ39" s="4">
        <v>47.159317999999999</v>
      </c>
      <c r="AR39" s="4">
        <v>-88.489725000000007</v>
      </c>
      <c r="AS39" s="4">
        <v>314.8</v>
      </c>
      <c r="AT39" s="4">
        <v>0</v>
      </c>
      <c r="AU39" s="4">
        <v>12</v>
      </c>
      <c r="AV39" s="4">
        <v>9</v>
      </c>
      <c r="AW39" s="4" t="s">
        <v>409</v>
      </c>
      <c r="AX39" s="4">
        <v>1.2</v>
      </c>
      <c r="AY39" s="4">
        <v>2.2999999999999998</v>
      </c>
      <c r="AZ39" s="4">
        <v>2.5103</v>
      </c>
      <c r="BA39" s="4">
        <v>13.836</v>
      </c>
      <c r="BB39" s="4">
        <v>61.82</v>
      </c>
      <c r="BC39" s="4">
        <v>4.47</v>
      </c>
      <c r="BD39" s="4">
        <v>2.363</v>
      </c>
      <c r="BE39" s="4">
        <v>2962.58</v>
      </c>
      <c r="BF39" s="4">
        <v>69.733999999999995</v>
      </c>
      <c r="BG39" s="4">
        <v>14.465999999999999</v>
      </c>
      <c r="BH39" s="4">
        <v>0</v>
      </c>
      <c r="BI39" s="4">
        <v>14.465999999999999</v>
      </c>
      <c r="BJ39" s="4">
        <v>12.439</v>
      </c>
      <c r="BK39" s="4">
        <v>0</v>
      </c>
      <c r="BL39" s="4">
        <v>12.439</v>
      </c>
      <c r="BM39" s="4">
        <v>14.0975</v>
      </c>
      <c r="BQ39" s="4">
        <v>11640.09</v>
      </c>
      <c r="BR39" s="4">
        <v>4.0000000000000001E-3</v>
      </c>
      <c r="BS39" s="4">
        <v>-5</v>
      </c>
      <c r="BT39" s="4">
        <v>0.89851000000000003</v>
      </c>
      <c r="BU39" s="4">
        <v>9.7750000000000004E-2</v>
      </c>
      <c r="BV39" s="4">
        <v>18.149902000000001</v>
      </c>
    </row>
    <row r="40" spans="1:74" x14ac:dyDescent="0.25">
      <c r="A40" s="2">
        <v>42801</v>
      </c>
      <c r="B40" s="3">
        <v>0.68984474537037033</v>
      </c>
      <c r="C40" s="4">
        <v>3.2280000000000002</v>
      </c>
      <c r="D40" s="4">
        <v>7.3899999999999993E-2</v>
      </c>
      <c r="E40" s="4">
        <v>738.99505799999997</v>
      </c>
      <c r="F40" s="4">
        <v>193.1</v>
      </c>
      <c r="G40" s="4">
        <v>-4.9000000000000004</v>
      </c>
      <c r="H40" s="4">
        <v>254.4</v>
      </c>
      <c r="J40" s="4">
        <v>16.41</v>
      </c>
      <c r="K40" s="4">
        <v>0.97689999999999999</v>
      </c>
      <c r="L40" s="4">
        <v>3.1537000000000002</v>
      </c>
      <c r="M40" s="4">
        <v>7.22E-2</v>
      </c>
      <c r="N40" s="4">
        <v>188.62540000000001</v>
      </c>
      <c r="O40" s="4">
        <v>0</v>
      </c>
      <c r="P40" s="4">
        <v>188.6</v>
      </c>
      <c r="Q40" s="4">
        <v>162.20079999999999</v>
      </c>
      <c r="R40" s="4">
        <v>0</v>
      </c>
      <c r="S40" s="4">
        <v>162.19999999999999</v>
      </c>
      <c r="T40" s="4">
        <v>254.35570000000001</v>
      </c>
      <c r="W40" s="4">
        <v>0</v>
      </c>
      <c r="X40" s="4">
        <v>16.031099999999999</v>
      </c>
      <c r="Y40" s="4">
        <v>13.4</v>
      </c>
      <c r="Z40" s="4">
        <v>813</v>
      </c>
      <c r="AA40" s="4">
        <v>829</v>
      </c>
      <c r="AB40" s="4">
        <v>858</v>
      </c>
      <c r="AC40" s="4">
        <v>30</v>
      </c>
      <c r="AD40" s="4">
        <v>14.66</v>
      </c>
      <c r="AE40" s="4">
        <v>0.34</v>
      </c>
      <c r="AF40" s="4">
        <v>958</v>
      </c>
      <c r="AG40" s="4">
        <v>8</v>
      </c>
      <c r="AH40" s="4">
        <v>19</v>
      </c>
      <c r="AI40" s="4">
        <v>27</v>
      </c>
      <c r="AJ40" s="4">
        <v>192</v>
      </c>
      <c r="AK40" s="4">
        <v>189</v>
      </c>
      <c r="AL40" s="4">
        <v>4.5999999999999996</v>
      </c>
      <c r="AM40" s="4">
        <v>196</v>
      </c>
      <c r="AN40" s="4" t="s">
        <v>155</v>
      </c>
      <c r="AO40" s="4">
        <v>2</v>
      </c>
      <c r="AP40" s="5">
        <v>0.89819444444444441</v>
      </c>
      <c r="AQ40" s="4">
        <v>47.159317999999999</v>
      </c>
      <c r="AR40" s="4">
        <v>-88.489725000000007</v>
      </c>
      <c r="AS40" s="4">
        <v>314.7</v>
      </c>
      <c r="AT40" s="4">
        <v>0</v>
      </c>
      <c r="AU40" s="4">
        <v>12</v>
      </c>
      <c r="AV40" s="4">
        <v>9</v>
      </c>
      <c r="AW40" s="4" t="s">
        <v>409</v>
      </c>
      <c r="AX40" s="4">
        <v>1.2</v>
      </c>
      <c r="AY40" s="4">
        <v>2.2999999999999998</v>
      </c>
      <c r="AZ40" s="4">
        <v>2.6</v>
      </c>
      <c r="BA40" s="4">
        <v>13.836</v>
      </c>
      <c r="BB40" s="4">
        <v>61.69</v>
      </c>
      <c r="BC40" s="4">
        <v>4.46</v>
      </c>
      <c r="BD40" s="4">
        <v>2.3639999999999999</v>
      </c>
      <c r="BE40" s="4">
        <v>3021.89</v>
      </c>
      <c r="BF40" s="4">
        <v>44.027999999999999</v>
      </c>
      <c r="BG40" s="4">
        <v>18.928000000000001</v>
      </c>
      <c r="BH40" s="4">
        <v>0</v>
      </c>
      <c r="BI40" s="4">
        <v>18.928000000000001</v>
      </c>
      <c r="BJ40" s="4">
        <v>16.276</v>
      </c>
      <c r="BK40" s="4">
        <v>0</v>
      </c>
      <c r="BL40" s="4">
        <v>16.276</v>
      </c>
      <c r="BM40" s="4">
        <v>7.9188999999999998</v>
      </c>
      <c r="BQ40" s="4">
        <v>11169.263000000001</v>
      </c>
      <c r="BR40" s="4">
        <v>3.49E-3</v>
      </c>
      <c r="BS40" s="4">
        <v>-5</v>
      </c>
      <c r="BT40" s="4">
        <v>0.89900000000000002</v>
      </c>
      <c r="BU40" s="4">
        <v>8.5287000000000002E-2</v>
      </c>
      <c r="BV40" s="4">
        <v>18.159800000000001</v>
      </c>
    </row>
    <row r="41" spans="1:74" x14ac:dyDescent="0.25">
      <c r="A41" s="2">
        <v>42801</v>
      </c>
      <c r="B41" s="3">
        <v>0.68985631944444448</v>
      </c>
      <c r="C41" s="4">
        <v>3.25</v>
      </c>
      <c r="D41" s="4">
        <v>5.8200000000000002E-2</v>
      </c>
      <c r="E41" s="4">
        <v>581.66666699999996</v>
      </c>
      <c r="F41" s="4">
        <v>230.6</v>
      </c>
      <c r="G41" s="4">
        <v>-4.9000000000000004</v>
      </c>
      <c r="H41" s="4">
        <v>120.2</v>
      </c>
      <c r="J41" s="4">
        <v>16.2</v>
      </c>
      <c r="K41" s="4">
        <v>0.97699999999999998</v>
      </c>
      <c r="L41" s="4">
        <v>3.1751999999999998</v>
      </c>
      <c r="M41" s="4">
        <v>5.6800000000000003E-2</v>
      </c>
      <c r="N41" s="4">
        <v>225.28919999999999</v>
      </c>
      <c r="O41" s="4">
        <v>0</v>
      </c>
      <c r="P41" s="4">
        <v>225.3</v>
      </c>
      <c r="Q41" s="4">
        <v>193.72829999999999</v>
      </c>
      <c r="R41" s="4">
        <v>0</v>
      </c>
      <c r="S41" s="4">
        <v>193.7</v>
      </c>
      <c r="T41" s="4">
        <v>120.1909</v>
      </c>
      <c r="W41" s="4">
        <v>0</v>
      </c>
      <c r="X41" s="4">
        <v>15.827400000000001</v>
      </c>
      <c r="Y41" s="4">
        <v>13.3</v>
      </c>
      <c r="Z41" s="4">
        <v>814</v>
      </c>
      <c r="AA41" s="4">
        <v>829</v>
      </c>
      <c r="AB41" s="4">
        <v>857</v>
      </c>
      <c r="AC41" s="4">
        <v>30</v>
      </c>
      <c r="AD41" s="4">
        <v>14.66</v>
      </c>
      <c r="AE41" s="4">
        <v>0.34</v>
      </c>
      <c r="AF41" s="4">
        <v>958</v>
      </c>
      <c r="AG41" s="4">
        <v>8</v>
      </c>
      <c r="AH41" s="4">
        <v>19</v>
      </c>
      <c r="AI41" s="4">
        <v>27</v>
      </c>
      <c r="AJ41" s="4">
        <v>192</v>
      </c>
      <c r="AK41" s="4">
        <v>189</v>
      </c>
      <c r="AL41" s="4">
        <v>4.5999999999999996</v>
      </c>
      <c r="AM41" s="4">
        <v>196</v>
      </c>
      <c r="AN41" s="4" t="s">
        <v>155</v>
      </c>
      <c r="AO41" s="4">
        <v>2</v>
      </c>
      <c r="AP41" s="5">
        <v>0.89820601851851845</v>
      </c>
      <c r="AQ41" s="4">
        <v>47.159317999999999</v>
      </c>
      <c r="AR41" s="4">
        <v>-88.489725000000007</v>
      </c>
      <c r="AS41" s="4">
        <v>314.7</v>
      </c>
      <c r="AT41" s="4">
        <v>0</v>
      </c>
      <c r="AU41" s="4">
        <v>12</v>
      </c>
      <c r="AV41" s="4">
        <v>9</v>
      </c>
      <c r="AW41" s="4" t="s">
        <v>409</v>
      </c>
      <c r="AX41" s="4">
        <v>1.2</v>
      </c>
      <c r="AY41" s="4">
        <v>2.2999999999999998</v>
      </c>
      <c r="AZ41" s="4">
        <v>2.6</v>
      </c>
      <c r="BA41" s="4">
        <v>13.836</v>
      </c>
      <c r="BB41" s="4">
        <v>61.85</v>
      </c>
      <c r="BC41" s="4">
        <v>4.47</v>
      </c>
      <c r="BD41" s="4">
        <v>2.3540000000000001</v>
      </c>
      <c r="BE41" s="4">
        <v>3049.4090000000001</v>
      </c>
      <c r="BF41" s="4">
        <v>34.735999999999997</v>
      </c>
      <c r="BG41" s="4">
        <v>22.658000000000001</v>
      </c>
      <c r="BH41" s="4">
        <v>0</v>
      </c>
      <c r="BI41" s="4">
        <v>22.658000000000001</v>
      </c>
      <c r="BJ41" s="4">
        <v>19.484000000000002</v>
      </c>
      <c r="BK41" s="4">
        <v>0</v>
      </c>
      <c r="BL41" s="4">
        <v>19.484000000000002</v>
      </c>
      <c r="BM41" s="4">
        <v>3.7503000000000002</v>
      </c>
      <c r="BQ41" s="4">
        <v>11052.128000000001</v>
      </c>
      <c r="BR41" s="4">
        <v>3.509E-3</v>
      </c>
      <c r="BS41" s="4">
        <v>-5</v>
      </c>
      <c r="BT41" s="4">
        <v>0.89900000000000002</v>
      </c>
      <c r="BU41" s="4">
        <v>8.5763000000000006E-2</v>
      </c>
      <c r="BV41" s="4">
        <v>18.159800000000001</v>
      </c>
    </row>
    <row r="42" spans="1:74" x14ac:dyDescent="0.25">
      <c r="A42" s="2">
        <v>42801</v>
      </c>
      <c r="B42" s="3">
        <v>0.68986789351851863</v>
      </c>
      <c r="C42" s="4">
        <v>3.25</v>
      </c>
      <c r="D42" s="4">
        <v>5.0500000000000003E-2</v>
      </c>
      <c r="E42" s="4">
        <v>505.41867999999999</v>
      </c>
      <c r="F42" s="4">
        <v>239.8</v>
      </c>
      <c r="G42" s="4">
        <v>-4.9000000000000004</v>
      </c>
      <c r="H42" s="4">
        <v>75</v>
      </c>
      <c r="J42" s="4">
        <v>16.100000000000001</v>
      </c>
      <c r="K42" s="4">
        <v>0.97709999999999997</v>
      </c>
      <c r="L42" s="4">
        <v>3.1753999999999998</v>
      </c>
      <c r="M42" s="4">
        <v>4.9399999999999999E-2</v>
      </c>
      <c r="N42" s="4">
        <v>234.27979999999999</v>
      </c>
      <c r="O42" s="4">
        <v>0</v>
      </c>
      <c r="P42" s="4">
        <v>234.3</v>
      </c>
      <c r="Q42" s="4">
        <v>201.45939999999999</v>
      </c>
      <c r="R42" s="4">
        <v>0</v>
      </c>
      <c r="S42" s="4">
        <v>201.5</v>
      </c>
      <c r="T42" s="4">
        <v>75.035399999999996</v>
      </c>
      <c r="W42" s="4">
        <v>0</v>
      </c>
      <c r="X42" s="4">
        <v>15.730600000000001</v>
      </c>
      <c r="Y42" s="4">
        <v>13.4</v>
      </c>
      <c r="Z42" s="4">
        <v>813</v>
      </c>
      <c r="AA42" s="4">
        <v>829</v>
      </c>
      <c r="AB42" s="4">
        <v>857</v>
      </c>
      <c r="AC42" s="4">
        <v>30</v>
      </c>
      <c r="AD42" s="4">
        <v>14.66</v>
      </c>
      <c r="AE42" s="4">
        <v>0.34</v>
      </c>
      <c r="AF42" s="4">
        <v>958</v>
      </c>
      <c r="AG42" s="4">
        <v>8</v>
      </c>
      <c r="AH42" s="4">
        <v>19</v>
      </c>
      <c r="AI42" s="4">
        <v>27</v>
      </c>
      <c r="AJ42" s="4">
        <v>192</v>
      </c>
      <c r="AK42" s="4">
        <v>189</v>
      </c>
      <c r="AL42" s="4">
        <v>4.5</v>
      </c>
      <c r="AM42" s="4">
        <v>196</v>
      </c>
      <c r="AN42" s="4" t="s">
        <v>155</v>
      </c>
      <c r="AO42" s="4">
        <v>2</v>
      </c>
      <c r="AP42" s="5">
        <v>0.8982175925925926</v>
      </c>
      <c r="AQ42" s="4">
        <v>47.159317999999999</v>
      </c>
      <c r="AR42" s="4">
        <v>-88.489725000000007</v>
      </c>
      <c r="AS42" s="4">
        <v>314.8</v>
      </c>
      <c r="AT42" s="4">
        <v>0</v>
      </c>
      <c r="AU42" s="4">
        <v>12</v>
      </c>
      <c r="AV42" s="4">
        <v>9</v>
      </c>
      <c r="AW42" s="4" t="s">
        <v>409</v>
      </c>
      <c r="AX42" s="4">
        <v>1.2</v>
      </c>
      <c r="AY42" s="4">
        <v>2.2999999999999998</v>
      </c>
      <c r="AZ42" s="4">
        <v>2.6</v>
      </c>
      <c r="BA42" s="4">
        <v>13.836</v>
      </c>
      <c r="BB42" s="4">
        <v>62.08</v>
      </c>
      <c r="BC42" s="4">
        <v>4.49</v>
      </c>
      <c r="BD42" s="4">
        <v>2.3479999999999999</v>
      </c>
      <c r="BE42" s="4">
        <v>3060.8380000000002</v>
      </c>
      <c r="BF42" s="4">
        <v>30.295999999999999</v>
      </c>
      <c r="BG42" s="4">
        <v>23.649000000000001</v>
      </c>
      <c r="BH42" s="4">
        <v>0</v>
      </c>
      <c r="BI42" s="4">
        <v>23.649000000000001</v>
      </c>
      <c r="BJ42" s="4">
        <v>20.335999999999999</v>
      </c>
      <c r="BK42" s="4">
        <v>0</v>
      </c>
      <c r="BL42" s="4">
        <v>20.335999999999999</v>
      </c>
      <c r="BM42" s="4">
        <v>2.35</v>
      </c>
      <c r="BQ42" s="4">
        <v>11025.072</v>
      </c>
      <c r="BR42" s="4">
        <v>3.49E-3</v>
      </c>
      <c r="BS42" s="4">
        <v>-5</v>
      </c>
      <c r="BT42" s="4">
        <v>0.89849000000000001</v>
      </c>
      <c r="BU42" s="4">
        <v>8.5299E-2</v>
      </c>
      <c r="BV42" s="4">
        <v>18.149508000000001</v>
      </c>
    </row>
    <row r="43" spans="1:74" x14ac:dyDescent="0.25">
      <c r="A43" s="2">
        <v>42801</v>
      </c>
      <c r="B43" s="3">
        <v>0.68987946759259255</v>
      </c>
      <c r="C43" s="4">
        <v>3.25</v>
      </c>
      <c r="D43" s="4">
        <v>4.6600000000000003E-2</v>
      </c>
      <c r="E43" s="4">
        <v>465.87478599999997</v>
      </c>
      <c r="F43" s="4">
        <v>265.3</v>
      </c>
      <c r="G43" s="4">
        <v>-4.8</v>
      </c>
      <c r="H43" s="4">
        <v>50.4</v>
      </c>
      <c r="J43" s="4">
        <v>16.100000000000001</v>
      </c>
      <c r="K43" s="4">
        <v>0.97699999999999998</v>
      </c>
      <c r="L43" s="4">
        <v>3.1753</v>
      </c>
      <c r="M43" s="4">
        <v>4.5499999999999999E-2</v>
      </c>
      <c r="N43" s="4">
        <v>259.1814</v>
      </c>
      <c r="O43" s="4">
        <v>0</v>
      </c>
      <c r="P43" s="4">
        <v>259.2</v>
      </c>
      <c r="Q43" s="4">
        <v>223.00200000000001</v>
      </c>
      <c r="R43" s="4">
        <v>0</v>
      </c>
      <c r="S43" s="4">
        <v>223</v>
      </c>
      <c r="T43" s="4">
        <v>50.439700000000002</v>
      </c>
      <c r="W43" s="4">
        <v>0</v>
      </c>
      <c r="X43" s="4">
        <v>15.729900000000001</v>
      </c>
      <c r="Y43" s="4">
        <v>13.4</v>
      </c>
      <c r="Z43" s="4">
        <v>813</v>
      </c>
      <c r="AA43" s="4">
        <v>829</v>
      </c>
      <c r="AB43" s="4">
        <v>857</v>
      </c>
      <c r="AC43" s="4">
        <v>30.5</v>
      </c>
      <c r="AD43" s="4">
        <v>14.91</v>
      </c>
      <c r="AE43" s="4">
        <v>0.34</v>
      </c>
      <c r="AF43" s="4">
        <v>958</v>
      </c>
      <c r="AG43" s="4">
        <v>8</v>
      </c>
      <c r="AH43" s="4">
        <v>19</v>
      </c>
      <c r="AI43" s="4">
        <v>27</v>
      </c>
      <c r="AJ43" s="4">
        <v>192</v>
      </c>
      <c r="AK43" s="4">
        <v>189.5</v>
      </c>
      <c r="AL43" s="4">
        <v>4.4000000000000004</v>
      </c>
      <c r="AM43" s="4">
        <v>196</v>
      </c>
      <c r="AN43" s="4" t="s">
        <v>155</v>
      </c>
      <c r="AO43" s="4">
        <v>2</v>
      </c>
      <c r="AP43" s="5">
        <v>0.89822916666666675</v>
      </c>
      <c r="AQ43" s="4">
        <v>47.159317999999999</v>
      </c>
      <c r="AR43" s="4">
        <v>-88.489725000000007</v>
      </c>
      <c r="AS43" s="4">
        <v>314.5</v>
      </c>
      <c r="AT43" s="4">
        <v>0</v>
      </c>
      <c r="AU43" s="4">
        <v>12</v>
      </c>
      <c r="AV43" s="4">
        <v>9</v>
      </c>
      <c r="AW43" s="4" t="s">
        <v>409</v>
      </c>
      <c r="AX43" s="4">
        <v>1.2</v>
      </c>
      <c r="AY43" s="4">
        <v>2.3102100000000001</v>
      </c>
      <c r="AZ43" s="4">
        <v>2.6102099999999999</v>
      </c>
      <c r="BA43" s="4">
        <v>13.836</v>
      </c>
      <c r="BB43" s="4">
        <v>62.2</v>
      </c>
      <c r="BC43" s="4">
        <v>4.5</v>
      </c>
      <c r="BD43" s="4">
        <v>2.3530000000000002</v>
      </c>
      <c r="BE43" s="4">
        <v>3066.9119999999998</v>
      </c>
      <c r="BF43" s="4">
        <v>27.981000000000002</v>
      </c>
      <c r="BG43" s="4">
        <v>26.216000000000001</v>
      </c>
      <c r="BH43" s="4">
        <v>0</v>
      </c>
      <c r="BI43" s="4">
        <v>26.216000000000001</v>
      </c>
      <c r="BJ43" s="4">
        <v>22.556000000000001</v>
      </c>
      <c r="BK43" s="4">
        <v>0</v>
      </c>
      <c r="BL43" s="4">
        <v>22.556000000000001</v>
      </c>
      <c r="BM43" s="4">
        <v>1.5829</v>
      </c>
      <c r="BQ43" s="4">
        <v>11046.953</v>
      </c>
      <c r="BR43" s="4">
        <v>1.98E-3</v>
      </c>
      <c r="BS43" s="4">
        <v>-5</v>
      </c>
      <c r="BT43" s="4">
        <v>0.89851000000000003</v>
      </c>
      <c r="BU43" s="4">
        <v>4.8386999999999999E-2</v>
      </c>
      <c r="BV43" s="4">
        <v>18.149902000000001</v>
      </c>
    </row>
    <row r="44" spans="1:74" x14ac:dyDescent="0.25">
      <c r="A44" s="2">
        <v>42801</v>
      </c>
      <c r="B44" s="3">
        <v>0.6898910416666667</v>
      </c>
      <c r="C44" s="4">
        <v>3.25</v>
      </c>
      <c r="D44" s="4">
        <v>4.2500000000000003E-2</v>
      </c>
      <c r="E44" s="4">
        <v>425.21035599999999</v>
      </c>
      <c r="F44" s="4">
        <v>276</v>
      </c>
      <c r="G44" s="4">
        <v>-4.8</v>
      </c>
      <c r="H44" s="4">
        <v>39.4</v>
      </c>
      <c r="J44" s="4">
        <v>16.100000000000001</v>
      </c>
      <c r="K44" s="4">
        <v>0.97699999999999998</v>
      </c>
      <c r="L44" s="4">
        <v>3.1753</v>
      </c>
      <c r="M44" s="4">
        <v>4.1500000000000002E-2</v>
      </c>
      <c r="N44" s="4">
        <v>269.64510000000001</v>
      </c>
      <c r="O44" s="4">
        <v>0</v>
      </c>
      <c r="P44" s="4">
        <v>269.60000000000002</v>
      </c>
      <c r="Q44" s="4">
        <v>232.13470000000001</v>
      </c>
      <c r="R44" s="4">
        <v>0</v>
      </c>
      <c r="S44" s="4">
        <v>232.1</v>
      </c>
      <c r="T44" s="4">
        <v>39.351900000000001</v>
      </c>
      <c r="W44" s="4">
        <v>0</v>
      </c>
      <c r="X44" s="4">
        <v>15.7301</v>
      </c>
      <c r="Y44" s="4">
        <v>13.4</v>
      </c>
      <c r="Z44" s="4">
        <v>813</v>
      </c>
      <c r="AA44" s="4">
        <v>829</v>
      </c>
      <c r="AB44" s="4">
        <v>857</v>
      </c>
      <c r="AC44" s="4">
        <v>31</v>
      </c>
      <c r="AD44" s="4">
        <v>15.15</v>
      </c>
      <c r="AE44" s="4">
        <v>0.35</v>
      </c>
      <c r="AF44" s="4">
        <v>958</v>
      </c>
      <c r="AG44" s="4">
        <v>8</v>
      </c>
      <c r="AH44" s="4">
        <v>19</v>
      </c>
      <c r="AI44" s="4">
        <v>27</v>
      </c>
      <c r="AJ44" s="4">
        <v>192</v>
      </c>
      <c r="AK44" s="4">
        <v>189.5</v>
      </c>
      <c r="AL44" s="4">
        <v>4.5</v>
      </c>
      <c r="AM44" s="4">
        <v>196</v>
      </c>
      <c r="AN44" s="4" t="s">
        <v>155</v>
      </c>
      <c r="AO44" s="4">
        <v>2</v>
      </c>
      <c r="AP44" s="5">
        <v>0.89824074074074067</v>
      </c>
      <c r="AQ44" s="4">
        <v>47.159317999999999</v>
      </c>
      <c r="AR44" s="4">
        <v>-88.489725000000007</v>
      </c>
      <c r="AS44" s="4">
        <v>314.10000000000002</v>
      </c>
      <c r="AT44" s="4">
        <v>0</v>
      </c>
      <c r="AU44" s="4">
        <v>12</v>
      </c>
      <c r="AV44" s="4">
        <v>9</v>
      </c>
      <c r="AW44" s="4" t="s">
        <v>409</v>
      </c>
      <c r="AX44" s="4">
        <v>1.2</v>
      </c>
      <c r="AY44" s="4">
        <v>2.4</v>
      </c>
      <c r="AZ44" s="4">
        <v>2.7</v>
      </c>
      <c r="BA44" s="4">
        <v>13.836</v>
      </c>
      <c r="BB44" s="4">
        <v>62.3</v>
      </c>
      <c r="BC44" s="4">
        <v>4.5</v>
      </c>
      <c r="BD44" s="4">
        <v>2.351</v>
      </c>
      <c r="BE44" s="4">
        <v>3071.81</v>
      </c>
      <c r="BF44" s="4">
        <v>25.58</v>
      </c>
      <c r="BG44" s="4">
        <v>27.317</v>
      </c>
      <c r="BH44" s="4">
        <v>0</v>
      </c>
      <c r="BI44" s="4">
        <v>27.317</v>
      </c>
      <c r="BJ44" s="4">
        <v>23.516999999999999</v>
      </c>
      <c r="BK44" s="4">
        <v>0</v>
      </c>
      <c r="BL44" s="4">
        <v>23.516999999999999</v>
      </c>
      <c r="BM44" s="4">
        <v>1.2369000000000001</v>
      </c>
      <c r="BQ44" s="4">
        <v>11064.593999999999</v>
      </c>
      <c r="BR44" s="4">
        <v>2.0200000000000001E-3</v>
      </c>
      <c r="BS44" s="4">
        <v>-5</v>
      </c>
      <c r="BT44" s="4">
        <v>0.89900000000000002</v>
      </c>
      <c r="BU44" s="4">
        <v>4.9363999999999998E-2</v>
      </c>
      <c r="BV44" s="4">
        <v>18.159800000000001</v>
      </c>
    </row>
    <row r="45" spans="1:74" x14ac:dyDescent="0.25">
      <c r="A45" s="2">
        <v>42801</v>
      </c>
      <c r="B45" s="3">
        <v>0.68990261574074074</v>
      </c>
      <c r="C45" s="4">
        <v>3.242</v>
      </c>
      <c r="D45" s="4">
        <v>3.6900000000000002E-2</v>
      </c>
      <c r="E45" s="4">
        <v>368.74143800000002</v>
      </c>
      <c r="F45" s="4">
        <v>281.60000000000002</v>
      </c>
      <c r="G45" s="4">
        <v>-4.5999999999999996</v>
      </c>
      <c r="H45" s="4">
        <v>36.799999999999997</v>
      </c>
      <c r="J45" s="4">
        <v>16.100000000000001</v>
      </c>
      <c r="K45" s="4">
        <v>0.97709999999999997</v>
      </c>
      <c r="L45" s="4">
        <v>3.1678999999999999</v>
      </c>
      <c r="M45" s="4">
        <v>3.5999999999999997E-2</v>
      </c>
      <c r="N45" s="4">
        <v>275.14859999999999</v>
      </c>
      <c r="O45" s="4">
        <v>0</v>
      </c>
      <c r="P45" s="4">
        <v>275.10000000000002</v>
      </c>
      <c r="Q45" s="4">
        <v>236.87260000000001</v>
      </c>
      <c r="R45" s="4">
        <v>0</v>
      </c>
      <c r="S45" s="4">
        <v>236.9</v>
      </c>
      <c r="T45" s="4">
        <v>36.840699999999998</v>
      </c>
      <c r="W45" s="4">
        <v>0</v>
      </c>
      <c r="X45" s="4">
        <v>15.732100000000001</v>
      </c>
      <c r="Y45" s="4">
        <v>13.4</v>
      </c>
      <c r="Z45" s="4">
        <v>813</v>
      </c>
      <c r="AA45" s="4">
        <v>828</v>
      </c>
      <c r="AB45" s="4">
        <v>857</v>
      </c>
      <c r="AC45" s="4">
        <v>31</v>
      </c>
      <c r="AD45" s="4">
        <v>15.15</v>
      </c>
      <c r="AE45" s="4">
        <v>0.35</v>
      </c>
      <c r="AF45" s="4">
        <v>958</v>
      </c>
      <c r="AG45" s="4">
        <v>8</v>
      </c>
      <c r="AH45" s="4">
        <v>19</v>
      </c>
      <c r="AI45" s="4">
        <v>27</v>
      </c>
      <c r="AJ45" s="4">
        <v>192</v>
      </c>
      <c r="AK45" s="4">
        <v>189</v>
      </c>
      <c r="AL45" s="4">
        <v>4.4000000000000004</v>
      </c>
      <c r="AM45" s="4">
        <v>196</v>
      </c>
      <c r="AN45" s="4" t="s">
        <v>155</v>
      </c>
      <c r="AO45" s="4">
        <v>2</v>
      </c>
      <c r="AP45" s="5">
        <v>0.89825231481481482</v>
      </c>
      <c r="AQ45" s="4">
        <v>47.159317999999999</v>
      </c>
      <c r="AR45" s="4">
        <v>-88.489725000000007</v>
      </c>
      <c r="AS45" s="4">
        <v>314</v>
      </c>
      <c r="AT45" s="4">
        <v>0</v>
      </c>
      <c r="AU45" s="4">
        <v>12</v>
      </c>
      <c r="AV45" s="4">
        <v>9</v>
      </c>
      <c r="AW45" s="4" t="s">
        <v>409</v>
      </c>
      <c r="AX45" s="4">
        <v>1.2102999999999999</v>
      </c>
      <c r="AY45" s="4">
        <v>2.4</v>
      </c>
      <c r="AZ45" s="4">
        <v>2.7</v>
      </c>
      <c r="BA45" s="4">
        <v>13.836</v>
      </c>
      <c r="BB45" s="4">
        <v>62.56</v>
      </c>
      <c r="BC45" s="4">
        <v>4.5199999999999996</v>
      </c>
      <c r="BD45" s="4">
        <v>2.339</v>
      </c>
      <c r="BE45" s="4">
        <v>3077.3879999999999</v>
      </c>
      <c r="BF45" s="4">
        <v>22.277000000000001</v>
      </c>
      <c r="BG45" s="4">
        <v>27.99</v>
      </c>
      <c r="BH45" s="4">
        <v>0</v>
      </c>
      <c r="BI45" s="4">
        <v>27.99</v>
      </c>
      <c r="BJ45" s="4">
        <v>24.097000000000001</v>
      </c>
      <c r="BK45" s="4">
        <v>0</v>
      </c>
      <c r="BL45" s="4">
        <v>24.097000000000001</v>
      </c>
      <c r="BM45" s="4">
        <v>1.1628000000000001</v>
      </c>
      <c r="BQ45" s="4">
        <v>11111.947</v>
      </c>
      <c r="BR45" s="4">
        <v>3.5100000000000001E-3</v>
      </c>
      <c r="BS45" s="4">
        <v>-5</v>
      </c>
      <c r="BT45" s="4">
        <v>0.89900000000000002</v>
      </c>
      <c r="BU45" s="4">
        <v>8.5776000000000005E-2</v>
      </c>
      <c r="BV45" s="4">
        <v>18.159800000000001</v>
      </c>
    </row>
    <row r="46" spans="1:74" x14ac:dyDescent="0.25">
      <c r="A46" s="2">
        <v>42801</v>
      </c>
      <c r="B46" s="3">
        <v>0.68991418981481478</v>
      </c>
      <c r="C46" s="4">
        <v>3.24</v>
      </c>
      <c r="D46" s="4">
        <v>3.5999999999999997E-2</v>
      </c>
      <c r="E46" s="4">
        <v>360.17979500000001</v>
      </c>
      <c r="F46" s="4">
        <v>292.10000000000002</v>
      </c>
      <c r="G46" s="4">
        <v>-4.5</v>
      </c>
      <c r="H46" s="4">
        <v>27</v>
      </c>
      <c r="J46" s="4">
        <v>16.100000000000001</v>
      </c>
      <c r="K46" s="4">
        <v>0.97719999999999996</v>
      </c>
      <c r="L46" s="4">
        <v>3.1661000000000001</v>
      </c>
      <c r="M46" s="4">
        <v>3.5200000000000002E-2</v>
      </c>
      <c r="N46" s="4">
        <v>285.48250000000002</v>
      </c>
      <c r="O46" s="4">
        <v>0</v>
      </c>
      <c r="P46" s="4">
        <v>285.5</v>
      </c>
      <c r="Q46" s="4">
        <v>245.76900000000001</v>
      </c>
      <c r="R46" s="4">
        <v>0</v>
      </c>
      <c r="S46" s="4">
        <v>245.8</v>
      </c>
      <c r="T46" s="4">
        <v>27.004100000000001</v>
      </c>
      <c r="W46" s="4">
        <v>0</v>
      </c>
      <c r="X46" s="4">
        <v>15.7326</v>
      </c>
      <c r="Y46" s="4">
        <v>13.3</v>
      </c>
      <c r="Z46" s="4">
        <v>814</v>
      </c>
      <c r="AA46" s="4">
        <v>829</v>
      </c>
      <c r="AB46" s="4">
        <v>858</v>
      </c>
      <c r="AC46" s="4">
        <v>31</v>
      </c>
      <c r="AD46" s="4">
        <v>15.15</v>
      </c>
      <c r="AE46" s="4">
        <v>0.35</v>
      </c>
      <c r="AF46" s="4">
        <v>958</v>
      </c>
      <c r="AG46" s="4">
        <v>8</v>
      </c>
      <c r="AH46" s="4">
        <v>19</v>
      </c>
      <c r="AI46" s="4">
        <v>27</v>
      </c>
      <c r="AJ46" s="4">
        <v>192</v>
      </c>
      <c r="AK46" s="4">
        <v>189</v>
      </c>
      <c r="AL46" s="4">
        <v>4.5</v>
      </c>
      <c r="AM46" s="4">
        <v>196</v>
      </c>
      <c r="AN46" s="4" t="s">
        <v>155</v>
      </c>
      <c r="AO46" s="4">
        <v>2</v>
      </c>
      <c r="AP46" s="5">
        <v>0.89826388888888886</v>
      </c>
      <c r="AQ46" s="4">
        <v>47.159317999999999</v>
      </c>
      <c r="AR46" s="4">
        <v>-88.489725000000007</v>
      </c>
      <c r="AS46" s="4">
        <v>313.60000000000002</v>
      </c>
      <c r="AT46" s="4">
        <v>0</v>
      </c>
      <c r="AU46" s="4">
        <v>12</v>
      </c>
      <c r="AV46" s="4">
        <v>9</v>
      </c>
      <c r="AW46" s="4" t="s">
        <v>409</v>
      </c>
      <c r="AX46" s="4">
        <v>1.3206</v>
      </c>
      <c r="AY46" s="4">
        <v>2.4205999999999999</v>
      </c>
      <c r="AZ46" s="4">
        <v>2.7309000000000001</v>
      </c>
      <c r="BA46" s="4">
        <v>13.836</v>
      </c>
      <c r="BB46" s="4">
        <v>62.64</v>
      </c>
      <c r="BC46" s="4">
        <v>4.53</v>
      </c>
      <c r="BD46" s="4">
        <v>2.335</v>
      </c>
      <c r="BE46" s="4">
        <v>3079.1570000000002</v>
      </c>
      <c r="BF46" s="4">
        <v>21.786000000000001</v>
      </c>
      <c r="BG46" s="4">
        <v>29.076000000000001</v>
      </c>
      <c r="BH46" s="4">
        <v>0</v>
      </c>
      <c r="BI46" s="4">
        <v>29.076000000000001</v>
      </c>
      <c r="BJ46" s="4">
        <v>25.030999999999999</v>
      </c>
      <c r="BK46" s="4">
        <v>0</v>
      </c>
      <c r="BL46" s="4">
        <v>25.030999999999999</v>
      </c>
      <c r="BM46" s="4">
        <v>0.85329999999999995</v>
      </c>
      <c r="BQ46" s="4">
        <v>11125.29</v>
      </c>
      <c r="BR46" s="4">
        <v>4.0000000000000001E-3</v>
      </c>
      <c r="BS46" s="4">
        <v>-5</v>
      </c>
      <c r="BT46" s="4">
        <v>0.89900000000000002</v>
      </c>
      <c r="BU46" s="4">
        <v>9.7750000000000004E-2</v>
      </c>
      <c r="BV46" s="4">
        <v>18.159800000000001</v>
      </c>
    </row>
    <row r="47" spans="1:74" x14ac:dyDescent="0.25">
      <c r="A47" s="2">
        <v>42801</v>
      </c>
      <c r="B47" s="3">
        <v>0.68992576388888882</v>
      </c>
      <c r="C47" s="4">
        <v>3.2309999999999999</v>
      </c>
      <c r="D47" s="4">
        <v>3.5999999999999997E-2</v>
      </c>
      <c r="E47" s="4">
        <v>360</v>
      </c>
      <c r="F47" s="4">
        <v>296.89999999999998</v>
      </c>
      <c r="G47" s="4">
        <v>-4.4000000000000004</v>
      </c>
      <c r="H47" s="4">
        <v>27.6</v>
      </c>
      <c r="J47" s="4">
        <v>16.2</v>
      </c>
      <c r="K47" s="4">
        <v>0.97729999999999995</v>
      </c>
      <c r="L47" s="4">
        <v>3.1574</v>
      </c>
      <c r="M47" s="4">
        <v>3.5200000000000002E-2</v>
      </c>
      <c r="N47" s="4">
        <v>290.11970000000002</v>
      </c>
      <c r="O47" s="4">
        <v>0</v>
      </c>
      <c r="P47" s="4">
        <v>290.10000000000002</v>
      </c>
      <c r="Q47" s="4">
        <v>249.761</v>
      </c>
      <c r="R47" s="4">
        <v>0</v>
      </c>
      <c r="S47" s="4">
        <v>249.8</v>
      </c>
      <c r="T47" s="4">
        <v>27.5547</v>
      </c>
      <c r="W47" s="4">
        <v>0</v>
      </c>
      <c r="X47" s="4">
        <v>15.8316</v>
      </c>
      <c r="Y47" s="4">
        <v>13.4</v>
      </c>
      <c r="Z47" s="4">
        <v>813</v>
      </c>
      <c r="AA47" s="4">
        <v>828</v>
      </c>
      <c r="AB47" s="4">
        <v>857</v>
      </c>
      <c r="AC47" s="4">
        <v>31</v>
      </c>
      <c r="AD47" s="4">
        <v>15.15</v>
      </c>
      <c r="AE47" s="4">
        <v>0.35</v>
      </c>
      <c r="AF47" s="4">
        <v>958</v>
      </c>
      <c r="AG47" s="4">
        <v>8</v>
      </c>
      <c r="AH47" s="4">
        <v>19</v>
      </c>
      <c r="AI47" s="4">
        <v>27</v>
      </c>
      <c r="AJ47" s="4">
        <v>192</v>
      </c>
      <c r="AK47" s="4">
        <v>189</v>
      </c>
      <c r="AL47" s="4">
        <v>4.4000000000000004</v>
      </c>
      <c r="AM47" s="4">
        <v>196</v>
      </c>
      <c r="AN47" s="4" t="s">
        <v>155</v>
      </c>
      <c r="AO47" s="4">
        <v>2</v>
      </c>
      <c r="AP47" s="5">
        <v>0.89827546296296301</v>
      </c>
      <c r="AQ47" s="4">
        <v>47.159317999999999</v>
      </c>
      <c r="AR47" s="4">
        <v>-88.489725000000007</v>
      </c>
      <c r="AS47" s="4">
        <v>313.89999999999998</v>
      </c>
      <c r="AT47" s="4">
        <v>0</v>
      </c>
      <c r="AU47" s="4">
        <v>12</v>
      </c>
      <c r="AV47" s="4">
        <v>9</v>
      </c>
      <c r="AW47" s="4" t="s">
        <v>409</v>
      </c>
      <c r="AX47" s="4">
        <v>1.5</v>
      </c>
      <c r="AY47" s="4">
        <v>2.6103000000000001</v>
      </c>
      <c r="AZ47" s="4">
        <v>3.0103</v>
      </c>
      <c r="BA47" s="4">
        <v>13.836</v>
      </c>
      <c r="BB47" s="4">
        <v>62.81</v>
      </c>
      <c r="BC47" s="4">
        <v>4.54</v>
      </c>
      <c r="BD47" s="4">
        <v>2.327</v>
      </c>
      <c r="BE47" s="4">
        <v>3079.123</v>
      </c>
      <c r="BF47" s="4">
        <v>21.837</v>
      </c>
      <c r="BG47" s="4">
        <v>29.629000000000001</v>
      </c>
      <c r="BH47" s="4">
        <v>0</v>
      </c>
      <c r="BI47" s="4">
        <v>29.629000000000001</v>
      </c>
      <c r="BJ47" s="4">
        <v>25.507000000000001</v>
      </c>
      <c r="BK47" s="4">
        <v>0</v>
      </c>
      <c r="BL47" s="4">
        <v>25.507000000000001</v>
      </c>
      <c r="BM47" s="4">
        <v>0.87309999999999999</v>
      </c>
      <c r="BQ47" s="4">
        <v>11225.891</v>
      </c>
      <c r="BR47" s="4">
        <v>4.0000000000000001E-3</v>
      </c>
      <c r="BS47" s="4">
        <v>-5</v>
      </c>
      <c r="BT47" s="4">
        <v>0.89951000000000003</v>
      </c>
      <c r="BU47" s="4">
        <v>9.7750000000000004E-2</v>
      </c>
      <c r="BV47" s="4">
        <v>18.170102</v>
      </c>
    </row>
    <row r="48" spans="1:74" x14ac:dyDescent="0.25">
      <c r="A48" s="2">
        <v>42801</v>
      </c>
      <c r="B48" s="3">
        <v>0.68993733796296297</v>
      </c>
      <c r="C48" s="4">
        <v>3.2170000000000001</v>
      </c>
      <c r="D48" s="4">
        <v>3.4700000000000002E-2</v>
      </c>
      <c r="E48" s="4">
        <v>347.15391199999999</v>
      </c>
      <c r="F48" s="4">
        <v>303.7</v>
      </c>
      <c r="G48" s="4">
        <v>-4.3</v>
      </c>
      <c r="H48" s="4">
        <v>24.3</v>
      </c>
      <c r="J48" s="4">
        <v>16.2</v>
      </c>
      <c r="K48" s="4">
        <v>0.97729999999999995</v>
      </c>
      <c r="L48" s="4">
        <v>3.1442000000000001</v>
      </c>
      <c r="M48" s="4">
        <v>3.39E-2</v>
      </c>
      <c r="N48" s="4">
        <v>296.8503</v>
      </c>
      <c r="O48" s="4">
        <v>0</v>
      </c>
      <c r="P48" s="4">
        <v>296.89999999999998</v>
      </c>
      <c r="Q48" s="4">
        <v>255.55539999999999</v>
      </c>
      <c r="R48" s="4">
        <v>0</v>
      </c>
      <c r="S48" s="4">
        <v>255.6</v>
      </c>
      <c r="T48" s="4">
        <v>24.288699999999999</v>
      </c>
      <c r="W48" s="4">
        <v>0</v>
      </c>
      <c r="X48" s="4">
        <v>15.8329</v>
      </c>
      <c r="Y48" s="4">
        <v>13.4</v>
      </c>
      <c r="Z48" s="4">
        <v>814</v>
      </c>
      <c r="AA48" s="4">
        <v>829</v>
      </c>
      <c r="AB48" s="4">
        <v>858</v>
      </c>
      <c r="AC48" s="4">
        <v>31</v>
      </c>
      <c r="AD48" s="4">
        <v>15.15</v>
      </c>
      <c r="AE48" s="4">
        <v>0.35</v>
      </c>
      <c r="AF48" s="4">
        <v>958</v>
      </c>
      <c r="AG48" s="4">
        <v>8</v>
      </c>
      <c r="AH48" s="4">
        <v>19</v>
      </c>
      <c r="AI48" s="4">
        <v>27</v>
      </c>
      <c r="AJ48" s="4">
        <v>192</v>
      </c>
      <c r="AK48" s="4">
        <v>189</v>
      </c>
      <c r="AL48" s="4">
        <v>4.3</v>
      </c>
      <c r="AM48" s="4">
        <v>196</v>
      </c>
      <c r="AN48" s="4" t="s">
        <v>155</v>
      </c>
      <c r="AO48" s="4">
        <v>2</v>
      </c>
      <c r="AP48" s="5">
        <v>0.89828703703703694</v>
      </c>
      <c r="AQ48" s="4">
        <v>47.159317999999999</v>
      </c>
      <c r="AR48" s="4">
        <v>-88.489725000000007</v>
      </c>
      <c r="AS48" s="4">
        <v>314</v>
      </c>
      <c r="AT48" s="4">
        <v>0</v>
      </c>
      <c r="AU48" s="4">
        <v>12</v>
      </c>
      <c r="AV48" s="4">
        <v>9</v>
      </c>
      <c r="AW48" s="4" t="s">
        <v>409</v>
      </c>
      <c r="AX48" s="4">
        <v>1.4691000000000001</v>
      </c>
      <c r="AY48" s="4">
        <v>2.6484999999999999</v>
      </c>
      <c r="AZ48" s="4">
        <v>3.0381999999999998</v>
      </c>
      <c r="BA48" s="4">
        <v>13.836</v>
      </c>
      <c r="BB48" s="4">
        <v>63.1</v>
      </c>
      <c r="BC48" s="4">
        <v>4.5599999999999996</v>
      </c>
      <c r="BD48" s="4">
        <v>2.3180000000000001</v>
      </c>
      <c r="BE48" s="4">
        <v>3080.6790000000001</v>
      </c>
      <c r="BF48" s="4">
        <v>21.158000000000001</v>
      </c>
      <c r="BG48" s="4">
        <v>30.457999999999998</v>
      </c>
      <c r="BH48" s="4">
        <v>0</v>
      </c>
      <c r="BI48" s="4">
        <v>30.457999999999998</v>
      </c>
      <c r="BJ48" s="4">
        <v>26.221</v>
      </c>
      <c r="BK48" s="4">
        <v>0</v>
      </c>
      <c r="BL48" s="4">
        <v>26.221</v>
      </c>
      <c r="BM48" s="4">
        <v>0.7732</v>
      </c>
      <c r="BQ48" s="4">
        <v>11279.607</v>
      </c>
      <c r="BR48" s="4">
        <v>4.5100000000000001E-3</v>
      </c>
      <c r="BS48" s="4">
        <v>-5</v>
      </c>
      <c r="BT48" s="4">
        <v>0.89949000000000001</v>
      </c>
      <c r="BU48" s="4">
        <v>0.11021300000000001</v>
      </c>
      <c r="BV48" s="4">
        <v>18.169698</v>
      </c>
    </row>
    <row r="49" spans="1:74" x14ac:dyDescent="0.25">
      <c r="A49" s="2">
        <v>42801</v>
      </c>
      <c r="B49" s="3">
        <v>0.68994891203703712</v>
      </c>
      <c r="C49" s="4">
        <v>3.1970000000000001</v>
      </c>
      <c r="D49" s="4">
        <v>3.2000000000000001E-2</v>
      </c>
      <c r="E49" s="4">
        <v>320.41911099999999</v>
      </c>
      <c r="F49" s="4">
        <v>307.2</v>
      </c>
      <c r="G49" s="4">
        <v>-4.0999999999999996</v>
      </c>
      <c r="H49" s="4">
        <v>20</v>
      </c>
      <c r="J49" s="4">
        <v>16.2</v>
      </c>
      <c r="K49" s="4">
        <v>0.97760000000000002</v>
      </c>
      <c r="L49" s="4">
        <v>3.1257000000000001</v>
      </c>
      <c r="M49" s="4">
        <v>3.1300000000000001E-2</v>
      </c>
      <c r="N49" s="4">
        <v>300.26889999999997</v>
      </c>
      <c r="O49" s="4">
        <v>0</v>
      </c>
      <c r="P49" s="4">
        <v>300.3</v>
      </c>
      <c r="Q49" s="4">
        <v>258.18630000000002</v>
      </c>
      <c r="R49" s="4">
        <v>0</v>
      </c>
      <c r="S49" s="4">
        <v>258.2</v>
      </c>
      <c r="T49" s="4">
        <v>20</v>
      </c>
      <c r="W49" s="4">
        <v>0</v>
      </c>
      <c r="X49" s="4">
        <v>15.8371</v>
      </c>
      <c r="Y49" s="4">
        <v>13.4</v>
      </c>
      <c r="Z49" s="4">
        <v>814</v>
      </c>
      <c r="AA49" s="4">
        <v>829</v>
      </c>
      <c r="AB49" s="4">
        <v>858</v>
      </c>
      <c r="AC49" s="4">
        <v>31</v>
      </c>
      <c r="AD49" s="4">
        <v>14.63</v>
      </c>
      <c r="AE49" s="4">
        <v>0.34</v>
      </c>
      <c r="AF49" s="4">
        <v>958</v>
      </c>
      <c r="AG49" s="4">
        <v>7.5</v>
      </c>
      <c r="AH49" s="4">
        <v>19</v>
      </c>
      <c r="AI49" s="4">
        <v>27</v>
      </c>
      <c r="AJ49" s="4">
        <v>192</v>
      </c>
      <c r="AK49" s="4">
        <v>189</v>
      </c>
      <c r="AL49" s="4">
        <v>4.4000000000000004</v>
      </c>
      <c r="AM49" s="4">
        <v>196</v>
      </c>
      <c r="AN49" s="4" t="s">
        <v>155</v>
      </c>
      <c r="AO49" s="4">
        <v>2</v>
      </c>
      <c r="AP49" s="5">
        <v>0.89829861111111109</v>
      </c>
      <c r="AQ49" s="4">
        <v>47.159317999999999</v>
      </c>
      <c r="AR49" s="4">
        <v>-88.489725000000007</v>
      </c>
      <c r="AS49" s="4">
        <v>314</v>
      </c>
      <c r="AT49" s="4">
        <v>0</v>
      </c>
      <c r="AU49" s="4">
        <v>12</v>
      </c>
      <c r="AV49" s="4">
        <v>9</v>
      </c>
      <c r="AW49" s="4" t="s">
        <v>409</v>
      </c>
      <c r="AX49" s="4">
        <v>1.2</v>
      </c>
      <c r="AY49" s="4">
        <v>2.2103000000000002</v>
      </c>
      <c r="AZ49" s="4">
        <v>2.5103</v>
      </c>
      <c r="BA49" s="4">
        <v>13.836</v>
      </c>
      <c r="BB49" s="4">
        <v>63.55</v>
      </c>
      <c r="BC49" s="4">
        <v>4.59</v>
      </c>
      <c r="BD49" s="4">
        <v>2.2919999999999998</v>
      </c>
      <c r="BE49" s="4">
        <v>3083.701</v>
      </c>
      <c r="BF49" s="4">
        <v>19.669</v>
      </c>
      <c r="BG49" s="4">
        <v>31.021999999999998</v>
      </c>
      <c r="BH49" s="4">
        <v>0</v>
      </c>
      <c r="BI49" s="4">
        <v>31.021999999999998</v>
      </c>
      <c r="BJ49" s="4">
        <v>26.673999999999999</v>
      </c>
      <c r="BK49" s="4">
        <v>0</v>
      </c>
      <c r="BL49" s="4">
        <v>26.673999999999999</v>
      </c>
      <c r="BM49" s="4">
        <v>0.6411</v>
      </c>
      <c r="BQ49" s="4">
        <v>11360.53</v>
      </c>
      <c r="BR49" s="4">
        <v>3.47E-3</v>
      </c>
      <c r="BS49" s="4">
        <v>-5</v>
      </c>
      <c r="BT49" s="4">
        <v>0.89900000000000002</v>
      </c>
      <c r="BU49" s="4">
        <v>8.4797999999999998E-2</v>
      </c>
      <c r="BV49" s="4">
        <v>18.159800000000001</v>
      </c>
    </row>
    <row r="50" spans="1:74" x14ac:dyDescent="0.25">
      <c r="A50" s="2">
        <v>42801</v>
      </c>
      <c r="B50" s="3">
        <v>0.68996048611111105</v>
      </c>
      <c r="C50" s="4">
        <v>3.1120000000000001</v>
      </c>
      <c r="D50" s="4">
        <v>3.0300000000000001E-2</v>
      </c>
      <c r="E50" s="4">
        <v>303.14308699999998</v>
      </c>
      <c r="F50" s="4">
        <v>307</v>
      </c>
      <c r="G50" s="4">
        <v>-3.8</v>
      </c>
      <c r="H50" s="4">
        <v>23</v>
      </c>
      <c r="J50" s="4">
        <v>16.2</v>
      </c>
      <c r="K50" s="4">
        <v>0.97840000000000005</v>
      </c>
      <c r="L50" s="4">
        <v>3.0444</v>
      </c>
      <c r="M50" s="4">
        <v>2.9700000000000001E-2</v>
      </c>
      <c r="N50" s="4">
        <v>300.37</v>
      </c>
      <c r="O50" s="4">
        <v>0</v>
      </c>
      <c r="P50" s="4">
        <v>300.39999999999998</v>
      </c>
      <c r="Q50" s="4">
        <v>258.28519999999997</v>
      </c>
      <c r="R50" s="4">
        <v>0</v>
      </c>
      <c r="S50" s="4">
        <v>258.3</v>
      </c>
      <c r="T50" s="4">
        <v>23</v>
      </c>
      <c r="W50" s="4">
        <v>0</v>
      </c>
      <c r="X50" s="4">
        <v>15.8498</v>
      </c>
      <c r="Y50" s="4">
        <v>13.4</v>
      </c>
      <c r="Z50" s="4">
        <v>813</v>
      </c>
      <c r="AA50" s="4">
        <v>829</v>
      </c>
      <c r="AB50" s="4">
        <v>857</v>
      </c>
      <c r="AC50" s="4">
        <v>31</v>
      </c>
      <c r="AD50" s="4">
        <v>14.65</v>
      </c>
      <c r="AE50" s="4">
        <v>0.34</v>
      </c>
      <c r="AF50" s="4">
        <v>958</v>
      </c>
      <c r="AG50" s="4">
        <v>7.5</v>
      </c>
      <c r="AH50" s="4">
        <v>19</v>
      </c>
      <c r="AI50" s="4">
        <v>27</v>
      </c>
      <c r="AJ50" s="4">
        <v>192</v>
      </c>
      <c r="AK50" s="4">
        <v>189.5</v>
      </c>
      <c r="AL50" s="4">
        <v>4.5</v>
      </c>
      <c r="AM50" s="4">
        <v>196</v>
      </c>
      <c r="AN50" s="4" t="s">
        <v>155</v>
      </c>
      <c r="AO50" s="4">
        <v>2</v>
      </c>
      <c r="AP50" s="5">
        <v>0.89831018518518524</v>
      </c>
      <c r="AQ50" s="4">
        <v>47.159317999999999</v>
      </c>
      <c r="AR50" s="4">
        <v>-88.489725000000007</v>
      </c>
      <c r="AS50" s="4">
        <v>313.89999999999998</v>
      </c>
      <c r="AT50" s="4">
        <v>0</v>
      </c>
      <c r="AU50" s="4">
        <v>12</v>
      </c>
      <c r="AV50" s="4">
        <v>9</v>
      </c>
      <c r="AW50" s="4" t="s">
        <v>409</v>
      </c>
      <c r="AX50" s="4">
        <v>1.2</v>
      </c>
      <c r="AY50" s="4">
        <v>2.2999999999999998</v>
      </c>
      <c r="AZ50" s="4">
        <v>2.6</v>
      </c>
      <c r="BA50" s="4">
        <v>13.836</v>
      </c>
      <c r="BB50" s="4">
        <v>65.28</v>
      </c>
      <c r="BC50" s="4">
        <v>4.72</v>
      </c>
      <c r="BD50" s="4">
        <v>2.2090000000000001</v>
      </c>
      <c r="BE50" s="4">
        <v>3085.26</v>
      </c>
      <c r="BF50" s="4">
        <v>19.13</v>
      </c>
      <c r="BG50" s="4">
        <v>31.876999999999999</v>
      </c>
      <c r="BH50" s="4">
        <v>0</v>
      </c>
      <c r="BI50" s="4">
        <v>31.876999999999999</v>
      </c>
      <c r="BJ50" s="4">
        <v>27.411000000000001</v>
      </c>
      <c r="BK50" s="4">
        <v>0</v>
      </c>
      <c r="BL50" s="4">
        <v>27.411000000000001</v>
      </c>
      <c r="BM50" s="4">
        <v>0.75729999999999997</v>
      </c>
      <c r="BQ50" s="4">
        <v>11679.007</v>
      </c>
      <c r="BR50" s="4">
        <v>2E-3</v>
      </c>
      <c r="BS50" s="4">
        <v>-5</v>
      </c>
      <c r="BT50" s="4">
        <v>0.89849000000000001</v>
      </c>
      <c r="BU50" s="4">
        <v>4.8875000000000002E-2</v>
      </c>
      <c r="BV50" s="4">
        <v>18.149498000000001</v>
      </c>
    </row>
    <row r="51" spans="1:74" x14ac:dyDescent="0.25">
      <c r="A51" s="2">
        <v>42801</v>
      </c>
      <c r="B51" s="3">
        <v>0.6899720601851852</v>
      </c>
      <c r="C51" s="4">
        <v>3.11</v>
      </c>
      <c r="D51" s="4">
        <v>3.1E-2</v>
      </c>
      <c r="E51" s="4">
        <v>310</v>
      </c>
      <c r="F51" s="4">
        <v>306.89999999999998</v>
      </c>
      <c r="G51" s="4">
        <v>-3.5</v>
      </c>
      <c r="H51" s="4">
        <v>15.8</v>
      </c>
      <c r="J51" s="4">
        <v>16.2</v>
      </c>
      <c r="K51" s="4">
        <v>0.97840000000000005</v>
      </c>
      <c r="L51" s="4">
        <v>3.0427</v>
      </c>
      <c r="M51" s="4">
        <v>3.0300000000000001E-2</v>
      </c>
      <c r="N51" s="4">
        <v>300.2627</v>
      </c>
      <c r="O51" s="4">
        <v>0</v>
      </c>
      <c r="P51" s="4">
        <v>300.3</v>
      </c>
      <c r="Q51" s="4">
        <v>258.34289999999999</v>
      </c>
      <c r="R51" s="4">
        <v>0</v>
      </c>
      <c r="S51" s="4">
        <v>258.3</v>
      </c>
      <c r="T51" s="4">
        <v>15.8447</v>
      </c>
      <c r="W51" s="4">
        <v>0</v>
      </c>
      <c r="X51" s="4">
        <v>15.849600000000001</v>
      </c>
      <c r="Y51" s="4">
        <v>13.3</v>
      </c>
      <c r="Z51" s="4">
        <v>814</v>
      </c>
      <c r="AA51" s="4">
        <v>829</v>
      </c>
      <c r="AB51" s="4">
        <v>858</v>
      </c>
      <c r="AC51" s="4">
        <v>30.5</v>
      </c>
      <c r="AD51" s="4">
        <v>14.9</v>
      </c>
      <c r="AE51" s="4">
        <v>0.34</v>
      </c>
      <c r="AF51" s="4">
        <v>958</v>
      </c>
      <c r="AG51" s="4">
        <v>8</v>
      </c>
      <c r="AH51" s="4">
        <v>19</v>
      </c>
      <c r="AI51" s="4">
        <v>27</v>
      </c>
      <c r="AJ51" s="4">
        <v>191.5</v>
      </c>
      <c r="AK51" s="4">
        <v>190</v>
      </c>
      <c r="AL51" s="4">
        <v>4.4000000000000004</v>
      </c>
      <c r="AM51" s="4">
        <v>196</v>
      </c>
      <c r="AN51" s="4" t="s">
        <v>155</v>
      </c>
      <c r="AO51" s="4">
        <v>2</v>
      </c>
      <c r="AP51" s="5">
        <v>0.89832175925925928</v>
      </c>
      <c r="AQ51" s="4">
        <v>47.159317999999999</v>
      </c>
      <c r="AR51" s="4">
        <v>-88.489725000000007</v>
      </c>
      <c r="AS51" s="4">
        <v>314</v>
      </c>
      <c r="AT51" s="4">
        <v>0</v>
      </c>
      <c r="AU51" s="4">
        <v>12</v>
      </c>
      <c r="AV51" s="4">
        <v>8</v>
      </c>
      <c r="AW51" s="4" t="s">
        <v>406</v>
      </c>
      <c r="AX51" s="4">
        <v>1.2</v>
      </c>
      <c r="AY51" s="4">
        <v>2.2999999999999998</v>
      </c>
      <c r="AZ51" s="4">
        <v>2.6</v>
      </c>
      <c r="BA51" s="4">
        <v>13.836</v>
      </c>
      <c r="BB51" s="4">
        <v>65.319999999999993</v>
      </c>
      <c r="BC51" s="4">
        <v>4.72</v>
      </c>
      <c r="BD51" s="4">
        <v>2.21</v>
      </c>
      <c r="BE51" s="4">
        <v>3085.308</v>
      </c>
      <c r="BF51" s="4">
        <v>19.574000000000002</v>
      </c>
      <c r="BG51" s="4">
        <v>31.884</v>
      </c>
      <c r="BH51" s="4">
        <v>0</v>
      </c>
      <c r="BI51" s="4">
        <v>31.884</v>
      </c>
      <c r="BJ51" s="4">
        <v>27.433</v>
      </c>
      <c r="BK51" s="4">
        <v>0</v>
      </c>
      <c r="BL51" s="4">
        <v>27.433</v>
      </c>
      <c r="BM51" s="4">
        <v>0.52200000000000002</v>
      </c>
      <c r="BQ51" s="4">
        <v>11685.619000000001</v>
      </c>
      <c r="BR51" s="4">
        <v>2E-3</v>
      </c>
      <c r="BS51" s="4">
        <v>-5</v>
      </c>
      <c r="BT51" s="4">
        <v>0.89800000000000002</v>
      </c>
      <c r="BU51" s="4">
        <v>4.8875000000000002E-2</v>
      </c>
      <c r="BV51" s="4">
        <v>18.139600000000002</v>
      </c>
    </row>
    <row r="52" spans="1:74" x14ac:dyDescent="0.25">
      <c r="A52" s="2">
        <v>42801</v>
      </c>
      <c r="B52" s="3">
        <v>0.68998363425925924</v>
      </c>
      <c r="C52" s="4">
        <v>3.1160000000000001</v>
      </c>
      <c r="D52" s="4">
        <v>3.1E-2</v>
      </c>
      <c r="E52" s="4">
        <v>310</v>
      </c>
      <c r="F52" s="4">
        <v>312.5</v>
      </c>
      <c r="G52" s="4">
        <v>-3.2</v>
      </c>
      <c r="H52" s="4">
        <v>8.1999999999999993</v>
      </c>
      <c r="J52" s="4">
        <v>16.3</v>
      </c>
      <c r="K52" s="4">
        <v>0.97840000000000005</v>
      </c>
      <c r="L52" s="4">
        <v>3.0489999999999999</v>
      </c>
      <c r="M52" s="4">
        <v>3.0300000000000001E-2</v>
      </c>
      <c r="N52" s="4">
        <v>305.75900000000001</v>
      </c>
      <c r="O52" s="4">
        <v>0</v>
      </c>
      <c r="P52" s="4">
        <v>305.8</v>
      </c>
      <c r="Q52" s="4">
        <v>262.92509999999999</v>
      </c>
      <c r="R52" s="4">
        <v>0</v>
      </c>
      <c r="S52" s="4">
        <v>262.89999999999998</v>
      </c>
      <c r="T52" s="4">
        <v>8.1823999999999995</v>
      </c>
      <c r="W52" s="4">
        <v>0</v>
      </c>
      <c r="X52" s="4">
        <v>15.9472</v>
      </c>
      <c r="Y52" s="4">
        <v>13.4</v>
      </c>
      <c r="Z52" s="4">
        <v>813</v>
      </c>
      <c r="AA52" s="4">
        <v>829</v>
      </c>
      <c r="AB52" s="4">
        <v>858</v>
      </c>
      <c r="AC52" s="4">
        <v>30</v>
      </c>
      <c r="AD52" s="4">
        <v>14.66</v>
      </c>
      <c r="AE52" s="4">
        <v>0.34</v>
      </c>
      <c r="AF52" s="4">
        <v>958</v>
      </c>
      <c r="AG52" s="4">
        <v>8</v>
      </c>
      <c r="AH52" s="4">
        <v>19</v>
      </c>
      <c r="AI52" s="4">
        <v>27</v>
      </c>
      <c r="AJ52" s="4">
        <v>191</v>
      </c>
      <c r="AK52" s="4">
        <v>190</v>
      </c>
      <c r="AL52" s="4">
        <v>4.4000000000000004</v>
      </c>
      <c r="AM52" s="4">
        <v>196</v>
      </c>
      <c r="AN52" s="4" t="s">
        <v>155</v>
      </c>
      <c r="AO52" s="4">
        <v>2</v>
      </c>
      <c r="AP52" s="5">
        <v>0.89833333333333332</v>
      </c>
      <c r="AQ52" s="4">
        <v>47.159317999999999</v>
      </c>
      <c r="AR52" s="4">
        <v>-88.489725000000007</v>
      </c>
      <c r="AS52" s="4">
        <v>314.10000000000002</v>
      </c>
      <c r="AT52" s="4">
        <v>0</v>
      </c>
      <c r="AU52" s="4">
        <v>12</v>
      </c>
      <c r="AV52" s="4">
        <v>8</v>
      </c>
      <c r="AW52" s="4" t="s">
        <v>406</v>
      </c>
      <c r="AX52" s="4">
        <v>1.2</v>
      </c>
      <c r="AY52" s="4">
        <v>2.2999999999999998</v>
      </c>
      <c r="AZ52" s="4">
        <v>2.6</v>
      </c>
      <c r="BA52" s="4">
        <v>13.836</v>
      </c>
      <c r="BB52" s="4">
        <v>65.2</v>
      </c>
      <c r="BC52" s="4">
        <v>4.71</v>
      </c>
      <c r="BD52" s="4">
        <v>2.2120000000000002</v>
      </c>
      <c r="BE52" s="4">
        <v>3086.0720000000001</v>
      </c>
      <c r="BF52" s="4">
        <v>19.538</v>
      </c>
      <c r="BG52" s="4">
        <v>32.408999999999999</v>
      </c>
      <c r="BH52" s="4">
        <v>0</v>
      </c>
      <c r="BI52" s="4">
        <v>32.408999999999999</v>
      </c>
      <c r="BJ52" s="4">
        <v>27.869</v>
      </c>
      <c r="BK52" s="4">
        <v>0</v>
      </c>
      <c r="BL52" s="4">
        <v>27.869</v>
      </c>
      <c r="BM52" s="4">
        <v>0.26910000000000001</v>
      </c>
      <c r="BQ52" s="4">
        <v>11736.421</v>
      </c>
      <c r="BR52" s="4">
        <v>3.0200000000000001E-3</v>
      </c>
      <c r="BS52" s="4">
        <v>-5</v>
      </c>
      <c r="BT52" s="4">
        <v>0.89851000000000003</v>
      </c>
      <c r="BU52" s="4">
        <v>7.3801000000000005E-2</v>
      </c>
      <c r="BV52" s="4">
        <v>18.149902000000001</v>
      </c>
    </row>
    <row r="53" spans="1:74" x14ac:dyDescent="0.25">
      <c r="A53" s="2">
        <v>42801</v>
      </c>
      <c r="B53" s="3">
        <v>0.68999520833333339</v>
      </c>
      <c r="C53" s="4">
        <v>3.153</v>
      </c>
      <c r="D53" s="4">
        <v>3.0200000000000001E-2</v>
      </c>
      <c r="E53" s="4">
        <v>301.87707599999999</v>
      </c>
      <c r="F53" s="4">
        <v>317.7</v>
      </c>
      <c r="G53" s="4">
        <v>-2.9</v>
      </c>
      <c r="H53" s="4">
        <v>-1.7</v>
      </c>
      <c r="J53" s="4">
        <v>16.3</v>
      </c>
      <c r="K53" s="4">
        <v>0.97809999999999997</v>
      </c>
      <c r="L53" s="4">
        <v>3.0836999999999999</v>
      </c>
      <c r="M53" s="4">
        <v>2.9499999999999998E-2</v>
      </c>
      <c r="N53" s="4">
        <v>310.72669999999999</v>
      </c>
      <c r="O53" s="4">
        <v>0</v>
      </c>
      <c r="P53" s="4">
        <v>310.7</v>
      </c>
      <c r="Q53" s="4">
        <v>267.1968</v>
      </c>
      <c r="R53" s="4">
        <v>0</v>
      </c>
      <c r="S53" s="4">
        <v>267.2</v>
      </c>
      <c r="T53" s="4">
        <v>0</v>
      </c>
      <c r="W53" s="4">
        <v>0</v>
      </c>
      <c r="X53" s="4">
        <v>15.943199999999999</v>
      </c>
      <c r="Y53" s="4">
        <v>13.3</v>
      </c>
      <c r="Z53" s="4">
        <v>814</v>
      </c>
      <c r="AA53" s="4">
        <v>830</v>
      </c>
      <c r="AB53" s="4">
        <v>859</v>
      </c>
      <c r="AC53" s="4">
        <v>30</v>
      </c>
      <c r="AD53" s="4">
        <v>14.66</v>
      </c>
      <c r="AE53" s="4">
        <v>0.34</v>
      </c>
      <c r="AF53" s="4">
        <v>958</v>
      </c>
      <c r="AG53" s="4">
        <v>8</v>
      </c>
      <c r="AH53" s="4">
        <v>19</v>
      </c>
      <c r="AI53" s="4">
        <v>27</v>
      </c>
      <c r="AJ53" s="4">
        <v>191</v>
      </c>
      <c r="AK53" s="4">
        <v>190</v>
      </c>
      <c r="AL53" s="4">
        <v>4.5</v>
      </c>
      <c r="AM53" s="4">
        <v>196</v>
      </c>
      <c r="AN53" s="4" t="s">
        <v>155</v>
      </c>
      <c r="AO53" s="4">
        <v>2</v>
      </c>
      <c r="AP53" s="5">
        <v>0.89834490740740736</v>
      </c>
      <c r="AQ53" s="4">
        <v>47.159317999999999</v>
      </c>
      <c r="AR53" s="4">
        <v>-88.489725000000007</v>
      </c>
      <c r="AS53" s="4">
        <v>314.2</v>
      </c>
      <c r="AT53" s="4">
        <v>0</v>
      </c>
      <c r="AU53" s="4">
        <v>12</v>
      </c>
      <c r="AV53" s="4">
        <v>8</v>
      </c>
      <c r="AW53" s="4" t="s">
        <v>406</v>
      </c>
      <c r="AX53" s="4">
        <v>1.2102999999999999</v>
      </c>
      <c r="AY53" s="4">
        <v>2.3102999999999998</v>
      </c>
      <c r="AZ53" s="4">
        <v>2.6103000000000001</v>
      </c>
      <c r="BA53" s="4">
        <v>13.836</v>
      </c>
      <c r="BB53" s="4">
        <v>64.5</v>
      </c>
      <c r="BC53" s="4">
        <v>4.66</v>
      </c>
      <c r="BD53" s="4">
        <v>2.238</v>
      </c>
      <c r="BE53" s="4">
        <v>3087.5990000000002</v>
      </c>
      <c r="BF53" s="4">
        <v>18.817</v>
      </c>
      <c r="BG53" s="4">
        <v>32.581000000000003</v>
      </c>
      <c r="BH53" s="4">
        <v>0</v>
      </c>
      <c r="BI53" s="4">
        <v>32.581000000000003</v>
      </c>
      <c r="BJ53" s="4">
        <v>28.016999999999999</v>
      </c>
      <c r="BK53" s="4">
        <v>0</v>
      </c>
      <c r="BL53" s="4">
        <v>28.016999999999999</v>
      </c>
      <c r="BM53" s="4">
        <v>0</v>
      </c>
      <c r="BQ53" s="4">
        <v>11607.061</v>
      </c>
      <c r="BR53" s="4">
        <v>2.47E-3</v>
      </c>
      <c r="BS53" s="4">
        <v>-5</v>
      </c>
      <c r="BT53" s="4">
        <v>0.89798</v>
      </c>
      <c r="BU53" s="4">
        <v>6.0360999999999998E-2</v>
      </c>
      <c r="BV53" s="4">
        <v>18.139195999999998</v>
      </c>
    </row>
    <row r="54" spans="1:74" x14ac:dyDescent="0.25">
      <c r="A54" s="2">
        <v>42801</v>
      </c>
      <c r="B54" s="3">
        <v>0.69000678240740732</v>
      </c>
      <c r="C54" s="4">
        <v>3.2080000000000002</v>
      </c>
      <c r="D54" s="4">
        <v>2.9399999999999999E-2</v>
      </c>
      <c r="E54" s="4">
        <v>293.69193200000001</v>
      </c>
      <c r="F54" s="4">
        <v>321.2</v>
      </c>
      <c r="G54" s="4">
        <v>-2.8</v>
      </c>
      <c r="H54" s="4">
        <v>-4</v>
      </c>
      <c r="J54" s="4">
        <v>16.3</v>
      </c>
      <c r="K54" s="4">
        <v>0.97770000000000001</v>
      </c>
      <c r="L54" s="4">
        <v>3.1366000000000001</v>
      </c>
      <c r="M54" s="4">
        <v>2.87E-2</v>
      </c>
      <c r="N54" s="4">
        <v>314.05070000000001</v>
      </c>
      <c r="O54" s="4">
        <v>0</v>
      </c>
      <c r="P54" s="4">
        <v>314.10000000000002</v>
      </c>
      <c r="Q54" s="4">
        <v>270.05520000000001</v>
      </c>
      <c r="R54" s="4">
        <v>0</v>
      </c>
      <c r="S54" s="4">
        <v>270.10000000000002</v>
      </c>
      <c r="T54" s="4">
        <v>0</v>
      </c>
      <c r="W54" s="4">
        <v>0</v>
      </c>
      <c r="X54" s="4">
        <v>15.937200000000001</v>
      </c>
      <c r="Y54" s="4">
        <v>13.1</v>
      </c>
      <c r="Z54" s="4">
        <v>816</v>
      </c>
      <c r="AA54" s="4">
        <v>831</v>
      </c>
      <c r="AB54" s="4">
        <v>859</v>
      </c>
      <c r="AC54" s="4">
        <v>30</v>
      </c>
      <c r="AD54" s="4">
        <v>14.66</v>
      </c>
      <c r="AE54" s="4">
        <v>0.34</v>
      </c>
      <c r="AF54" s="4">
        <v>958</v>
      </c>
      <c r="AG54" s="4">
        <v>8</v>
      </c>
      <c r="AH54" s="4">
        <v>19.510000000000002</v>
      </c>
      <c r="AI54" s="4">
        <v>27</v>
      </c>
      <c r="AJ54" s="4">
        <v>191</v>
      </c>
      <c r="AK54" s="4">
        <v>190.5</v>
      </c>
      <c r="AL54" s="4">
        <v>4.7</v>
      </c>
      <c r="AM54" s="4">
        <v>196</v>
      </c>
      <c r="AN54" s="4" t="s">
        <v>155</v>
      </c>
      <c r="AO54" s="4">
        <v>2</v>
      </c>
      <c r="AP54" s="5">
        <v>0.89835648148148151</v>
      </c>
      <c r="AQ54" s="4">
        <v>47.159317999999999</v>
      </c>
      <c r="AR54" s="4">
        <v>-88.489725000000007</v>
      </c>
      <c r="AS54" s="4">
        <v>314</v>
      </c>
      <c r="AT54" s="4">
        <v>0</v>
      </c>
      <c r="AU54" s="4">
        <v>12</v>
      </c>
      <c r="AV54" s="4">
        <v>8</v>
      </c>
      <c r="AW54" s="4" t="s">
        <v>406</v>
      </c>
      <c r="AX54" s="4">
        <v>1.3103</v>
      </c>
      <c r="AY54" s="4">
        <v>2.4</v>
      </c>
      <c r="AZ54" s="4">
        <v>2.7103000000000002</v>
      </c>
      <c r="BA54" s="4">
        <v>13.836</v>
      </c>
      <c r="BB54" s="4">
        <v>63.43</v>
      </c>
      <c r="BC54" s="4">
        <v>4.58</v>
      </c>
      <c r="BD54" s="4">
        <v>2.2759999999999998</v>
      </c>
      <c r="BE54" s="4">
        <v>3088.2260000000001</v>
      </c>
      <c r="BF54" s="4">
        <v>17.995000000000001</v>
      </c>
      <c r="BG54" s="4">
        <v>32.381</v>
      </c>
      <c r="BH54" s="4">
        <v>0</v>
      </c>
      <c r="BI54" s="4">
        <v>32.381</v>
      </c>
      <c r="BJ54" s="4">
        <v>27.844999999999999</v>
      </c>
      <c r="BK54" s="4">
        <v>0</v>
      </c>
      <c r="BL54" s="4">
        <v>27.844999999999999</v>
      </c>
      <c r="BM54" s="4">
        <v>0</v>
      </c>
      <c r="BQ54" s="4">
        <v>11409.478999999999</v>
      </c>
      <c r="BR54" s="4">
        <v>1.5100000000000001E-3</v>
      </c>
      <c r="BS54" s="4">
        <v>-5</v>
      </c>
      <c r="BT54" s="4">
        <v>0.89649000000000001</v>
      </c>
      <c r="BU54" s="4">
        <v>3.6901000000000003E-2</v>
      </c>
      <c r="BV54" s="4">
        <v>18.109097999999999</v>
      </c>
    </row>
    <row r="55" spans="1:74" x14ac:dyDescent="0.25">
      <c r="A55" s="2">
        <v>42801</v>
      </c>
      <c r="B55" s="3">
        <v>0.69001835648148147</v>
      </c>
      <c r="C55" s="4">
        <v>3.25</v>
      </c>
      <c r="D55" s="4">
        <v>2.81E-2</v>
      </c>
      <c r="E55" s="4">
        <v>280.67348700000002</v>
      </c>
      <c r="F55" s="4">
        <v>347.2</v>
      </c>
      <c r="G55" s="4">
        <v>-2.5</v>
      </c>
      <c r="H55" s="4">
        <v>-1.6</v>
      </c>
      <c r="J55" s="4">
        <v>16.3</v>
      </c>
      <c r="K55" s="4">
        <v>0.97740000000000005</v>
      </c>
      <c r="L55" s="4">
        <v>3.1764999999999999</v>
      </c>
      <c r="M55" s="4">
        <v>2.7400000000000001E-2</v>
      </c>
      <c r="N55" s="4">
        <v>339.36590000000001</v>
      </c>
      <c r="O55" s="4">
        <v>0</v>
      </c>
      <c r="P55" s="4">
        <v>339.4</v>
      </c>
      <c r="Q55" s="4">
        <v>291.82389999999998</v>
      </c>
      <c r="R55" s="4">
        <v>0</v>
      </c>
      <c r="S55" s="4">
        <v>291.8</v>
      </c>
      <c r="T55" s="4">
        <v>0</v>
      </c>
      <c r="W55" s="4">
        <v>0</v>
      </c>
      <c r="X55" s="4">
        <v>15.9315</v>
      </c>
      <c r="Y55" s="4">
        <v>12.8</v>
      </c>
      <c r="Z55" s="4">
        <v>818</v>
      </c>
      <c r="AA55" s="4">
        <v>833</v>
      </c>
      <c r="AB55" s="4">
        <v>861</v>
      </c>
      <c r="AC55" s="4">
        <v>30</v>
      </c>
      <c r="AD55" s="4">
        <v>14.66</v>
      </c>
      <c r="AE55" s="4">
        <v>0.34</v>
      </c>
      <c r="AF55" s="4">
        <v>958</v>
      </c>
      <c r="AG55" s="4">
        <v>8</v>
      </c>
      <c r="AH55" s="4">
        <v>19.489999999999998</v>
      </c>
      <c r="AI55" s="4">
        <v>27</v>
      </c>
      <c r="AJ55" s="4">
        <v>191</v>
      </c>
      <c r="AK55" s="4">
        <v>190.5</v>
      </c>
      <c r="AL55" s="4">
        <v>4.5999999999999996</v>
      </c>
      <c r="AM55" s="4">
        <v>196</v>
      </c>
      <c r="AN55" s="4" t="s">
        <v>155</v>
      </c>
      <c r="AO55" s="4">
        <v>2</v>
      </c>
      <c r="AP55" s="5">
        <v>0.89836805555555566</v>
      </c>
      <c r="AQ55" s="4">
        <v>47.159317999999999</v>
      </c>
      <c r="AR55" s="4">
        <v>-88.489725000000007</v>
      </c>
      <c r="AS55" s="4">
        <v>314</v>
      </c>
      <c r="AT55" s="4">
        <v>0</v>
      </c>
      <c r="AU55" s="4">
        <v>12</v>
      </c>
      <c r="AV55" s="4">
        <v>8</v>
      </c>
      <c r="AW55" s="4" t="s">
        <v>406</v>
      </c>
      <c r="AX55" s="4">
        <v>1.4</v>
      </c>
      <c r="AY55" s="4">
        <v>2.4</v>
      </c>
      <c r="AZ55" s="4">
        <v>2.8</v>
      </c>
      <c r="BA55" s="4">
        <v>13.836</v>
      </c>
      <c r="BB55" s="4">
        <v>62.66</v>
      </c>
      <c r="BC55" s="4">
        <v>4.53</v>
      </c>
      <c r="BD55" s="4">
        <v>2.3130000000000002</v>
      </c>
      <c r="BE55" s="4">
        <v>3089.3389999999999</v>
      </c>
      <c r="BF55" s="4">
        <v>16.981000000000002</v>
      </c>
      <c r="BG55" s="4">
        <v>34.564</v>
      </c>
      <c r="BH55" s="4">
        <v>0</v>
      </c>
      <c r="BI55" s="4">
        <v>34.564</v>
      </c>
      <c r="BJ55" s="4">
        <v>29.722000000000001</v>
      </c>
      <c r="BK55" s="4">
        <v>0</v>
      </c>
      <c r="BL55" s="4">
        <v>29.722000000000001</v>
      </c>
      <c r="BM55" s="4">
        <v>0</v>
      </c>
      <c r="BQ55" s="4">
        <v>11265.967000000001</v>
      </c>
      <c r="BR55" s="4">
        <v>-1.1259999999999999E-2</v>
      </c>
      <c r="BS55" s="4">
        <v>-5</v>
      </c>
      <c r="BT55" s="4">
        <v>0.88324999999999998</v>
      </c>
      <c r="BU55" s="4">
        <v>-0.27516600000000002</v>
      </c>
      <c r="BV55" s="4">
        <v>17.841650000000001</v>
      </c>
    </row>
    <row r="56" spans="1:74" x14ac:dyDescent="0.25">
      <c r="A56" s="2">
        <v>42801</v>
      </c>
      <c r="B56" s="3">
        <v>0.69002993055555562</v>
      </c>
      <c r="C56" s="4">
        <v>3.25</v>
      </c>
      <c r="D56" s="4">
        <v>2.7E-2</v>
      </c>
      <c r="E56" s="4">
        <v>270</v>
      </c>
      <c r="F56" s="4">
        <v>363.7</v>
      </c>
      <c r="G56" s="4">
        <v>-2.2000000000000002</v>
      </c>
      <c r="H56" s="4">
        <v>-1.7</v>
      </c>
      <c r="J56" s="4">
        <v>16.2</v>
      </c>
      <c r="K56" s="4">
        <v>0.97709999999999997</v>
      </c>
      <c r="L56" s="4">
        <v>3.1756000000000002</v>
      </c>
      <c r="M56" s="4">
        <v>2.64E-2</v>
      </c>
      <c r="N56" s="4">
        <v>355.4051</v>
      </c>
      <c r="O56" s="4">
        <v>0</v>
      </c>
      <c r="P56" s="4">
        <v>355.4</v>
      </c>
      <c r="Q56" s="4">
        <v>305.79950000000002</v>
      </c>
      <c r="R56" s="4">
        <v>0</v>
      </c>
      <c r="S56" s="4">
        <v>305.8</v>
      </c>
      <c r="T56" s="4">
        <v>0</v>
      </c>
      <c r="W56" s="4">
        <v>0</v>
      </c>
      <c r="X56" s="4">
        <v>15.8292</v>
      </c>
      <c r="Y56" s="4">
        <v>12.3</v>
      </c>
      <c r="Z56" s="4">
        <v>821</v>
      </c>
      <c r="AA56" s="4">
        <v>838</v>
      </c>
      <c r="AB56" s="4">
        <v>863</v>
      </c>
      <c r="AC56" s="4">
        <v>30.5</v>
      </c>
      <c r="AD56" s="4">
        <v>14.92</v>
      </c>
      <c r="AE56" s="4">
        <v>0.34</v>
      </c>
      <c r="AF56" s="4">
        <v>957</v>
      </c>
      <c r="AG56" s="4">
        <v>8</v>
      </c>
      <c r="AH56" s="4">
        <v>19</v>
      </c>
      <c r="AI56" s="4">
        <v>27</v>
      </c>
      <c r="AJ56" s="4">
        <v>191</v>
      </c>
      <c r="AK56" s="4">
        <v>190</v>
      </c>
      <c r="AL56" s="4">
        <v>4.0999999999999996</v>
      </c>
      <c r="AM56" s="4">
        <v>196</v>
      </c>
      <c r="AN56" s="4" t="s">
        <v>155</v>
      </c>
      <c r="AO56" s="4">
        <v>2</v>
      </c>
      <c r="AP56" s="5">
        <v>0.89837962962962958</v>
      </c>
      <c r="AQ56" s="4">
        <v>47.159317999999999</v>
      </c>
      <c r="AR56" s="4">
        <v>-88.489725000000007</v>
      </c>
      <c r="AS56" s="4">
        <v>314.2</v>
      </c>
      <c r="AT56" s="4">
        <v>0</v>
      </c>
      <c r="AU56" s="4">
        <v>12</v>
      </c>
      <c r="AV56" s="4">
        <v>8</v>
      </c>
      <c r="AW56" s="4" t="s">
        <v>406</v>
      </c>
      <c r="AX56" s="4">
        <v>1.4</v>
      </c>
      <c r="AY56" s="4">
        <v>2.4</v>
      </c>
      <c r="AZ56" s="4">
        <v>2.8</v>
      </c>
      <c r="BA56" s="4">
        <v>13.836</v>
      </c>
      <c r="BB56" s="4">
        <v>62.68</v>
      </c>
      <c r="BC56" s="4">
        <v>4.53</v>
      </c>
      <c r="BD56" s="4">
        <v>2.343</v>
      </c>
      <c r="BE56" s="4">
        <v>3090.3679999999999</v>
      </c>
      <c r="BF56" s="4">
        <v>16.341000000000001</v>
      </c>
      <c r="BG56" s="4">
        <v>36.22</v>
      </c>
      <c r="BH56" s="4">
        <v>0</v>
      </c>
      <c r="BI56" s="4">
        <v>36.22</v>
      </c>
      <c r="BJ56" s="4">
        <v>31.164000000000001</v>
      </c>
      <c r="BK56" s="4">
        <v>0</v>
      </c>
      <c r="BL56" s="4">
        <v>31.164000000000001</v>
      </c>
      <c r="BM56" s="4">
        <v>0</v>
      </c>
      <c r="BQ56" s="4">
        <v>11200.576999999999</v>
      </c>
      <c r="BR56" s="4">
        <v>-2.9610000000000001E-2</v>
      </c>
      <c r="BS56" s="4">
        <v>-5</v>
      </c>
      <c r="BT56" s="4">
        <v>0.8659</v>
      </c>
      <c r="BU56" s="4">
        <v>-0.72359499999999999</v>
      </c>
      <c r="BV56" s="4">
        <v>17.49118</v>
      </c>
    </row>
    <row r="57" spans="1:74" x14ac:dyDescent="0.25">
      <c r="A57" s="2">
        <v>42801</v>
      </c>
      <c r="B57" s="3">
        <v>0.69004150462962965</v>
      </c>
      <c r="C57" s="4">
        <v>3.242</v>
      </c>
      <c r="D57" s="4">
        <v>2.6499999999999999E-2</v>
      </c>
      <c r="E57" s="4">
        <v>265.05962499999998</v>
      </c>
      <c r="F57" s="4">
        <v>366</v>
      </c>
      <c r="G57" s="4">
        <v>-2</v>
      </c>
      <c r="H57" s="4">
        <v>-0.5</v>
      </c>
      <c r="J57" s="4">
        <v>16.2</v>
      </c>
      <c r="K57" s="4">
        <v>0.97699999999999998</v>
      </c>
      <c r="L57" s="4">
        <v>3.1674000000000002</v>
      </c>
      <c r="M57" s="4">
        <v>2.5899999999999999E-2</v>
      </c>
      <c r="N57" s="4">
        <v>357.55029999999999</v>
      </c>
      <c r="O57" s="4">
        <v>0</v>
      </c>
      <c r="P57" s="4">
        <v>357.6</v>
      </c>
      <c r="Q57" s="4">
        <v>307.64389999999997</v>
      </c>
      <c r="R57" s="4">
        <v>0</v>
      </c>
      <c r="S57" s="4">
        <v>307.60000000000002</v>
      </c>
      <c r="T57" s="4">
        <v>0</v>
      </c>
      <c r="W57" s="4">
        <v>0</v>
      </c>
      <c r="X57" s="4">
        <v>15.8278</v>
      </c>
      <c r="Y57" s="4">
        <v>12.2</v>
      </c>
      <c r="Z57" s="4">
        <v>823</v>
      </c>
      <c r="AA57" s="4">
        <v>840</v>
      </c>
      <c r="AB57" s="4">
        <v>863</v>
      </c>
      <c r="AC57" s="4">
        <v>30.5</v>
      </c>
      <c r="AD57" s="4">
        <v>14.92</v>
      </c>
      <c r="AE57" s="4">
        <v>0.34</v>
      </c>
      <c r="AF57" s="4">
        <v>957</v>
      </c>
      <c r="AG57" s="4">
        <v>8</v>
      </c>
      <c r="AH57" s="4">
        <v>19</v>
      </c>
      <c r="AI57" s="4">
        <v>27</v>
      </c>
      <c r="AJ57" s="4">
        <v>191</v>
      </c>
      <c r="AK57" s="4">
        <v>190</v>
      </c>
      <c r="AL57" s="4">
        <v>3.8</v>
      </c>
      <c r="AM57" s="4">
        <v>196</v>
      </c>
      <c r="AN57" s="4" t="s">
        <v>155</v>
      </c>
      <c r="AO57" s="4">
        <v>2</v>
      </c>
      <c r="AP57" s="5">
        <v>0.89839120370370373</v>
      </c>
      <c r="AQ57" s="4">
        <v>47.159317999999999</v>
      </c>
      <c r="AR57" s="4">
        <v>-88.489725000000007</v>
      </c>
      <c r="AS57" s="4">
        <v>314.2</v>
      </c>
      <c r="AT57" s="4">
        <v>0</v>
      </c>
      <c r="AU57" s="4">
        <v>12</v>
      </c>
      <c r="AV57" s="4">
        <v>8</v>
      </c>
      <c r="AW57" s="4" t="s">
        <v>406</v>
      </c>
      <c r="AX57" s="4">
        <v>1.4206000000000001</v>
      </c>
      <c r="AY57" s="4">
        <v>2.4205999999999999</v>
      </c>
      <c r="AZ57" s="4">
        <v>2.8206000000000002</v>
      </c>
      <c r="BA57" s="4">
        <v>13.836</v>
      </c>
      <c r="BB57" s="4">
        <v>62.84</v>
      </c>
      <c r="BC57" s="4">
        <v>4.54</v>
      </c>
      <c r="BD57" s="4">
        <v>2.351</v>
      </c>
      <c r="BE57" s="4">
        <v>3090.877</v>
      </c>
      <c r="BF57" s="4">
        <v>16.085000000000001</v>
      </c>
      <c r="BG57" s="4">
        <v>36.539000000000001</v>
      </c>
      <c r="BH57" s="4">
        <v>0</v>
      </c>
      <c r="BI57" s="4">
        <v>36.539000000000001</v>
      </c>
      <c r="BJ57" s="4">
        <v>31.439</v>
      </c>
      <c r="BK57" s="4">
        <v>0</v>
      </c>
      <c r="BL57" s="4">
        <v>31.439</v>
      </c>
      <c r="BM57" s="4">
        <v>0</v>
      </c>
      <c r="BQ57" s="4">
        <v>11230.569</v>
      </c>
      <c r="BR57" s="4">
        <v>-3.2961999999999998E-2</v>
      </c>
      <c r="BS57" s="4">
        <v>-5</v>
      </c>
      <c r="BT57" s="4">
        <v>0.86456599999999995</v>
      </c>
      <c r="BU57" s="4">
        <v>-0.80550999999999995</v>
      </c>
      <c r="BV57" s="4">
        <v>17.464241999999999</v>
      </c>
    </row>
    <row r="58" spans="1:74" x14ac:dyDescent="0.25">
      <c r="A58" s="2">
        <v>42801</v>
      </c>
      <c r="B58" s="3">
        <v>0.69005307870370369</v>
      </c>
      <c r="C58" s="4">
        <v>3.177</v>
      </c>
      <c r="D58" s="4">
        <v>2.3099999999999999E-2</v>
      </c>
      <c r="E58" s="4">
        <v>230.98807500000001</v>
      </c>
      <c r="F58" s="4">
        <v>366</v>
      </c>
      <c r="G58" s="4">
        <v>-1.7</v>
      </c>
      <c r="H58" s="4">
        <v>1</v>
      </c>
      <c r="J58" s="4">
        <v>16.2</v>
      </c>
      <c r="K58" s="4">
        <v>0.97770000000000001</v>
      </c>
      <c r="L58" s="4">
        <v>3.1059999999999999</v>
      </c>
      <c r="M58" s="4">
        <v>2.2599999999999999E-2</v>
      </c>
      <c r="N58" s="4">
        <v>357.83280000000002</v>
      </c>
      <c r="O58" s="4">
        <v>0</v>
      </c>
      <c r="P58" s="4">
        <v>357.8</v>
      </c>
      <c r="Q58" s="4">
        <v>307.71480000000003</v>
      </c>
      <c r="R58" s="4">
        <v>0</v>
      </c>
      <c r="S58" s="4">
        <v>307.7</v>
      </c>
      <c r="T58" s="4">
        <v>1</v>
      </c>
      <c r="W58" s="4">
        <v>0</v>
      </c>
      <c r="X58" s="4">
        <v>15.8385</v>
      </c>
      <c r="Y58" s="4">
        <v>12.1</v>
      </c>
      <c r="Z58" s="4">
        <v>823</v>
      </c>
      <c r="AA58" s="4">
        <v>840</v>
      </c>
      <c r="AB58" s="4">
        <v>863</v>
      </c>
      <c r="AC58" s="4">
        <v>30</v>
      </c>
      <c r="AD58" s="4">
        <v>14.68</v>
      </c>
      <c r="AE58" s="4">
        <v>0.34</v>
      </c>
      <c r="AF58" s="4">
        <v>957</v>
      </c>
      <c r="AG58" s="4">
        <v>8</v>
      </c>
      <c r="AH58" s="4">
        <v>18.490490000000001</v>
      </c>
      <c r="AI58" s="4">
        <v>27</v>
      </c>
      <c r="AJ58" s="4">
        <v>191</v>
      </c>
      <c r="AK58" s="4">
        <v>190</v>
      </c>
      <c r="AL58" s="4">
        <v>3.9</v>
      </c>
      <c r="AM58" s="4">
        <v>196</v>
      </c>
      <c r="AN58" s="4" t="s">
        <v>155</v>
      </c>
      <c r="AO58" s="4">
        <v>2</v>
      </c>
      <c r="AP58" s="5">
        <v>0.89840277777777777</v>
      </c>
      <c r="AQ58" s="4">
        <v>47.159317999999999</v>
      </c>
      <c r="AR58" s="4">
        <v>-88.489725000000007</v>
      </c>
      <c r="AS58" s="4">
        <v>313.7</v>
      </c>
      <c r="AT58" s="4">
        <v>0</v>
      </c>
      <c r="AU58" s="4">
        <v>12</v>
      </c>
      <c r="AV58" s="4">
        <v>8</v>
      </c>
      <c r="AW58" s="4" t="s">
        <v>406</v>
      </c>
      <c r="AX58" s="4">
        <v>1.620579</v>
      </c>
      <c r="AY58" s="4">
        <v>2.61029</v>
      </c>
      <c r="AZ58" s="4">
        <v>3.030869</v>
      </c>
      <c r="BA58" s="4">
        <v>13.836</v>
      </c>
      <c r="BB58" s="4">
        <v>64.17</v>
      </c>
      <c r="BC58" s="4">
        <v>4.6399999999999997</v>
      </c>
      <c r="BD58" s="4">
        <v>2.282</v>
      </c>
      <c r="BE58" s="4">
        <v>3094.3670000000002</v>
      </c>
      <c r="BF58" s="4">
        <v>14.32</v>
      </c>
      <c r="BG58" s="4">
        <v>37.332999999999998</v>
      </c>
      <c r="BH58" s="4">
        <v>0</v>
      </c>
      <c r="BI58" s="4">
        <v>37.332999999999998</v>
      </c>
      <c r="BJ58" s="4">
        <v>32.103999999999999</v>
      </c>
      <c r="BK58" s="4">
        <v>0</v>
      </c>
      <c r="BL58" s="4">
        <v>32.103999999999999</v>
      </c>
      <c r="BM58" s="4">
        <v>3.2399999999999998E-2</v>
      </c>
      <c r="BQ58" s="4">
        <v>11473.198</v>
      </c>
      <c r="BR58" s="4">
        <v>-2.9981000000000001E-2</v>
      </c>
      <c r="BS58" s="4">
        <v>-5</v>
      </c>
      <c r="BT58" s="4">
        <v>0.86851</v>
      </c>
      <c r="BU58" s="4">
        <v>-0.73266100000000001</v>
      </c>
      <c r="BV58" s="4">
        <v>17.543892</v>
      </c>
    </row>
    <row r="59" spans="1:74" x14ac:dyDescent="0.25">
      <c r="A59" s="2">
        <v>42801</v>
      </c>
      <c r="B59" s="3">
        <v>0.69006465277777773</v>
      </c>
      <c r="C59" s="4">
        <v>3.14</v>
      </c>
      <c r="D59" s="4">
        <v>2.3800000000000002E-2</v>
      </c>
      <c r="E59" s="4">
        <v>238.12552299999999</v>
      </c>
      <c r="F59" s="4">
        <v>367.3</v>
      </c>
      <c r="G59" s="4">
        <v>-1.5</v>
      </c>
      <c r="H59" s="4">
        <v>-1</v>
      </c>
      <c r="J59" s="4">
        <v>16.2</v>
      </c>
      <c r="K59" s="4">
        <v>0.97799999999999998</v>
      </c>
      <c r="L59" s="4">
        <v>3.0710000000000002</v>
      </c>
      <c r="M59" s="4">
        <v>2.3300000000000001E-2</v>
      </c>
      <c r="N59" s="4">
        <v>359.24470000000002</v>
      </c>
      <c r="O59" s="4">
        <v>0</v>
      </c>
      <c r="P59" s="4">
        <v>359.2</v>
      </c>
      <c r="Q59" s="4">
        <v>308.92899999999997</v>
      </c>
      <c r="R59" s="4">
        <v>0</v>
      </c>
      <c r="S59" s="4">
        <v>308.89999999999998</v>
      </c>
      <c r="T59" s="4">
        <v>0</v>
      </c>
      <c r="W59" s="4">
        <v>0</v>
      </c>
      <c r="X59" s="4">
        <v>15.8439</v>
      </c>
      <c r="Y59" s="4">
        <v>12.1</v>
      </c>
      <c r="Z59" s="4">
        <v>824</v>
      </c>
      <c r="AA59" s="4">
        <v>841</v>
      </c>
      <c r="AB59" s="4">
        <v>863</v>
      </c>
      <c r="AC59" s="4">
        <v>30</v>
      </c>
      <c r="AD59" s="4">
        <v>14.68</v>
      </c>
      <c r="AE59" s="4">
        <v>0.34</v>
      </c>
      <c r="AF59" s="4">
        <v>957</v>
      </c>
      <c r="AG59" s="4">
        <v>8</v>
      </c>
      <c r="AH59" s="4">
        <v>18</v>
      </c>
      <c r="AI59" s="4">
        <v>27</v>
      </c>
      <c r="AJ59" s="4">
        <v>191</v>
      </c>
      <c r="AK59" s="4">
        <v>190.5</v>
      </c>
      <c r="AL59" s="4">
        <v>3.9</v>
      </c>
      <c r="AM59" s="4">
        <v>196</v>
      </c>
      <c r="AN59" s="4" t="s">
        <v>155</v>
      </c>
      <c r="AO59" s="4">
        <v>2</v>
      </c>
      <c r="AP59" s="5">
        <v>0.89841435185185192</v>
      </c>
      <c r="AQ59" s="4">
        <v>47.159317999999999</v>
      </c>
      <c r="AR59" s="4">
        <v>-88.489725000000007</v>
      </c>
      <c r="AS59" s="4">
        <v>313.39999999999998</v>
      </c>
      <c r="AT59" s="4">
        <v>0</v>
      </c>
      <c r="AU59" s="4">
        <v>12</v>
      </c>
      <c r="AV59" s="4">
        <v>8</v>
      </c>
      <c r="AW59" s="4" t="s">
        <v>406</v>
      </c>
      <c r="AX59" s="4">
        <v>1.769369</v>
      </c>
      <c r="AY59" s="4">
        <v>2.6693690000000001</v>
      </c>
      <c r="AZ59" s="4">
        <v>3.2489490000000001</v>
      </c>
      <c r="BA59" s="4">
        <v>13.836</v>
      </c>
      <c r="BB59" s="4">
        <v>64.89</v>
      </c>
      <c r="BC59" s="4">
        <v>4.6900000000000004</v>
      </c>
      <c r="BD59" s="4">
        <v>2.2480000000000002</v>
      </c>
      <c r="BE59" s="4">
        <v>3093.9490000000001</v>
      </c>
      <c r="BF59" s="4">
        <v>14.933999999999999</v>
      </c>
      <c r="BG59" s="4">
        <v>37.902000000000001</v>
      </c>
      <c r="BH59" s="4">
        <v>0</v>
      </c>
      <c r="BI59" s="4">
        <v>37.902000000000001</v>
      </c>
      <c r="BJ59" s="4">
        <v>32.594000000000001</v>
      </c>
      <c r="BK59" s="4">
        <v>0</v>
      </c>
      <c r="BL59" s="4">
        <v>32.594000000000001</v>
      </c>
      <c r="BM59" s="4">
        <v>0</v>
      </c>
      <c r="BQ59" s="4">
        <v>11606.388999999999</v>
      </c>
      <c r="BR59" s="4">
        <v>-2.7980000000000001E-2</v>
      </c>
      <c r="BS59" s="4">
        <v>-5</v>
      </c>
      <c r="BT59" s="4">
        <v>0.86951000000000001</v>
      </c>
      <c r="BU59" s="4">
        <v>-0.68376199999999998</v>
      </c>
      <c r="BV59" s="4">
        <v>17.564101999999998</v>
      </c>
    </row>
    <row r="60" spans="1:74" x14ac:dyDescent="0.25">
      <c r="A60" s="2">
        <v>42801</v>
      </c>
      <c r="B60" s="3">
        <v>0.69007622685185188</v>
      </c>
      <c r="C60" s="4">
        <v>3.14</v>
      </c>
      <c r="D60" s="4">
        <v>2.4E-2</v>
      </c>
      <c r="E60" s="4">
        <v>240</v>
      </c>
      <c r="F60" s="4">
        <v>372</v>
      </c>
      <c r="G60" s="4">
        <v>-1.4</v>
      </c>
      <c r="H60" s="4">
        <v>-0.2</v>
      </c>
      <c r="J60" s="4">
        <v>16.3</v>
      </c>
      <c r="K60" s="4">
        <v>0.97799999999999998</v>
      </c>
      <c r="L60" s="4">
        <v>3.0710000000000002</v>
      </c>
      <c r="M60" s="4">
        <v>2.35E-2</v>
      </c>
      <c r="N60" s="4">
        <v>363.80470000000003</v>
      </c>
      <c r="O60" s="4">
        <v>0</v>
      </c>
      <c r="P60" s="4">
        <v>363.8</v>
      </c>
      <c r="Q60" s="4">
        <v>312.85019999999997</v>
      </c>
      <c r="R60" s="4">
        <v>0</v>
      </c>
      <c r="S60" s="4">
        <v>312.89999999999998</v>
      </c>
      <c r="T60" s="4">
        <v>0</v>
      </c>
      <c r="W60" s="4">
        <v>0</v>
      </c>
      <c r="X60" s="4">
        <v>15.941700000000001</v>
      </c>
      <c r="Y60" s="4">
        <v>12.1</v>
      </c>
      <c r="Z60" s="4">
        <v>823</v>
      </c>
      <c r="AA60" s="4">
        <v>840</v>
      </c>
      <c r="AB60" s="4">
        <v>863</v>
      </c>
      <c r="AC60" s="4">
        <v>30</v>
      </c>
      <c r="AD60" s="4">
        <v>14.68</v>
      </c>
      <c r="AE60" s="4">
        <v>0.34</v>
      </c>
      <c r="AF60" s="4">
        <v>957</v>
      </c>
      <c r="AG60" s="4">
        <v>8</v>
      </c>
      <c r="AH60" s="4">
        <v>18</v>
      </c>
      <c r="AI60" s="4">
        <v>27</v>
      </c>
      <c r="AJ60" s="4">
        <v>191</v>
      </c>
      <c r="AK60" s="4">
        <v>191.5</v>
      </c>
      <c r="AL60" s="4">
        <v>3.9</v>
      </c>
      <c r="AM60" s="4">
        <v>196</v>
      </c>
      <c r="AN60" s="4" t="s">
        <v>155</v>
      </c>
      <c r="AO60" s="4">
        <v>2</v>
      </c>
      <c r="AP60" s="5">
        <v>0.89842592592592585</v>
      </c>
      <c r="AQ60" s="4">
        <v>47.159317999999999</v>
      </c>
      <c r="AR60" s="4">
        <v>-88.489725000000007</v>
      </c>
      <c r="AS60" s="4">
        <v>313.2</v>
      </c>
      <c r="AT60" s="4">
        <v>0</v>
      </c>
      <c r="AU60" s="4">
        <v>12</v>
      </c>
      <c r="AV60" s="4">
        <v>8</v>
      </c>
      <c r="AW60" s="4" t="s">
        <v>406</v>
      </c>
      <c r="AX60" s="4">
        <v>1.5</v>
      </c>
      <c r="AY60" s="4">
        <v>2.3896999999999999</v>
      </c>
      <c r="AZ60" s="4">
        <v>2.8</v>
      </c>
      <c r="BA60" s="4">
        <v>13.836</v>
      </c>
      <c r="BB60" s="4">
        <v>64.89</v>
      </c>
      <c r="BC60" s="4">
        <v>4.6900000000000004</v>
      </c>
      <c r="BD60" s="4">
        <v>2.2480000000000002</v>
      </c>
      <c r="BE60" s="4">
        <v>3093.7629999999999</v>
      </c>
      <c r="BF60" s="4">
        <v>15.05</v>
      </c>
      <c r="BG60" s="4">
        <v>38.381</v>
      </c>
      <c r="BH60" s="4">
        <v>0</v>
      </c>
      <c r="BI60" s="4">
        <v>38.381</v>
      </c>
      <c r="BJ60" s="4">
        <v>33.005000000000003</v>
      </c>
      <c r="BK60" s="4">
        <v>0</v>
      </c>
      <c r="BL60" s="4">
        <v>33.005000000000003</v>
      </c>
      <c r="BM60" s="4">
        <v>0</v>
      </c>
      <c r="BQ60" s="4">
        <v>11677.332</v>
      </c>
      <c r="BR60" s="4">
        <v>-2.547E-2</v>
      </c>
      <c r="BS60" s="4">
        <v>-5</v>
      </c>
      <c r="BT60" s="4">
        <v>0.87153000000000003</v>
      </c>
      <c r="BU60" s="4">
        <v>-0.62242299999999995</v>
      </c>
      <c r="BV60" s="4">
        <v>17.604906</v>
      </c>
    </row>
    <row r="61" spans="1:74" x14ac:dyDescent="0.25">
      <c r="A61" s="2">
        <v>42801</v>
      </c>
      <c r="B61" s="3">
        <v>0.69008780092592603</v>
      </c>
      <c r="C61" s="4">
        <v>3.14</v>
      </c>
      <c r="D61" s="4">
        <v>2.4E-2</v>
      </c>
      <c r="E61" s="4">
        <v>240</v>
      </c>
      <c r="F61" s="4">
        <v>373.8</v>
      </c>
      <c r="G61" s="4">
        <v>-1</v>
      </c>
      <c r="H61" s="4">
        <v>-0.3</v>
      </c>
      <c r="J61" s="4">
        <v>16.3</v>
      </c>
      <c r="K61" s="4">
        <v>0.97799999999999998</v>
      </c>
      <c r="L61" s="4">
        <v>3.0710000000000002</v>
      </c>
      <c r="M61" s="4">
        <v>2.35E-2</v>
      </c>
      <c r="N61" s="4">
        <v>365.56639999999999</v>
      </c>
      <c r="O61" s="4">
        <v>0</v>
      </c>
      <c r="P61" s="4">
        <v>365.6</v>
      </c>
      <c r="Q61" s="4">
        <v>314.35950000000003</v>
      </c>
      <c r="R61" s="4">
        <v>0</v>
      </c>
      <c r="S61" s="4">
        <v>314.39999999999998</v>
      </c>
      <c r="T61" s="4">
        <v>0</v>
      </c>
      <c r="W61" s="4">
        <v>0</v>
      </c>
      <c r="X61" s="4">
        <v>15.942</v>
      </c>
      <c r="Y61" s="4">
        <v>12.2</v>
      </c>
      <c r="Z61" s="4">
        <v>822</v>
      </c>
      <c r="AA61" s="4">
        <v>839</v>
      </c>
      <c r="AB61" s="4">
        <v>863</v>
      </c>
      <c r="AC61" s="4">
        <v>30</v>
      </c>
      <c r="AD61" s="4">
        <v>14.67</v>
      </c>
      <c r="AE61" s="4">
        <v>0.34</v>
      </c>
      <c r="AF61" s="4">
        <v>958</v>
      </c>
      <c r="AG61" s="4">
        <v>8</v>
      </c>
      <c r="AH61" s="4">
        <v>18.510000000000002</v>
      </c>
      <c r="AI61" s="4">
        <v>27</v>
      </c>
      <c r="AJ61" s="4">
        <v>191</v>
      </c>
      <c r="AK61" s="4">
        <v>191.5</v>
      </c>
      <c r="AL61" s="4">
        <v>4</v>
      </c>
      <c r="AM61" s="4">
        <v>196</v>
      </c>
      <c r="AN61" s="4" t="s">
        <v>155</v>
      </c>
      <c r="AO61" s="4">
        <v>2</v>
      </c>
      <c r="AP61" s="5">
        <v>0.8984375</v>
      </c>
      <c r="AQ61" s="4">
        <v>47.159317999999999</v>
      </c>
      <c r="AR61" s="4">
        <v>-88.489725000000007</v>
      </c>
      <c r="AS61" s="4">
        <v>312.89999999999998</v>
      </c>
      <c r="AT61" s="4">
        <v>0</v>
      </c>
      <c r="AU61" s="4">
        <v>12</v>
      </c>
      <c r="AV61" s="4">
        <v>8</v>
      </c>
      <c r="AW61" s="4" t="s">
        <v>406</v>
      </c>
      <c r="AX61" s="4">
        <v>1.5</v>
      </c>
      <c r="AY61" s="4">
        <v>2.2999999999999998</v>
      </c>
      <c r="AZ61" s="4">
        <v>2.8</v>
      </c>
      <c r="BA61" s="4">
        <v>13.836</v>
      </c>
      <c r="BB61" s="4">
        <v>64.89</v>
      </c>
      <c r="BC61" s="4">
        <v>4.6900000000000004</v>
      </c>
      <c r="BD61" s="4">
        <v>2.246</v>
      </c>
      <c r="BE61" s="4">
        <v>3093.7620000000002</v>
      </c>
      <c r="BF61" s="4">
        <v>15.05</v>
      </c>
      <c r="BG61" s="4">
        <v>38.566000000000003</v>
      </c>
      <c r="BH61" s="4">
        <v>0</v>
      </c>
      <c r="BI61" s="4">
        <v>38.566000000000003</v>
      </c>
      <c r="BJ61" s="4">
        <v>33.164000000000001</v>
      </c>
      <c r="BK61" s="4">
        <v>0</v>
      </c>
      <c r="BL61" s="4">
        <v>33.164000000000001</v>
      </c>
      <c r="BM61" s="4">
        <v>0</v>
      </c>
      <c r="BQ61" s="4">
        <v>11677.329</v>
      </c>
      <c r="BR61" s="4">
        <v>-2.247E-2</v>
      </c>
      <c r="BS61" s="4">
        <v>-5</v>
      </c>
      <c r="BT61" s="4">
        <v>0.87453000000000003</v>
      </c>
      <c r="BU61" s="4">
        <v>-0.54911100000000002</v>
      </c>
      <c r="BV61" s="4">
        <v>17.665506000000001</v>
      </c>
    </row>
    <row r="62" spans="1:74" x14ac:dyDescent="0.25">
      <c r="A62" s="2">
        <v>42801</v>
      </c>
      <c r="B62" s="3">
        <v>0.69009937499999996</v>
      </c>
      <c r="C62" s="4">
        <v>3.14</v>
      </c>
      <c r="D62" s="4">
        <v>2.4E-2</v>
      </c>
      <c r="E62" s="4">
        <v>240</v>
      </c>
      <c r="F62" s="4">
        <v>373.9</v>
      </c>
      <c r="G62" s="4">
        <v>-0.8</v>
      </c>
      <c r="H62" s="4">
        <v>0</v>
      </c>
      <c r="J62" s="4">
        <v>16.3</v>
      </c>
      <c r="K62" s="4">
        <v>0.97799999999999998</v>
      </c>
      <c r="L62" s="4">
        <v>3.0709</v>
      </c>
      <c r="M62" s="4">
        <v>2.35E-2</v>
      </c>
      <c r="N62" s="4">
        <v>365.66250000000002</v>
      </c>
      <c r="O62" s="4">
        <v>0</v>
      </c>
      <c r="P62" s="4">
        <v>365.7</v>
      </c>
      <c r="Q62" s="4">
        <v>314.43669999999997</v>
      </c>
      <c r="R62" s="4">
        <v>0</v>
      </c>
      <c r="S62" s="4">
        <v>314.39999999999998</v>
      </c>
      <c r="T62" s="4">
        <v>0</v>
      </c>
      <c r="W62" s="4">
        <v>0</v>
      </c>
      <c r="X62" s="4">
        <v>15.9412</v>
      </c>
      <c r="Y62" s="4">
        <v>12.2</v>
      </c>
      <c r="Z62" s="4">
        <v>823</v>
      </c>
      <c r="AA62" s="4">
        <v>839</v>
      </c>
      <c r="AB62" s="4">
        <v>864</v>
      </c>
      <c r="AC62" s="4">
        <v>30</v>
      </c>
      <c r="AD62" s="4">
        <v>14.66</v>
      </c>
      <c r="AE62" s="4">
        <v>0.34</v>
      </c>
      <c r="AF62" s="4">
        <v>958</v>
      </c>
      <c r="AG62" s="4">
        <v>8</v>
      </c>
      <c r="AH62" s="4">
        <v>18.489999999999998</v>
      </c>
      <c r="AI62" s="4">
        <v>27</v>
      </c>
      <c r="AJ62" s="4">
        <v>191</v>
      </c>
      <c r="AK62" s="4">
        <v>191</v>
      </c>
      <c r="AL62" s="4">
        <v>3.8</v>
      </c>
      <c r="AM62" s="4">
        <v>196</v>
      </c>
      <c r="AN62" s="4" t="s">
        <v>155</v>
      </c>
      <c r="AO62" s="4">
        <v>2</v>
      </c>
      <c r="AP62" s="5">
        <v>0.89844907407407415</v>
      </c>
      <c r="AQ62" s="4">
        <v>47.159317999999999</v>
      </c>
      <c r="AR62" s="4">
        <v>-88.489727000000002</v>
      </c>
      <c r="AS62" s="4">
        <v>312.5</v>
      </c>
      <c r="AT62" s="4">
        <v>0</v>
      </c>
      <c r="AU62" s="4">
        <v>12</v>
      </c>
      <c r="AV62" s="4">
        <v>8</v>
      </c>
      <c r="AW62" s="4" t="s">
        <v>406</v>
      </c>
      <c r="AX62" s="4">
        <v>1.4794210000000001</v>
      </c>
      <c r="AY62" s="4">
        <v>2.2999999999999998</v>
      </c>
      <c r="AZ62" s="4">
        <v>2.7794210000000001</v>
      </c>
      <c r="BA62" s="4">
        <v>13.836</v>
      </c>
      <c r="BB62" s="4">
        <v>64.89</v>
      </c>
      <c r="BC62" s="4">
        <v>4.6900000000000004</v>
      </c>
      <c r="BD62" s="4">
        <v>2.2509999999999999</v>
      </c>
      <c r="BE62" s="4">
        <v>3093.7649999999999</v>
      </c>
      <c r="BF62" s="4">
        <v>15.05</v>
      </c>
      <c r="BG62" s="4">
        <v>38.578000000000003</v>
      </c>
      <c r="BH62" s="4">
        <v>0</v>
      </c>
      <c r="BI62" s="4">
        <v>38.578000000000003</v>
      </c>
      <c r="BJ62" s="4">
        <v>33.173999999999999</v>
      </c>
      <c r="BK62" s="4">
        <v>0</v>
      </c>
      <c r="BL62" s="4">
        <v>33.173999999999999</v>
      </c>
      <c r="BM62" s="4">
        <v>0</v>
      </c>
      <c r="BQ62" s="4">
        <v>11677.338</v>
      </c>
      <c r="BR62" s="4">
        <v>-2.2020000000000001E-2</v>
      </c>
      <c r="BS62" s="4">
        <v>-5</v>
      </c>
      <c r="BT62" s="4">
        <v>0.87446999999999997</v>
      </c>
      <c r="BU62" s="4">
        <v>-0.53811399999999998</v>
      </c>
      <c r="BV62" s="4">
        <v>17.664294000000002</v>
      </c>
    </row>
    <row r="63" spans="1:74" x14ac:dyDescent="0.25">
      <c r="A63" s="2">
        <v>42801</v>
      </c>
      <c r="B63" s="3">
        <v>0.69011094907407411</v>
      </c>
      <c r="C63" s="4">
        <v>3.14</v>
      </c>
      <c r="D63" s="4">
        <v>2.4E-2</v>
      </c>
      <c r="E63" s="4">
        <v>240</v>
      </c>
      <c r="F63" s="4">
        <v>373.8</v>
      </c>
      <c r="G63" s="4">
        <v>-0.6</v>
      </c>
      <c r="H63" s="4">
        <v>0.8</v>
      </c>
      <c r="J63" s="4">
        <v>16.3</v>
      </c>
      <c r="K63" s="4">
        <v>0.97789999999999999</v>
      </c>
      <c r="L63" s="4">
        <v>3.0707</v>
      </c>
      <c r="M63" s="4">
        <v>2.35E-2</v>
      </c>
      <c r="N63" s="4">
        <v>365.55380000000002</v>
      </c>
      <c r="O63" s="4">
        <v>0</v>
      </c>
      <c r="P63" s="4">
        <v>365.6</v>
      </c>
      <c r="Q63" s="4">
        <v>314.34309999999999</v>
      </c>
      <c r="R63" s="4">
        <v>0</v>
      </c>
      <c r="S63" s="4">
        <v>314.3</v>
      </c>
      <c r="T63" s="4">
        <v>0.77910000000000001</v>
      </c>
      <c r="W63" s="4">
        <v>0</v>
      </c>
      <c r="X63" s="4">
        <v>15.9404</v>
      </c>
      <c r="Y63" s="4">
        <v>12.1</v>
      </c>
      <c r="Z63" s="4">
        <v>823</v>
      </c>
      <c r="AA63" s="4">
        <v>839</v>
      </c>
      <c r="AB63" s="4">
        <v>864</v>
      </c>
      <c r="AC63" s="4">
        <v>30</v>
      </c>
      <c r="AD63" s="4">
        <v>14.66</v>
      </c>
      <c r="AE63" s="4">
        <v>0.34</v>
      </c>
      <c r="AF63" s="4">
        <v>958</v>
      </c>
      <c r="AG63" s="4">
        <v>8</v>
      </c>
      <c r="AH63" s="4">
        <v>18</v>
      </c>
      <c r="AI63" s="4">
        <v>27</v>
      </c>
      <c r="AJ63" s="4">
        <v>191</v>
      </c>
      <c r="AK63" s="4">
        <v>191.5</v>
      </c>
      <c r="AL63" s="4">
        <v>3.8</v>
      </c>
      <c r="AM63" s="4">
        <v>196</v>
      </c>
      <c r="AN63" s="4" t="s">
        <v>155</v>
      </c>
      <c r="AO63" s="4">
        <v>2</v>
      </c>
      <c r="AP63" s="5">
        <v>0.89846064814814808</v>
      </c>
      <c r="AQ63" s="4">
        <v>47.159317999999999</v>
      </c>
      <c r="AR63" s="4">
        <v>-88.489725000000007</v>
      </c>
      <c r="AS63" s="4">
        <v>312.3</v>
      </c>
      <c r="AT63" s="4">
        <v>0</v>
      </c>
      <c r="AU63" s="4">
        <v>12</v>
      </c>
      <c r="AV63" s="4">
        <v>8</v>
      </c>
      <c r="AW63" s="4" t="s">
        <v>406</v>
      </c>
      <c r="AX63" s="4">
        <v>1.3102100000000001</v>
      </c>
      <c r="AY63" s="4">
        <v>2.3102100000000001</v>
      </c>
      <c r="AZ63" s="4">
        <v>2.6204200000000002</v>
      </c>
      <c r="BA63" s="4">
        <v>13.836</v>
      </c>
      <c r="BB63" s="4">
        <v>64.89</v>
      </c>
      <c r="BC63" s="4">
        <v>4.6900000000000004</v>
      </c>
      <c r="BD63" s="4">
        <v>2.2559999999999998</v>
      </c>
      <c r="BE63" s="4">
        <v>3093.6880000000001</v>
      </c>
      <c r="BF63" s="4">
        <v>15.05</v>
      </c>
      <c r="BG63" s="4">
        <v>38.567999999999998</v>
      </c>
      <c r="BH63" s="4">
        <v>0</v>
      </c>
      <c r="BI63" s="4">
        <v>38.567999999999998</v>
      </c>
      <c r="BJ63" s="4">
        <v>33.164999999999999</v>
      </c>
      <c r="BK63" s="4">
        <v>0</v>
      </c>
      <c r="BL63" s="4">
        <v>33.164999999999999</v>
      </c>
      <c r="BM63" s="4">
        <v>2.5499999999999998E-2</v>
      </c>
      <c r="BQ63" s="4">
        <v>11677.047</v>
      </c>
      <c r="BR63" s="4">
        <v>-2.402E-2</v>
      </c>
      <c r="BS63" s="4">
        <v>-5</v>
      </c>
      <c r="BT63" s="4">
        <v>0.87248999999999999</v>
      </c>
      <c r="BU63" s="4">
        <v>-0.58698899999999998</v>
      </c>
      <c r="BV63" s="4">
        <v>17.624298</v>
      </c>
    </row>
    <row r="64" spans="1:74" x14ac:dyDescent="0.25">
      <c r="A64" s="2">
        <v>42801</v>
      </c>
      <c r="B64" s="3">
        <v>0.69012252314814815</v>
      </c>
      <c r="C64" s="4">
        <v>3.14</v>
      </c>
      <c r="D64" s="4">
        <v>2.4E-2</v>
      </c>
      <c r="E64" s="4">
        <v>240</v>
      </c>
      <c r="F64" s="4">
        <v>375.8</v>
      </c>
      <c r="G64" s="4">
        <v>-0.5</v>
      </c>
      <c r="H64" s="4">
        <v>0</v>
      </c>
      <c r="J64" s="4">
        <v>16.3</v>
      </c>
      <c r="K64" s="4">
        <v>0.97809999999999997</v>
      </c>
      <c r="L64" s="4">
        <v>3.0710999999999999</v>
      </c>
      <c r="M64" s="4">
        <v>2.35E-2</v>
      </c>
      <c r="N64" s="4">
        <v>367.5752</v>
      </c>
      <c r="O64" s="4">
        <v>0</v>
      </c>
      <c r="P64" s="4">
        <v>367.6</v>
      </c>
      <c r="Q64" s="4">
        <v>316.0813</v>
      </c>
      <c r="R64" s="4">
        <v>0</v>
      </c>
      <c r="S64" s="4">
        <v>316.10000000000002</v>
      </c>
      <c r="T64" s="4">
        <v>0</v>
      </c>
      <c r="W64" s="4">
        <v>0</v>
      </c>
      <c r="X64" s="4">
        <v>15.942399999999999</v>
      </c>
      <c r="Y64" s="4">
        <v>12.2</v>
      </c>
      <c r="Z64" s="4">
        <v>822</v>
      </c>
      <c r="AA64" s="4">
        <v>838</v>
      </c>
      <c r="AB64" s="4">
        <v>864</v>
      </c>
      <c r="AC64" s="4">
        <v>30</v>
      </c>
      <c r="AD64" s="4">
        <v>14.66</v>
      </c>
      <c r="AE64" s="4">
        <v>0.34</v>
      </c>
      <c r="AF64" s="4">
        <v>958</v>
      </c>
      <c r="AG64" s="4">
        <v>8</v>
      </c>
      <c r="AH64" s="4">
        <v>18</v>
      </c>
      <c r="AI64" s="4">
        <v>27</v>
      </c>
      <c r="AJ64" s="4">
        <v>191</v>
      </c>
      <c r="AK64" s="4">
        <v>191.5</v>
      </c>
      <c r="AL64" s="4">
        <v>4</v>
      </c>
      <c r="AM64" s="4">
        <v>196</v>
      </c>
      <c r="AN64" s="4" t="s">
        <v>155</v>
      </c>
      <c r="AO64" s="4">
        <v>2</v>
      </c>
      <c r="AP64" s="5">
        <v>0.89847222222222223</v>
      </c>
      <c r="AQ64" s="4">
        <v>47.159317999999999</v>
      </c>
      <c r="AR64" s="4">
        <v>-88.489725000000007</v>
      </c>
      <c r="AS64" s="4">
        <v>312.10000000000002</v>
      </c>
      <c r="AT64" s="4">
        <v>0</v>
      </c>
      <c r="AU64" s="4">
        <v>12</v>
      </c>
      <c r="AV64" s="4">
        <v>8</v>
      </c>
      <c r="AW64" s="4" t="s">
        <v>406</v>
      </c>
      <c r="AX64" s="4">
        <v>1.4206000000000001</v>
      </c>
      <c r="AY64" s="4">
        <v>2.4205999999999999</v>
      </c>
      <c r="AZ64" s="4">
        <v>2.8206000000000002</v>
      </c>
      <c r="BA64" s="4">
        <v>13.836</v>
      </c>
      <c r="BB64" s="4">
        <v>64.89</v>
      </c>
      <c r="BC64" s="4">
        <v>4.6900000000000004</v>
      </c>
      <c r="BD64" s="4">
        <v>2.2429999999999999</v>
      </c>
      <c r="BE64" s="4">
        <v>3093.7620000000002</v>
      </c>
      <c r="BF64" s="4">
        <v>15.05</v>
      </c>
      <c r="BG64" s="4">
        <v>38.777000000000001</v>
      </c>
      <c r="BH64" s="4">
        <v>0</v>
      </c>
      <c r="BI64" s="4">
        <v>38.777000000000001</v>
      </c>
      <c r="BJ64" s="4">
        <v>33.344999999999999</v>
      </c>
      <c r="BK64" s="4">
        <v>0</v>
      </c>
      <c r="BL64" s="4">
        <v>33.344999999999999</v>
      </c>
      <c r="BM64" s="4">
        <v>0</v>
      </c>
      <c r="BQ64" s="4">
        <v>11677.325999999999</v>
      </c>
      <c r="BR64" s="4">
        <v>-2.1940000000000001E-2</v>
      </c>
      <c r="BS64" s="4">
        <v>-5</v>
      </c>
      <c r="BT64" s="4">
        <v>0.87455000000000005</v>
      </c>
      <c r="BU64" s="4">
        <v>-0.53615900000000005</v>
      </c>
      <c r="BV64" s="4">
        <v>17.66591</v>
      </c>
    </row>
    <row r="65" spans="1:74" x14ac:dyDescent="0.25">
      <c r="A65" s="2">
        <v>42801</v>
      </c>
      <c r="B65" s="3">
        <v>0.69013409722222219</v>
      </c>
      <c r="C65" s="4">
        <v>3.14</v>
      </c>
      <c r="D65" s="4">
        <v>2.4E-2</v>
      </c>
      <c r="E65" s="4">
        <v>240</v>
      </c>
      <c r="F65" s="4">
        <v>379.5</v>
      </c>
      <c r="G65" s="4">
        <v>-0.3</v>
      </c>
      <c r="H65" s="4">
        <v>3.7</v>
      </c>
      <c r="J65" s="4">
        <v>16.3</v>
      </c>
      <c r="K65" s="4">
        <v>0.97809999999999997</v>
      </c>
      <c r="L65" s="4">
        <v>3.0712000000000002</v>
      </c>
      <c r="M65" s="4">
        <v>2.35E-2</v>
      </c>
      <c r="N65" s="4">
        <v>371.18880000000001</v>
      </c>
      <c r="O65" s="4">
        <v>0</v>
      </c>
      <c r="P65" s="4">
        <v>371.2</v>
      </c>
      <c r="Q65" s="4">
        <v>319.18880000000001</v>
      </c>
      <c r="R65" s="4">
        <v>0</v>
      </c>
      <c r="S65" s="4">
        <v>319.2</v>
      </c>
      <c r="T65" s="4">
        <v>3.6779000000000002</v>
      </c>
      <c r="W65" s="4">
        <v>0</v>
      </c>
      <c r="X65" s="4">
        <v>15.943</v>
      </c>
      <c r="Y65" s="4">
        <v>12.2</v>
      </c>
      <c r="Z65" s="4">
        <v>823</v>
      </c>
      <c r="AA65" s="4">
        <v>838</v>
      </c>
      <c r="AB65" s="4">
        <v>864</v>
      </c>
      <c r="AC65" s="4">
        <v>30</v>
      </c>
      <c r="AD65" s="4">
        <v>14.66</v>
      </c>
      <c r="AE65" s="4">
        <v>0.34</v>
      </c>
      <c r="AF65" s="4">
        <v>958</v>
      </c>
      <c r="AG65" s="4">
        <v>8</v>
      </c>
      <c r="AH65" s="4">
        <v>18</v>
      </c>
      <c r="AI65" s="4">
        <v>27</v>
      </c>
      <c r="AJ65" s="4">
        <v>190.5</v>
      </c>
      <c r="AK65" s="4">
        <v>191</v>
      </c>
      <c r="AL65" s="4">
        <v>4.0999999999999996</v>
      </c>
      <c r="AM65" s="4">
        <v>196</v>
      </c>
      <c r="AN65" s="4" t="s">
        <v>155</v>
      </c>
      <c r="AO65" s="4">
        <v>2</v>
      </c>
      <c r="AP65" s="5">
        <v>0.89848379629629627</v>
      </c>
      <c r="AQ65" s="4">
        <v>47.159317999999999</v>
      </c>
      <c r="AR65" s="4">
        <v>-88.489725000000007</v>
      </c>
      <c r="AS65" s="4">
        <v>312.2</v>
      </c>
      <c r="AT65" s="4">
        <v>0</v>
      </c>
      <c r="AU65" s="4">
        <v>12</v>
      </c>
      <c r="AV65" s="4">
        <v>8</v>
      </c>
      <c r="AW65" s="4" t="s">
        <v>406</v>
      </c>
      <c r="AX65" s="4">
        <v>1.5588</v>
      </c>
      <c r="AY65" s="4">
        <v>2.5588000000000002</v>
      </c>
      <c r="AZ65" s="4">
        <v>2.9485000000000001</v>
      </c>
      <c r="BA65" s="4">
        <v>13.836</v>
      </c>
      <c r="BB65" s="4">
        <v>64.88</v>
      </c>
      <c r="BC65" s="4">
        <v>4.6900000000000004</v>
      </c>
      <c r="BD65" s="4">
        <v>2.2389999999999999</v>
      </c>
      <c r="BE65" s="4">
        <v>3093.3879999999999</v>
      </c>
      <c r="BF65" s="4">
        <v>15.048</v>
      </c>
      <c r="BG65" s="4">
        <v>39.152000000000001</v>
      </c>
      <c r="BH65" s="4">
        <v>0</v>
      </c>
      <c r="BI65" s="4">
        <v>39.152000000000001</v>
      </c>
      <c r="BJ65" s="4">
        <v>33.667000000000002</v>
      </c>
      <c r="BK65" s="4">
        <v>0</v>
      </c>
      <c r="BL65" s="4">
        <v>33.667000000000002</v>
      </c>
      <c r="BM65" s="4">
        <v>0.12039999999999999</v>
      </c>
      <c r="BQ65" s="4">
        <v>11675.914000000001</v>
      </c>
      <c r="BR65" s="4">
        <v>-2.053E-2</v>
      </c>
      <c r="BS65" s="4">
        <v>-5</v>
      </c>
      <c r="BT65" s="4">
        <v>0.87546999999999997</v>
      </c>
      <c r="BU65" s="4">
        <v>-0.50170199999999998</v>
      </c>
      <c r="BV65" s="4">
        <v>17.684494000000001</v>
      </c>
    </row>
    <row r="66" spans="1:74" x14ac:dyDescent="0.25">
      <c r="A66" s="2">
        <v>42801</v>
      </c>
      <c r="B66" s="3">
        <v>0.69014567129629623</v>
      </c>
      <c r="C66" s="4">
        <v>3.14</v>
      </c>
      <c r="D66" s="4">
        <v>2.3400000000000001E-2</v>
      </c>
      <c r="E66" s="4">
        <v>233.78851</v>
      </c>
      <c r="F66" s="4">
        <v>379.6</v>
      </c>
      <c r="G66" s="4">
        <v>-0.2</v>
      </c>
      <c r="H66" s="4">
        <v>0.3</v>
      </c>
      <c r="J66" s="4">
        <v>16.3</v>
      </c>
      <c r="K66" s="4">
        <v>0.97809999999999997</v>
      </c>
      <c r="L66" s="4">
        <v>3.0712000000000002</v>
      </c>
      <c r="M66" s="4">
        <v>2.29E-2</v>
      </c>
      <c r="N66" s="4">
        <v>371.28140000000002</v>
      </c>
      <c r="O66" s="4">
        <v>0</v>
      </c>
      <c r="P66" s="4">
        <v>371.3</v>
      </c>
      <c r="Q66" s="4">
        <v>319.26839999999999</v>
      </c>
      <c r="R66" s="4">
        <v>0</v>
      </c>
      <c r="S66" s="4">
        <v>319.3</v>
      </c>
      <c r="T66" s="4">
        <v>0.25530000000000003</v>
      </c>
      <c r="W66" s="4">
        <v>0</v>
      </c>
      <c r="X66" s="4">
        <v>15.9428</v>
      </c>
      <c r="Y66" s="4">
        <v>12.3</v>
      </c>
      <c r="Z66" s="4">
        <v>822</v>
      </c>
      <c r="AA66" s="4">
        <v>838</v>
      </c>
      <c r="AB66" s="4">
        <v>864</v>
      </c>
      <c r="AC66" s="4">
        <v>30</v>
      </c>
      <c r="AD66" s="4">
        <v>14.66</v>
      </c>
      <c r="AE66" s="4">
        <v>0.34</v>
      </c>
      <c r="AF66" s="4">
        <v>958</v>
      </c>
      <c r="AG66" s="4">
        <v>8</v>
      </c>
      <c r="AH66" s="4">
        <v>18</v>
      </c>
      <c r="AI66" s="4">
        <v>27</v>
      </c>
      <c r="AJ66" s="4">
        <v>190.5</v>
      </c>
      <c r="AK66" s="4">
        <v>191</v>
      </c>
      <c r="AL66" s="4">
        <v>4.0999999999999996</v>
      </c>
      <c r="AM66" s="4">
        <v>196</v>
      </c>
      <c r="AN66" s="4" t="s">
        <v>155</v>
      </c>
      <c r="AO66" s="4">
        <v>2</v>
      </c>
      <c r="AP66" s="5">
        <v>0.89849537037037042</v>
      </c>
      <c r="AQ66" s="4">
        <v>47.159317999999999</v>
      </c>
      <c r="AR66" s="4">
        <v>-88.489725000000007</v>
      </c>
      <c r="AS66" s="4">
        <v>312.39999999999998</v>
      </c>
      <c r="AT66" s="4">
        <v>0</v>
      </c>
      <c r="AU66" s="4">
        <v>12</v>
      </c>
      <c r="AV66" s="4">
        <v>8</v>
      </c>
      <c r="AW66" s="4" t="s">
        <v>406</v>
      </c>
      <c r="AX66" s="4">
        <v>1.2</v>
      </c>
      <c r="AY66" s="4">
        <v>2.2103000000000002</v>
      </c>
      <c r="AZ66" s="4">
        <v>2.5</v>
      </c>
      <c r="BA66" s="4">
        <v>13.836</v>
      </c>
      <c r="BB66" s="4">
        <v>64.900000000000006</v>
      </c>
      <c r="BC66" s="4">
        <v>4.6900000000000004</v>
      </c>
      <c r="BD66" s="4">
        <v>2.2410000000000001</v>
      </c>
      <c r="BE66" s="4">
        <v>3094.35</v>
      </c>
      <c r="BF66" s="4">
        <v>14.664</v>
      </c>
      <c r="BG66" s="4">
        <v>39.173999999999999</v>
      </c>
      <c r="BH66" s="4">
        <v>0</v>
      </c>
      <c r="BI66" s="4">
        <v>39.173999999999999</v>
      </c>
      <c r="BJ66" s="4">
        <v>33.686</v>
      </c>
      <c r="BK66" s="4">
        <v>0</v>
      </c>
      <c r="BL66" s="4">
        <v>33.686</v>
      </c>
      <c r="BM66" s="4">
        <v>8.3999999999999995E-3</v>
      </c>
      <c r="BQ66" s="4">
        <v>11679.548000000001</v>
      </c>
      <c r="BR66" s="4">
        <v>-1.8429999999999998E-2</v>
      </c>
      <c r="BS66" s="4">
        <v>-5</v>
      </c>
      <c r="BT66" s="4">
        <v>0.87655000000000005</v>
      </c>
      <c r="BU66" s="4">
        <v>-0.45038299999999998</v>
      </c>
      <c r="BV66" s="4">
        <v>17.706309999999998</v>
      </c>
    </row>
    <row r="67" spans="1:74" x14ac:dyDescent="0.25">
      <c r="A67" s="2">
        <v>42801</v>
      </c>
      <c r="B67" s="3">
        <v>0.69015724537037038</v>
      </c>
      <c r="C67" s="4">
        <v>3.141</v>
      </c>
      <c r="D67" s="4">
        <v>2.2499999999999999E-2</v>
      </c>
      <c r="E67" s="4">
        <v>225.46211500000001</v>
      </c>
      <c r="F67" s="4">
        <v>379.2</v>
      </c>
      <c r="G67" s="4">
        <v>0.1</v>
      </c>
      <c r="H67" s="4">
        <v>2.2000000000000002</v>
      </c>
      <c r="J67" s="4">
        <v>16.3</v>
      </c>
      <c r="K67" s="4">
        <v>0.97829999999999995</v>
      </c>
      <c r="L67" s="4">
        <v>3.073</v>
      </c>
      <c r="M67" s="4">
        <v>2.2100000000000002E-2</v>
      </c>
      <c r="N67" s="4">
        <v>370.9819</v>
      </c>
      <c r="O67" s="4">
        <v>9.1800000000000007E-2</v>
      </c>
      <c r="P67" s="4">
        <v>371.1</v>
      </c>
      <c r="Q67" s="4">
        <v>318.63850000000002</v>
      </c>
      <c r="R67" s="4">
        <v>7.8799999999999995E-2</v>
      </c>
      <c r="S67" s="4">
        <v>318.7</v>
      </c>
      <c r="T67" s="4">
        <v>2.2160000000000002</v>
      </c>
      <c r="W67" s="4">
        <v>0</v>
      </c>
      <c r="X67" s="4">
        <v>15.946</v>
      </c>
      <c r="Y67" s="4">
        <v>12.4</v>
      </c>
      <c r="Z67" s="4">
        <v>821</v>
      </c>
      <c r="AA67" s="4">
        <v>837</v>
      </c>
      <c r="AB67" s="4">
        <v>863</v>
      </c>
      <c r="AC67" s="4">
        <v>30</v>
      </c>
      <c r="AD67" s="4">
        <v>14.16</v>
      </c>
      <c r="AE67" s="4">
        <v>0.33</v>
      </c>
      <c r="AF67" s="4">
        <v>958</v>
      </c>
      <c r="AG67" s="4">
        <v>7.5</v>
      </c>
      <c r="AH67" s="4">
        <v>18</v>
      </c>
      <c r="AI67" s="4">
        <v>27</v>
      </c>
      <c r="AJ67" s="4">
        <v>191</v>
      </c>
      <c r="AK67" s="4">
        <v>190.5</v>
      </c>
      <c r="AL67" s="4">
        <v>4.4000000000000004</v>
      </c>
      <c r="AM67" s="4">
        <v>196</v>
      </c>
      <c r="AN67" s="4" t="s">
        <v>155</v>
      </c>
      <c r="AO67" s="4">
        <v>2</v>
      </c>
      <c r="AP67" s="5">
        <v>0.89850694444444434</v>
      </c>
      <c r="AQ67" s="4">
        <v>47.159317999999999</v>
      </c>
      <c r="AR67" s="4">
        <v>-88.489725000000007</v>
      </c>
      <c r="AS67" s="4">
        <v>312.3</v>
      </c>
      <c r="AT67" s="4">
        <v>0</v>
      </c>
      <c r="AU67" s="4">
        <v>12</v>
      </c>
      <c r="AV67" s="4">
        <v>8</v>
      </c>
      <c r="AW67" s="4" t="s">
        <v>406</v>
      </c>
      <c r="AX67" s="4">
        <v>1.2</v>
      </c>
      <c r="AY67" s="4">
        <v>2.2999999999999998</v>
      </c>
      <c r="AZ67" s="4">
        <v>2.5103</v>
      </c>
      <c r="BA67" s="4">
        <v>13.836</v>
      </c>
      <c r="BB67" s="4">
        <v>64.89</v>
      </c>
      <c r="BC67" s="4">
        <v>4.6900000000000004</v>
      </c>
      <c r="BD67" s="4">
        <v>2.2200000000000002</v>
      </c>
      <c r="BE67" s="4">
        <v>3094.9670000000001</v>
      </c>
      <c r="BF67" s="4">
        <v>14.138999999999999</v>
      </c>
      <c r="BG67" s="4">
        <v>39.127000000000002</v>
      </c>
      <c r="BH67" s="4">
        <v>0.01</v>
      </c>
      <c r="BI67" s="4">
        <v>39.137</v>
      </c>
      <c r="BJ67" s="4">
        <v>33.606999999999999</v>
      </c>
      <c r="BK67" s="4">
        <v>8.0000000000000002E-3</v>
      </c>
      <c r="BL67" s="4">
        <v>33.615000000000002</v>
      </c>
      <c r="BM67" s="4">
        <v>7.2499999999999995E-2</v>
      </c>
      <c r="BQ67" s="4">
        <v>11677.281000000001</v>
      </c>
      <c r="BR67" s="4">
        <v>-1.2959999999999999E-2</v>
      </c>
      <c r="BS67" s="4">
        <v>-5</v>
      </c>
      <c r="BT67" s="4">
        <v>0.88154999999999994</v>
      </c>
      <c r="BU67" s="4">
        <v>-0.31671100000000002</v>
      </c>
      <c r="BV67" s="4">
        <v>17.807310000000001</v>
      </c>
    </row>
    <row r="68" spans="1:74" x14ac:dyDescent="0.25">
      <c r="A68" s="2">
        <v>42801</v>
      </c>
      <c r="B68" s="3">
        <v>0.69016881944444453</v>
      </c>
      <c r="C68" s="4">
        <v>3.15</v>
      </c>
      <c r="D68" s="4">
        <v>2.1999999999999999E-2</v>
      </c>
      <c r="E68" s="4">
        <v>220</v>
      </c>
      <c r="F68" s="4">
        <v>379.1</v>
      </c>
      <c r="G68" s="4">
        <v>0.4</v>
      </c>
      <c r="H68" s="4">
        <v>4</v>
      </c>
      <c r="J68" s="4">
        <v>16.3</v>
      </c>
      <c r="K68" s="4">
        <v>0.97829999999999995</v>
      </c>
      <c r="L68" s="4">
        <v>3.0813999999999999</v>
      </c>
      <c r="M68" s="4">
        <v>2.1499999999999998E-2</v>
      </c>
      <c r="N68" s="4">
        <v>370.85820000000001</v>
      </c>
      <c r="O68" s="4">
        <v>0.3851</v>
      </c>
      <c r="P68" s="4">
        <v>371.2</v>
      </c>
      <c r="Q68" s="4">
        <v>318.54660000000001</v>
      </c>
      <c r="R68" s="4">
        <v>0.33079999999999998</v>
      </c>
      <c r="S68" s="4">
        <v>318.89999999999998</v>
      </c>
      <c r="T68" s="4">
        <v>4.0305</v>
      </c>
      <c r="W68" s="4">
        <v>0</v>
      </c>
      <c r="X68" s="4">
        <v>15.9459</v>
      </c>
      <c r="Y68" s="4">
        <v>12.3</v>
      </c>
      <c r="Z68" s="4">
        <v>821</v>
      </c>
      <c r="AA68" s="4">
        <v>838</v>
      </c>
      <c r="AB68" s="4">
        <v>862</v>
      </c>
      <c r="AC68" s="4">
        <v>30</v>
      </c>
      <c r="AD68" s="4">
        <v>14.18</v>
      </c>
      <c r="AE68" s="4">
        <v>0.33</v>
      </c>
      <c r="AF68" s="4">
        <v>958</v>
      </c>
      <c r="AG68" s="4">
        <v>7.5</v>
      </c>
      <c r="AH68" s="4">
        <v>18</v>
      </c>
      <c r="AI68" s="4">
        <v>27</v>
      </c>
      <c r="AJ68" s="4">
        <v>190.5</v>
      </c>
      <c r="AK68" s="4">
        <v>190.5</v>
      </c>
      <c r="AL68" s="4">
        <v>4.5</v>
      </c>
      <c r="AM68" s="4">
        <v>196</v>
      </c>
      <c r="AN68" s="4" t="s">
        <v>155</v>
      </c>
      <c r="AO68" s="4">
        <v>2</v>
      </c>
      <c r="AP68" s="5">
        <v>0.89851851851851849</v>
      </c>
      <c r="AQ68" s="4">
        <v>47.159317999999999</v>
      </c>
      <c r="AR68" s="4">
        <v>-88.489725000000007</v>
      </c>
      <c r="AS68" s="4">
        <v>312.2</v>
      </c>
      <c r="AT68" s="4">
        <v>0</v>
      </c>
      <c r="AU68" s="4">
        <v>12</v>
      </c>
      <c r="AV68" s="4">
        <v>8</v>
      </c>
      <c r="AW68" s="4" t="s">
        <v>406</v>
      </c>
      <c r="AX68" s="4">
        <v>1.2</v>
      </c>
      <c r="AY68" s="4">
        <v>2.2999999999999998</v>
      </c>
      <c r="AZ68" s="4">
        <v>2.6103000000000001</v>
      </c>
      <c r="BA68" s="4">
        <v>13.836</v>
      </c>
      <c r="BB68" s="4">
        <v>64.72</v>
      </c>
      <c r="BC68" s="4">
        <v>4.68</v>
      </c>
      <c r="BD68" s="4">
        <v>2.2210000000000001</v>
      </c>
      <c r="BE68" s="4">
        <v>3095.2750000000001</v>
      </c>
      <c r="BF68" s="4">
        <v>13.76</v>
      </c>
      <c r="BG68" s="4">
        <v>39.012</v>
      </c>
      <c r="BH68" s="4">
        <v>4.1000000000000002E-2</v>
      </c>
      <c r="BI68" s="4">
        <v>39.052</v>
      </c>
      <c r="BJ68" s="4">
        <v>33.509</v>
      </c>
      <c r="BK68" s="4">
        <v>3.5000000000000003E-2</v>
      </c>
      <c r="BL68" s="4">
        <v>33.543999999999997</v>
      </c>
      <c r="BM68" s="4">
        <v>0.13150000000000001</v>
      </c>
      <c r="BQ68" s="4">
        <v>11646.646000000001</v>
      </c>
      <c r="BR68" s="4">
        <v>-1.559E-2</v>
      </c>
      <c r="BS68" s="4">
        <v>-5</v>
      </c>
      <c r="BT68" s="4">
        <v>0.87941000000000003</v>
      </c>
      <c r="BU68" s="4">
        <v>-0.38098100000000001</v>
      </c>
      <c r="BV68" s="4">
        <v>17.764081999999998</v>
      </c>
    </row>
    <row r="69" spans="1:74" x14ac:dyDescent="0.25">
      <c r="A69" s="2">
        <v>42801</v>
      </c>
      <c r="B69" s="3">
        <v>0.69018039351851845</v>
      </c>
      <c r="C69" s="4">
        <v>3.1739999999999999</v>
      </c>
      <c r="D69" s="4">
        <v>2.1899999999999999E-2</v>
      </c>
      <c r="E69" s="4">
        <v>218.75647699999999</v>
      </c>
      <c r="F69" s="4">
        <v>385.1</v>
      </c>
      <c r="G69" s="4">
        <v>0.7</v>
      </c>
      <c r="H69" s="4">
        <v>-5</v>
      </c>
      <c r="J69" s="4">
        <v>16.3</v>
      </c>
      <c r="K69" s="4">
        <v>0.97789999999999999</v>
      </c>
      <c r="L69" s="4">
        <v>3.1038000000000001</v>
      </c>
      <c r="M69" s="4">
        <v>2.1399999999999999E-2</v>
      </c>
      <c r="N69" s="4">
        <v>376.60390000000001</v>
      </c>
      <c r="O69" s="4">
        <v>0.6724</v>
      </c>
      <c r="P69" s="4">
        <v>377.3</v>
      </c>
      <c r="Q69" s="4">
        <v>323.84519999999998</v>
      </c>
      <c r="R69" s="4">
        <v>0.57820000000000005</v>
      </c>
      <c r="S69" s="4">
        <v>324.39999999999998</v>
      </c>
      <c r="T69" s="4">
        <v>0</v>
      </c>
      <c r="W69" s="4">
        <v>0</v>
      </c>
      <c r="X69" s="4">
        <v>15.940200000000001</v>
      </c>
      <c r="Y69" s="4">
        <v>12.3</v>
      </c>
      <c r="Z69" s="4">
        <v>822</v>
      </c>
      <c r="AA69" s="4">
        <v>838</v>
      </c>
      <c r="AB69" s="4">
        <v>862</v>
      </c>
      <c r="AC69" s="4">
        <v>30</v>
      </c>
      <c r="AD69" s="4">
        <v>14.66</v>
      </c>
      <c r="AE69" s="4">
        <v>0.34</v>
      </c>
      <c r="AF69" s="4">
        <v>958</v>
      </c>
      <c r="AG69" s="4">
        <v>8</v>
      </c>
      <c r="AH69" s="4">
        <v>18</v>
      </c>
      <c r="AI69" s="4">
        <v>27</v>
      </c>
      <c r="AJ69" s="4">
        <v>190</v>
      </c>
      <c r="AK69" s="4">
        <v>191</v>
      </c>
      <c r="AL69" s="4">
        <v>4.3</v>
      </c>
      <c r="AM69" s="4">
        <v>196</v>
      </c>
      <c r="AN69" s="4" t="s">
        <v>155</v>
      </c>
      <c r="AO69" s="4">
        <v>2</v>
      </c>
      <c r="AP69" s="5">
        <v>0.89853009259259264</v>
      </c>
      <c r="AQ69" s="4">
        <v>47.159317999999999</v>
      </c>
      <c r="AR69" s="4">
        <v>-88.489725000000007</v>
      </c>
      <c r="AS69" s="4">
        <v>312.3</v>
      </c>
      <c r="AT69" s="4">
        <v>0</v>
      </c>
      <c r="AU69" s="4">
        <v>12</v>
      </c>
      <c r="AV69" s="4">
        <v>8</v>
      </c>
      <c r="AW69" s="4" t="s">
        <v>406</v>
      </c>
      <c r="AX69" s="4">
        <v>1.2102999999999999</v>
      </c>
      <c r="AY69" s="4">
        <v>2.3102999999999998</v>
      </c>
      <c r="AZ69" s="4">
        <v>2.7</v>
      </c>
      <c r="BA69" s="4">
        <v>13.836</v>
      </c>
      <c r="BB69" s="4">
        <v>64.25</v>
      </c>
      <c r="BC69" s="4">
        <v>4.6399999999999997</v>
      </c>
      <c r="BD69" s="4">
        <v>2.2570000000000001</v>
      </c>
      <c r="BE69" s="4">
        <v>3095.6729999999998</v>
      </c>
      <c r="BF69" s="4">
        <v>13.58</v>
      </c>
      <c r="BG69" s="4">
        <v>39.335000000000001</v>
      </c>
      <c r="BH69" s="4">
        <v>7.0000000000000007E-2</v>
      </c>
      <c r="BI69" s="4">
        <v>39.405999999999999</v>
      </c>
      <c r="BJ69" s="4">
        <v>33.825000000000003</v>
      </c>
      <c r="BK69" s="4">
        <v>0.06</v>
      </c>
      <c r="BL69" s="4">
        <v>33.884999999999998</v>
      </c>
      <c r="BM69" s="4">
        <v>0</v>
      </c>
      <c r="BQ69" s="4">
        <v>11559.91</v>
      </c>
      <c r="BR69" s="4">
        <v>-1.796E-2</v>
      </c>
      <c r="BS69" s="4">
        <v>-5</v>
      </c>
      <c r="BT69" s="4">
        <v>0.87755000000000005</v>
      </c>
      <c r="BU69" s="4">
        <v>-0.43889800000000001</v>
      </c>
      <c r="BV69" s="4">
        <v>17.726510000000001</v>
      </c>
    </row>
    <row r="70" spans="1:74" x14ac:dyDescent="0.25">
      <c r="A70" s="2">
        <v>42801</v>
      </c>
      <c r="B70" s="3">
        <v>0.6901919675925926</v>
      </c>
      <c r="C70" s="4">
        <v>3.5659999999999998</v>
      </c>
      <c r="D70" s="4">
        <v>2.1000000000000001E-2</v>
      </c>
      <c r="E70" s="4">
        <v>210.12089800000001</v>
      </c>
      <c r="F70" s="4">
        <v>400.5</v>
      </c>
      <c r="G70" s="4">
        <v>7.2</v>
      </c>
      <c r="H70" s="4">
        <v>-1.8</v>
      </c>
      <c r="J70" s="4">
        <v>16.3</v>
      </c>
      <c r="K70" s="4">
        <v>0.97460000000000002</v>
      </c>
      <c r="L70" s="4">
        <v>3.4748000000000001</v>
      </c>
      <c r="M70" s="4">
        <v>2.0500000000000001E-2</v>
      </c>
      <c r="N70" s="4">
        <v>390.26929999999999</v>
      </c>
      <c r="O70" s="4">
        <v>6.9950000000000001</v>
      </c>
      <c r="P70" s="4">
        <v>397.3</v>
      </c>
      <c r="Q70" s="4">
        <v>335.20460000000003</v>
      </c>
      <c r="R70" s="4">
        <v>6.008</v>
      </c>
      <c r="S70" s="4">
        <v>341.2</v>
      </c>
      <c r="T70" s="4">
        <v>0</v>
      </c>
      <c r="W70" s="4">
        <v>0</v>
      </c>
      <c r="X70" s="4">
        <v>15.885400000000001</v>
      </c>
      <c r="Y70" s="4">
        <v>12.5</v>
      </c>
      <c r="Z70" s="4">
        <v>821</v>
      </c>
      <c r="AA70" s="4">
        <v>837</v>
      </c>
      <c r="AB70" s="4">
        <v>863</v>
      </c>
      <c r="AC70" s="4">
        <v>30</v>
      </c>
      <c r="AD70" s="4">
        <v>14.16</v>
      </c>
      <c r="AE70" s="4">
        <v>0.33</v>
      </c>
      <c r="AF70" s="4">
        <v>958</v>
      </c>
      <c r="AG70" s="4">
        <v>7.5</v>
      </c>
      <c r="AH70" s="4">
        <v>18</v>
      </c>
      <c r="AI70" s="4">
        <v>27</v>
      </c>
      <c r="AJ70" s="4">
        <v>190</v>
      </c>
      <c r="AK70" s="4">
        <v>190.5</v>
      </c>
      <c r="AL70" s="4">
        <v>4.0999999999999996</v>
      </c>
      <c r="AM70" s="4">
        <v>196.1</v>
      </c>
      <c r="AN70" s="4" t="s">
        <v>155</v>
      </c>
      <c r="AO70" s="4">
        <v>2</v>
      </c>
      <c r="AP70" s="5">
        <v>0.89854166666666668</v>
      </c>
      <c r="AQ70" s="4">
        <v>47.159317999999999</v>
      </c>
      <c r="AR70" s="4">
        <v>-88.489725000000007</v>
      </c>
      <c r="AS70" s="4">
        <v>311.89999999999998</v>
      </c>
      <c r="AT70" s="4">
        <v>0</v>
      </c>
      <c r="AU70" s="4">
        <v>12</v>
      </c>
      <c r="AV70" s="4">
        <v>8</v>
      </c>
      <c r="AW70" s="4" t="s">
        <v>406</v>
      </c>
      <c r="AX70" s="4">
        <v>1.3</v>
      </c>
      <c r="AY70" s="4">
        <v>2.3896999999999999</v>
      </c>
      <c r="AZ70" s="4">
        <v>2.6897000000000002</v>
      </c>
      <c r="BA70" s="4">
        <v>13.836</v>
      </c>
      <c r="BB70" s="4">
        <v>57.35</v>
      </c>
      <c r="BC70" s="4">
        <v>4.1399999999999997</v>
      </c>
      <c r="BD70" s="4">
        <v>2.61</v>
      </c>
      <c r="BE70" s="4">
        <v>3094.52</v>
      </c>
      <c r="BF70" s="4">
        <v>11.606999999999999</v>
      </c>
      <c r="BG70" s="4">
        <v>36.396999999999998</v>
      </c>
      <c r="BH70" s="4">
        <v>0.65200000000000002</v>
      </c>
      <c r="BI70" s="4">
        <v>37.048999999999999</v>
      </c>
      <c r="BJ70" s="4">
        <v>31.260999999999999</v>
      </c>
      <c r="BK70" s="4">
        <v>0.56000000000000005</v>
      </c>
      <c r="BL70" s="4">
        <v>31.821999999999999</v>
      </c>
      <c r="BM70" s="4">
        <v>0</v>
      </c>
      <c r="BQ70" s="4">
        <v>10286.288</v>
      </c>
      <c r="BR70" s="4">
        <v>-8.3499999999999998E-3</v>
      </c>
      <c r="BS70" s="4">
        <v>-5</v>
      </c>
      <c r="BT70" s="4">
        <v>0.88305999999999996</v>
      </c>
      <c r="BU70" s="4">
        <v>-0.20405300000000001</v>
      </c>
      <c r="BV70" s="4">
        <v>17.837812</v>
      </c>
    </row>
    <row r="71" spans="1:74" x14ac:dyDescent="0.25">
      <c r="A71" s="2">
        <v>42801</v>
      </c>
      <c r="B71" s="3">
        <v>0.69020354166666664</v>
      </c>
      <c r="C71" s="4">
        <v>5.1390000000000002</v>
      </c>
      <c r="D71" s="4">
        <v>3.4700000000000002E-2</v>
      </c>
      <c r="E71" s="4">
        <v>347.28091699999999</v>
      </c>
      <c r="F71" s="4">
        <v>408.4</v>
      </c>
      <c r="G71" s="4">
        <v>7.8</v>
      </c>
      <c r="H71" s="4">
        <v>-1.4</v>
      </c>
      <c r="J71" s="4">
        <v>16.260000000000002</v>
      </c>
      <c r="K71" s="4">
        <v>0.96140000000000003</v>
      </c>
      <c r="L71" s="4">
        <v>4.9409000000000001</v>
      </c>
      <c r="M71" s="4">
        <v>3.3399999999999999E-2</v>
      </c>
      <c r="N71" s="4">
        <v>392.60669999999999</v>
      </c>
      <c r="O71" s="4">
        <v>7.4927000000000001</v>
      </c>
      <c r="P71" s="4">
        <v>400.1</v>
      </c>
      <c r="Q71" s="4">
        <v>336.66370000000001</v>
      </c>
      <c r="R71" s="4">
        <v>6.4249999999999998</v>
      </c>
      <c r="S71" s="4">
        <v>343.1</v>
      </c>
      <c r="T71" s="4">
        <v>0</v>
      </c>
      <c r="W71" s="4">
        <v>0</v>
      </c>
      <c r="X71" s="4">
        <v>15.633100000000001</v>
      </c>
      <c r="Y71" s="4">
        <v>12.3</v>
      </c>
      <c r="Z71" s="4">
        <v>822</v>
      </c>
      <c r="AA71" s="4">
        <v>837</v>
      </c>
      <c r="AB71" s="4">
        <v>864</v>
      </c>
      <c r="AC71" s="4">
        <v>29.5</v>
      </c>
      <c r="AD71" s="4">
        <v>13.46</v>
      </c>
      <c r="AE71" s="4">
        <v>0.31</v>
      </c>
      <c r="AF71" s="4">
        <v>958</v>
      </c>
      <c r="AG71" s="4">
        <v>7</v>
      </c>
      <c r="AH71" s="4">
        <v>18</v>
      </c>
      <c r="AI71" s="4">
        <v>27</v>
      </c>
      <c r="AJ71" s="4">
        <v>190</v>
      </c>
      <c r="AK71" s="4">
        <v>190</v>
      </c>
      <c r="AL71" s="4">
        <v>4.2</v>
      </c>
      <c r="AM71" s="4">
        <v>196.4</v>
      </c>
      <c r="AN71" s="4" t="s">
        <v>155</v>
      </c>
      <c r="AO71" s="4">
        <v>2</v>
      </c>
      <c r="AP71" s="5">
        <v>0.89855324074074072</v>
      </c>
      <c r="AQ71" s="4">
        <v>47.159317999999999</v>
      </c>
      <c r="AR71" s="4">
        <v>-88.489725000000007</v>
      </c>
      <c r="AS71" s="4">
        <v>311.5</v>
      </c>
      <c r="AT71" s="4">
        <v>0</v>
      </c>
      <c r="AU71" s="4">
        <v>12</v>
      </c>
      <c r="AV71" s="4">
        <v>8</v>
      </c>
      <c r="AW71" s="4" t="s">
        <v>406</v>
      </c>
      <c r="AX71" s="4">
        <v>1.3</v>
      </c>
      <c r="AY71" s="4">
        <v>2.2999999999999998</v>
      </c>
      <c r="AZ71" s="4">
        <v>2.6</v>
      </c>
      <c r="BA71" s="4">
        <v>13.836</v>
      </c>
      <c r="BB71" s="4">
        <v>40.020000000000003</v>
      </c>
      <c r="BC71" s="4">
        <v>2.89</v>
      </c>
      <c r="BD71" s="4">
        <v>4.0190000000000001</v>
      </c>
      <c r="BE71" s="4">
        <v>3081.2959999999998</v>
      </c>
      <c r="BF71" s="4">
        <v>13.252000000000001</v>
      </c>
      <c r="BG71" s="4">
        <v>25.64</v>
      </c>
      <c r="BH71" s="4">
        <v>0.48899999999999999</v>
      </c>
      <c r="BI71" s="4">
        <v>26.129000000000001</v>
      </c>
      <c r="BJ71" s="4">
        <v>21.986999999999998</v>
      </c>
      <c r="BK71" s="4">
        <v>0.42</v>
      </c>
      <c r="BL71" s="4">
        <v>22.405999999999999</v>
      </c>
      <c r="BM71" s="4">
        <v>0</v>
      </c>
      <c r="BQ71" s="4">
        <v>7088.7439999999997</v>
      </c>
      <c r="BR71" s="4">
        <v>-8.6499999999999997E-3</v>
      </c>
      <c r="BS71" s="4">
        <v>-5</v>
      </c>
      <c r="BT71" s="4">
        <v>0.87936999999999999</v>
      </c>
      <c r="BU71" s="4">
        <v>-0.21138499999999999</v>
      </c>
      <c r="BV71" s="4">
        <v>17.763273999999999</v>
      </c>
    </row>
    <row r="72" spans="1:74" x14ac:dyDescent="0.25">
      <c r="A72" s="2">
        <v>42801</v>
      </c>
      <c r="B72" s="3">
        <v>0.69021511574074079</v>
      </c>
      <c r="C72" s="4">
        <v>7.6459999999999999</v>
      </c>
      <c r="D72" s="4">
        <v>9.2999999999999999E-2</v>
      </c>
      <c r="E72" s="4">
        <v>930</v>
      </c>
      <c r="F72" s="4">
        <v>408.8</v>
      </c>
      <c r="G72" s="4">
        <v>7.9</v>
      </c>
      <c r="H72" s="4">
        <v>2.6</v>
      </c>
      <c r="J72" s="4">
        <v>15.43</v>
      </c>
      <c r="K72" s="4">
        <v>0.94069999999999998</v>
      </c>
      <c r="L72" s="4">
        <v>7.1921999999999997</v>
      </c>
      <c r="M72" s="4">
        <v>8.7499999999999994E-2</v>
      </c>
      <c r="N72" s="4">
        <v>384.55380000000002</v>
      </c>
      <c r="O72" s="4">
        <v>7.4257999999999997</v>
      </c>
      <c r="P72" s="4">
        <v>392</v>
      </c>
      <c r="Q72" s="4">
        <v>329.94760000000002</v>
      </c>
      <c r="R72" s="4">
        <v>6.3712999999999997</v>
      </c>
      <c r="S72" s="4">
        <v>336.3</v>
      </c>
      <c r="T72" s="4">
        <v>2.5619999999999998</v>
      </c>
      <c r="W72" s="4">
        <v>0</v>
      </c>
      <c r="X72" s="4">
        <v>14.512499999999999</v>
      </c>
      <c r="Y72" s="4">
        <v>12.1</v>
      </c>
      <c r="Z72" s="4">
        <v>824</v>
      </c>
      <c r="AA72" s="4">
        <v>839</v>
      </c>
      <c r="AB72" s="4">
        <v>864</v>
      </c>
      <c r="AC72" s="4">
        <v>29</v>
      </c>
      <c r="AD72" s="4">
        <v>13.7</v>
      </c>
      <c r="AE72" s="4">
        <v>0.31</v>
      </c>
      <c r="AF72" s="4">
        <v>958</v>
      </c>
      <c r="AG72" s="4">
        <v>7.5</v>
      </c>
      <c r="AH72" s="4">
        <v>18</v>
      </c>
      <c r="AI72" s="4">
        <v>27</v>
      </c>
      <c r="AJ72" s="4">
        <v>190</v>
      </c>
      <c r="AK72" s="4">
        <v>190.5</v>
      </c>
      <c r="AL72" s="4">
        <v>4.3</v>
      </c>
      <c r="AM72" s="4">
        <v>196.8</v>
      </c>
      <c r="AN72" s="4" t="s">
        <v>155</v>
      </c>
      <c r="AO72" s="4">
        <v>2</v>
      </c>
      <c r="AP72" s="5">
        <v>0.89856481481481476</v>
      </c>
      <c r="AQ72" s="4">
        <v>47.159317999999999</v>
      </c>
      <c r="AR72" s="4">
        <v>-88.489725000000007</v>
      </c>
      <c r="AS72" s="4">
        <v>311.3</v>
      </c>
      <c r="AT72" s="4">
        <v>0</v>
      </c>
      <c r="AU72" s="4">
        <v>12</v>
      </c>
      <c r="AV72" s="4">
        <v>8</v>
      </c>
      <c r="AW72" s="4" t="s">
        <v>406</v>
      </c>
      <c r="AX72" s="4">
        <v>1.3</v>
      </c>
      <c r="AY72" s="4">
        <v>2.2999999999999998</v>
      </c>
      <c r="AZ72" s="4">
        <v>2.6103000000000001</v>
      </c>
      <c r="BA72" s="4">
        <v>13.836</v>
      </c>
      <c r="BB72" s="4">
        <v>27.03</v>
      </c>
      <c r="BC72" s="4">
        <v>1.95</v>
      </c>
      <c r="BD72" s="4">
        <v>6.3049999999999997</v>
      </c>
      <c r="BE72" s="4">
        <v>3056.9009999999998</v>
      </c>
      <c r="BF72" s="4">
        <v>23.666</v>
      </c>
      <c r="BG72" s="4">
        <v>17.116</v>
      </c>
      <c r="BH72" s="4">
        <v>0.33100000000000002</v>
      </c>
      <c r="BI72" s="4">
        <v>17.446999999999999</v>
      </c>
      <c r="BJ72" s="4">
        <v>14.686</v>
      </c>
      <c r="BK72" s="4">
        <v>0.28399999999999997</v>
      </c>
      <c r="BL72" s="4">
        <v>14.968999999999999</v>
      </c>
      <c r="BM72" s="4">
        <v>3.5400000000000001E-2</v>
      </c>
      <c r="BQ72" s="4">
        <v>4484.9489999999996</v>
      </c>
      <c r="BR72" s="4">
        <v>-1.396E-2</v>
      </c>
      <c r="BS72" s="4">
        <v>-5</v>
      </c>
      <c r="BT72" s="4">
        <v>0.87095999999999996</v>
      </c>
      <c r="BU72" s="4">
        <v>-0.34114699999999998</v>
      </c>
      <c r="BV72" s="4">
        <v>17.593392000000001</v>
      </c>
    </row>
    <row r="73" spans="1:74" x14ac:dyDescent="0.25">
      <c r="A73" s="2">
        <v>42801</v>
      </c>
      <c r="B73" s="3">
        <v>0.69022668981481472</v>
      </c>
      <c r="C73" s="4">
        <v>9.9979999999999993</v>
      </c>
      <c r="D73" s="4">
        <v>0.112</v>
      </c>
      <c r="E73" s="4">
        <v>1120.0862070000001</v>
      </c>
      <c r="F73" s="4">
        <v>440.2</v>
      </c>
      <c r="G73" s="4">
        <v>8.1999999999999993</v>
      </c>
      <c r="H73" s="4">
        <v>16.899999999999999</v>
      </c>
      <c r="J73" s="4">
        <v>12.87</v>
      </c>
      <c r="K73" s="4">
        <v>0.92230000000000001</v>
      </c>
      <c r="L73" s="4">
        <v>9.2209000000000003</v>
      </c>
      <c r="M73" s="4">
        <v>0.1033</v>
      </c>
      <c r="N73" s="4">
        <v>406.0034</v>
      </c>
      <c r="O73" s="4">
        <v>7.5514000000000001</v>
      </c>
      <c r="P73" s="4">
        <v>413.6</v>
      </c>
      <c r="Q73" s="4">
        <v>348.33659999999998</v>
      </c>
      <c r="R73" s="4">
        <v>6.4787999999999997</v>
      </c>
      <c r="S73" s="4">
        <v>354.8</v>
      </c>
      <c r="T73" s="4">
        <v>16.880099999999999</v>
      </c>
      <c r="W73" s="4">
        <v>0</v>
      </c>
      <c r="X73" s="4">
        <v>11.8729</v>
      </c>
      <c r="Y73" s="4">
        <v>12.1</v>
      </c>
      <c r="Z73" s="4">
        <v>824</v>
      </c>
      <c r="AA73" s="4">
        <v>840</v>
      </c>
      <c r="AB73" s="4">
        <v>863</v>
      </c>
      <c r="AC73" s="4">
        <v>29</v>
      </c>
      <c r="AD73" s="4">
        <v>13.69</v>
      </c>
      <c r="AE73" s="4">
        <v>0.31</v>
      </c>
      <c r="AF73" s="4">
        <v>958</v>
      </c>
      <c r="AG73" s="4">
        <v>7.5</v>
      </c>
      <c r="AH73" s="4">
        <v>18</v>
      </c>
      <c r="AI73" s="4">
        <v>27</v>
      </c>
      <c r="AJ73" s="4">
        <v>190</v>
      </c>
      <c r="AK73" s="4">
        <v>190.5</v>
      </c>
      <c r="AL73" s="4">
        <v>4.3</v>
      </c>
      <c r="AM73" s="4">
        <v>196.9</v>
      </c>
      <c r="AN73" s="4" t="s">
        <v>155</v>
      </c>
      <c r="AO73" s="4">
        <v>2</v>
      </c>
      <c r="AP73" s="5">
        <v>0.89857638888888891</v>
      </c>
      <c r="AQ73" s="4">
        <v>47.159317999999999</v>
      </c>
      <c r="AR73" s="4">
        <v>-88.489725000000007</v>
      </c>
      <c r="AS73" s="4">
        <v>311.10000000000002</v>
      </c>
      <c r="AT73" s="4">
        <v>0</v>
      </c>
      <c r="AU73" s="4">
        <v>12</v>
      </c>
      <c r="AV73" s="4">
        <v>8</v>
      </c>
      <c r="AW73" s="4" t="s">
        <v>406</v>
      </c>
      <c r="AX73" s="4">
        <v>1.2897099999999999</v>
      </c>
      <c r="AY73" s="4">
        <v>2.2897099999999999</v>
      </c>
      <c r="AZ73" s="4">
        <v>2.6794210000000001</v>
      </c>
      <c r="BA73" s="4">
        <v>13.836</v>
      </c>
      <c r="BB73" s="4">
        <v>20.89</v>
      </c>
      <c r="BC73" s="4">
        <v>1.51</v>
      </c>
      <c r="BD73" s="4">
        <v>8.4260000000000002</v>
      </c>
      <c r="BE73" s="4">
        <v>3055.6669999999999</v>
      </c>
      <c r="BF73" s="4">
        <v>21.788</v>
      </c>
      <c r="BG73" s="4">
        <v>14.09</v>
      </c>
      <c r="BH73" s="4">
        <v>0.26200000000000001</v>
      </c>
      <c r="BI73" s="4">
        <v>14.352</v>
      </c>
      <c r="BJ73" s="4">
        <v>12.087999999999999</v>
      </c>
      <c r="BK73" s="4">
        <v>0.22500000000000001</v>
      </c>
      <c r="BL73" s="4">
        <v>12.313000000000001</v>
      </c>
      <c r="BM73" s="4">
        <v>0.1817</v>
      </c>
      <c r="BQ73" s="4">
        <v>2860.7910000000002</v>
      </c>
      <c r="BR73" s="4">
        <v>1.3475000000000001E-2</v>
      </c>
      <c r="BS73" s="4">
        <v>-5</v>
      </c>
      <c r="BT73" s="4">
        <v>0.867981</v>
      </c>
      <c r="BU73" s="4">
        <v>0.32928400000000002</v>
      </c>
      <c r="BV73" s="4">
        <v>17.533217</v>
      </c>
    </row>
    <row r="74" spans="1:74" x14ac:dyDescent="0.25">
      <c r="A74" s="2">
        <v>42801</v>
      </c>
      <c r="B74" s="3">
        <v>0.69023826388888887</v>
      </c>
      <c r="C74" s="4">
        <v>10.852</v>
      </c>
      <c r="D74" s="4">
        <v>7.6100000000000001E-2</v>
      </c>
      <c r="E74" s="4">
        <v>760.76427999999999</v>
      </c>
      <c r="F74" s="4">
        <v>528.79999999999995</v>
      </c>
      <c r="G74" s="4">
        <v>8.1999999999999993</v>
      </c>
      <c r="H74" s="4">
        <v>10.7</v>
      </c>
      <c r="J74" s="4">
        <v>9.07</v>
      </c>
      <c r="K74" s="4">
        <v>0.91610000000000003</v>
      </c>
      <c r="L74" s="4">
        <v>9.9413999999999998</v>
      </c>
      <c r="M74" s="4">
        <v>6.9699999999999998E-2</v>
      </c>
      <c r="N74" s="4">
        <v>484.38490000000002</v>
      </c>
      <c r="O74" s="4">
        <v>7.5118999999999998</v>
      </c>
      <c r="P74" s="4">
        <v>491.9</v>
      </c>
      <c r="Q74" s="4">
        <v>415.83510000000001</v>
      </c>
      <c r="R74" s="4">
        <v>6.4488000000000003</v>
      </c>
      <c r="S74" s="4">
        <v>422.3</v>
      </c>
      <c r="T74" s="4">
        <v>10.6648</v>
      </c>
      <c r="W74" s="4">
        <v>0</v>
      </c>
      <c r="X74" s="4">
        <v>8.3117999999999999</v>
      </c>
      <c r="Y74" s="4">
        <v>12</v>
      </c>
      <c r="Z74" s="4">
        <v>824</v>
      </c>
      <c r="AA74" s="4">
        <v>840</v>
      </c>
      <c r="AB74" s="4">
        <v>864</v>
      </c>
      <c r="AC74" s="4">
        <v>29.5</v>
      </c>
      <c r="AD74" s="4">
        <v>13.94</v>
      </c>
      <c r="AE74" s="4">
        <v>0.32</v>
      </c>
      <c r="AF74" s="4">
        <v>958</v>
      </c>
      <c r="AG74" s="4">
        <v>7.5</v>
      </c>
      <c r="AH74" s="4">
        <v>18</v>
      </c>
      <c r="AI74" s="4">
        <v>27</v>
      </c>
      <c r="AJ74" s="4">
        <v>190</v>
      </c>
      <c r="AK74" s="4">
        <v>190</v>
      </c>
      <c r="AL74" s="4">
        <v>4.3</v>
      </c>
      <c r="AM74" s="4">
        <v>196.5</v>
      </c>
      <c r="AN74" s="4" t="s">
        <v>155</v>
      </c>
      <c r="AO74" s="4">
        <v>2</v>
      </c>
      <c r="AP74" s="5">
        <v>0.89858796296296306</v>
      </c>
      <c r="AQ74" s="4">
        <v>47.159317000000001</v>
      </c>
      <c r="AR74" s="4">
        <v>-88.489722999999998</v>
      </c>
      <c r="AS74" s="4">
        <v>311.10000000000002</v>
      </c>
      <c r="AT74" s="4">
        <v>0.9</v>
      </c>
      <c r="AU74" s="4">
        <v>12</v>
      </c>
      <c r="AV74" s="4">
        <v>8</v>
      </c>
      <c r="AW74" s="4" t="s">
        <v>406</v>
      </c>
      <c r="AX74" s="4">
        <v>1.2</v>
      </c>
      <c r="AY74" s="4">
        <v>2.21021</v>
      </c>
      <c r="AZ74" s="4">
        <v>2.5102099999999998</v>
      </c>
      <c r="BA74" s="4">
        <v>13.836</v>
      </c>
      <c r="BB74" s="4">
        <v>19.399999999999999</v>
      </c>
      <c r="BC74" s="4">
        <v>1.4</v>
      </c>
      <c r="BD74" s="4">
        <v>9.16</v>
      </c>
      <c r="BE74" s="4">
        <v>3067.7179999999998</v>
      </c>
      <c r="BF74" s="4">
        <v>13.688000000000001</v>
      </c>
      <c r="BG74" s="4">
        <v>15.653</v>
      </c>
      <c r="BH74" s="4">
        <v>0.24299999999999999</v>
      </c>
      <c r="BI74" s="4">
        <v>15.896000000000001</v>
      </c>
      <c r="BJ74" s="4">
        <v>13.438000000000001</v>
      </c>
      <c r="BK74" s="4">
        <v>0.20799999999999999</v>
      </c>
      <c r="BL74" s="4">
        <v>13.646000000000001</v>
      </c>
      <c r="BM74" s="4">
        <v>0.1069</v>
      </c>
      <c r="BQ74" s="4">
        <v>1864.915</v>
      </c>
      <c r="BR74" s="4">
        <v>7.1118000000000001E-2</v>
      </c>
      <c r="BS74" s="4">
        <v>-5</v>
      </c>
      <c r="BT74" s="4">
        <v>0.865981</v>
      </c>
      <c r="BU74" s="4">
        <v>1.737949</v>
      </c>
      <c r="BV74" s="4">
        <v>17.492816000000001</v>
      </c>
    </row>
    <row r="75" spans="1:74" x14ac:dyDescent="0.25">
      <c r="A75" s="2">
        <v>42801</v>
      </c>
      <c r="B75" s="3">
        <v>0.69024983796296302</v>
      </c>
      <c r="C75" s="4">
        <v>7.8620000000000001</v>
      </c>
      <c r="D75" s="4">
        <v>3.0300000000000001E-2</v>
      </c>
      <c r="E75" s="4">
        <v>302.85590999999999</v>
      </c>
      <c r="F75" s="4">
        <v>564.79999999999995</v>
      </c>
      <c r="G75" s="4">
        <v>8.3000000000000007</v>
      </c>
      <c r="H75" s="4">
        <v>9.8000000000000007</v>
      </c>
      <c r="J75" s="4">
        <v>6.77</v>
      </c>
      <c r="K75" s="4">
        <v>0.93940000000000001</v>
      </c>
      <c r="L75" s="4">
        <v>7.3857999999999997</v>
      </c>
      <c r="M75" s="4">
        <v>2.8500000000000001E-2</v>
      </c>
      <c r="N75" s="4">
        <v>530.5729</v>
      </c>
      <c r="O75" s="4">
        <v>7.7915000000000001</v>
      </c>
      <c r="P75" s="4">
        <v>538.4</v>
      </c>
      <c r="Q75" s="4">
        <v>456.24470000000002</v>
      </c>
      <c r="R75" s="4">
        <v>6.7</v>
      </c>
      <c r="S75" s="4">
        <v>462.9</v>
      </c>
      <c r="T75" s="4">
        <v>9.7575000000000003</v>
      </c>
      <c r="W75" s="4">
        <v>0</v>
      </c>
      <c r="X75" s="4">
        <v>6.3598999999999997</v>
      </c>
      <c r="Y75" s="4">
        <v>12</v>
      </c>
      <c r="Z75" s="4">
        <v>824</v>
      </c>
      <c r="AA75" s="4">
        <v>840</v>
      </c>
      <c r="AB75" s="4">
        <v>864</v>
      </c>
      <c r="AC75" s="4">
        <v>30</v>
      </c>
      <c r="AD75" s="4">
        <v>14.66</v>
      </c>
      <c r="AE75" s="4">
        <v>0.34</v>
      </c>
      <c r="AF75" s="4">
        <v>958</v>
      </c>
      <c r="AG75" s="4">
        <v>8</v>
      </c>
      <c r="AH75" s="4">
        <v>18</v>
      </c>
      <c r="AI75" s="4">
        <v>27</v>
      </c>
      <c r="AJ75" s="4">
        <v>190</v>
      </c>
      <c r="AK75" s="4">
        <v>190</v>
      </c>
      <c r="AL75" s="4">
        <v>4.4000000000000004</v>
      </c>
      <c r="AM75" s="4">
        <v>196.2</v>
      </c>
      <c r="AN75" s="4" t="s">
        <v>155</v>
      </c>
      <c r="AO75" s="4">
        <v>2</v>
      </c>
      <c r="AP75" s="5">
        <v>0.89859953703703699</v>
      </c>
      <c r="AQ75" s="4">
        <v>47.159303999999999</v>
      </c>
      <c r="AR75" s="4">
        <v>-88.489705000000001</v>
      </c>
      <c r="AS75" s="4">
        <v>311.5</v>
      </c>
      <c r="AT75" s="4">
        <v>8.9</v>
      </c>
      <c r="AU75" s="4">
        <v>12</v>
      </c>
      <c r="AV75" s="4">
        <v>8</v>
      </c>
      <c r="AW75" s="4" t="s">
        <v>406</v>
      </c>
      <c r="AX75" s="4">
        <v>1.2</v>
      </c>
      <c r="AY75" s="4">
        <v>2.2999999999999998</v>
      </c>
      <c r="AZ75" s="4">
        <v>2.6</v>
      </c>
      <c r="BA75" s="4">
        <v>13.836</v>
      </c>
      <c r="BB75" s="4">
        <v>26.53</v>
      </c>
      <c r="BC75" s="4">
        <v>1.92</v>
      </c>
      <c r="BD75" s="4">
        <v>6.4480000000000004</v>
      </c>
      <c r="BE75" s="4">
        <v>3081.6060000000002</v>
      </c>
      <c r="BF75" s="4">
        <v>7.5549999999999997</v>
      </c>
      <c r="BG75" s="4">
        <v>23.181999999999999</v>
      </c>
      <c r="BH75" s="4">
        <v>0.34</v>
      </c>
      <c r="BI75" s="4">
        <v>23.523</v>
      </c>
      <c r="BJ75" s="4">
        <v>19.934999999999999</v>
      </c>
      <c r="BK75" s="4">
        <v>0.29299999999999998</v>
      </c>
      <c r="BL75" s="4">
        <v>20.228000000000002</v>
      </c>
      <c r="BM75" s="4">
        <v>0.1323</v>
      </c>
      <c r="BQ75" s="4">
        <v>1929.42</v>
      </c>
      <c r="BR75" s="4">
        <v>0.16471</v>
      </c>
      <c r="BS75" s="4">
        <v>-5</v>
      </c>
      <c r="BT75" s="4">
        <v>0.86295999999999995</v>
      </c>
      <c r="BU75" s="4">
        <v>4.0251000000000001</v>
      </c>
      <c r="BV75" s="4">
        <v>17.431792000000002</v>
      </c>
    </row>
    <row r="76" spans="1:74" x14ac:dyDescent="0.25">
      <c r="A76" s="2">
        <v>42801</v>
      </c>
      <c r="B76" s="3">
        <v>0.69026141203703706</v>
      </c>
      <c r="C76" s="4">
        <v>8.4120000000000008</v>
      </c>
      <c r="D76" s="4">
        <v>2.5100000000000001E-2</v>
      </c>
      <c r="E76" s="4">
        <v>251.087144</v>
      </c>
      <c r="F76" s="4">
        <v>512.1</v>
      </c>
      <c r="G76" s="4">
        <v>8.4</v>
      </c>
      <c r="H76" s="4">
        <v>5.3</v>
      </c>
      <c r="J76" s="4">
        <v>6.87</v>
      </c>
      <c r="K76" s="4">
        <v>0.93510000000000004</v>
      </c>
      <c r="L76" s="4">
        <v>7.8658999999999999</v>
      </c>
      <c r="M76" s="4">
        <v>2.35E-2</v>
      </c>
      <c r="N76" s="4">
        <v>478.86669999999998</v>
      </c>
      <c r="O76" s="4">
        <v>7.8548999999999998</v>
      </c>
      <c r="P76" s="4">
        <v>486.7</v>
      </c>
      <c r="Q76" s="4">
        <v>411.78199999999998</v>
      </c>
      <c r="R76" s="4">
        <v>6.7545000000000002</v>
      </c>
      <c r="S76" s="4">
        <v>418.5</v>
      </c>
      <c r="T76" s="4">
        <v>5.2579000000000002</v>
      </c>
      <c r="W76" s="4">
        <v>0</v>
      </c>
      <c r="X76" s="4">
        <v>6.4199000000000002</v>
      </c>
      <c r="Y76" s="4">
        <v>12</v>
      </c>
      <c r="Z76" s="4">
        <v>824</v>
      </c>
      <c r="AA76" s="4">
        <v>840</v>
      </c>
      <c r="AB76" s="4">
        <v>863</v>
      </c>
      <c r="AC76" s="4">
        <v>30</v>
      </c>
      <c r="AD76" s="4">
        <v>14.66</v>
      </c>
      <c r="AE76" s="4">
        <v>0.34</v>
      </c>
      <c r="AF76" s="4">
        <v>958</v>
      </c>
      <c r="AG76" s="4">
        <v>8</v>
      </c>
      <c r="AH76" s="4">
        <v>18</v>
      </c>
      <c r="AI76" s="4">
        <v>27</v>
      </c>
      <c r="AJ76" s="4">
        <v>190</v>
      </c>
      <c r="AK76" s="4">
        <v>190</v>
      </c>
      <c r="AL76" s="4">
        <v>4.2</v>
      </c>
      <c r="AM76" s="4">
        <v>196</v>
      </c>
      <c r="AN76" s="4" t="s">
        <v>155</v>
      </c>
      <c r="AO76" s="4">
        <v>2</v>
      </c>
      <c r="AP76" s="5">
        <v>0.89861111111111114</v>
      </c>
      <c r="AQ76" s="4">
        <v>47.159272000000001</v>
      </c>
      <c r="AR76" s="4">
        <v>-88.489655999999997</v>
      </c>
      <c r="AS76" s="4">
        <v>311.7</v>
      </c>
      <c r="AT76" s="4">
        <v>9.1999999999999993</v>
      </c>
      <c r="AU76" s="4">
        <v>12</v>
      </c>
      <c r="AV76" s="4">
        <v>8</v>
      </c>
      <c r="AW76" s="4" t="s">
        <v>406</v>
      </c>
      <c r="AX76" s="4">
        <v>1.21021</v>
      </c>
      <c r="AY76" s="4">
        <v>2.28979</v>
      </c>
      <c r="AZ76" s="4">
        <v>2.6</v>
      </c>
      <c r="BA76" s="4">
        <v>13.836</v>
      </c>
      <c r="BB76" s="4">
        <v>24.88</v>
      </c>
      <c r="BC76" s="4">
        <v>1.8</v>
      </c>
      <c r="BD76" s="4">
        <v>6.9390000000000001</v>
      </c>
      <c r="BE76" s="4">
        <v>3083.4690000000001</v>
      </c>
      <c r="BF76" s="4">
        <v>5.8579999999999997</v>
      </c>
      <c r="BG76" s="4">
        <v>19.658000000000001</v>
      </c>
      <c r="BH76" s="4">
        <v>0.32200000000000001</v>
      </c>
      <c r="BI76" s="4">
        <v>19.981000000000002</v>
      </c>
      <c r="BJ76" s="4">
        <v>16.904</v>
      </c>
      <c r="BK76" s="4">
        <v>0.27700000000000002</v>
      </c>
      <c r="BL76" s="4">
        <v>17.181999999999999</v>
      </c>
      <c r="BM76" s="4">
        <v>6.7000000000000004E-2</v>
      </c>
      <c r="BQ76" s="4">
        <v>1829.86</v>
      </c>
      <c r="BR76" s="4">
        <v>0.14138000000000001</v>
      </c>
      <c r="BS76" s="4">
        <v>-5</v>
      </c>
      <c r="BT76" s="4">
        <v>0.86048999999999998</v>
      </c>
      <c r="BU76" s="4">
        <v>3.454974</v>
      </c>
      <c r="BV76" s="4">
        <v>17.381898</v>
      </c>
    </row>
    <row r="77" spans="1:74" x14ac:dyDescent="0.25">
      <c r="A77" s="2">
        <v>42801</v>
      </c>
      <c r="B77" s="3">
        <v>0.6902729861111111</v>
      </c>
      <c r="C77" s="4">
        <v>10.058</v>
      </c>
      <c r="D77" s="4">
        <v>2.1100000000000001E-2</v>
      </c>
      <c r="E77" s="4">
        <v>210.556003</v>
      </c>
      <c r="F77" s="4">
        <v>421.5</v>
      </c>
      <c r="G77" s="4">
        <v>8.5</v>
      </c>
      <c r="H77" s="4">
        <v>3.3</v>
      </c>
      <c r="J77" s="4">
        <v>9.56</v>
      </c>
      <c r="K77" s="4">
        <v>0.92230000000000001</v>
      </c>
      <c r="L77" s="4">
        <v>9.2765000000000004</v>
      </c>
      <c r="M77" s="4">
        <v>1.9400000000000001E-2</v>
      </c>
      <c r="N77" s="4">
        <v>388.78769999999997</v>
      </c>
      <c r="O77" s="4">
        <v>7.8395000000000001</v>
      </c>
      <c r="P77" s="4">
        <v>396.6</v>
      </c>
      <c r="Q77" s="4">
        <v>334.32220000000001</v>
      </c>
      <c r="R77" s="4">
        <v>6.7412999999999998</v>
      </c>
      <c r="S77" s="4">
        <v>341.1</v>
      </c>
      <c r="T77" s="4">
        <v>3.25</v>
      </c>
      <c r="W77" s="4">
        <v>0</v>
      </c>
      <c r="X77" s="4">
        <v>8.8132000000000001</v>
      </c>
      <c r="Y77" s="4">
        <v>12</v>
      </c>
      <c r="Z77" s="4">
        <v>824</v>
      </c>
      <c r="AA77" s="4">
        <v>840</v>
      </c>
      <c r="AB77" s="4">
        <v>863</v>
      </c>
      <c r="AC77" s="4">
        <v>30</v>
      </c>
      <c r="AD77" s="4">
        <v>14.66</v>
      </c>
      <c r="AE77" s="4">
        <v>0.34</v>
      </c>
      <c r="AF77" s="4">
        <v>958</v>
      </c>
      <c r="AG77" s="4">
        <v>8</v>
      </c>
      <c r="AH77" s="4">
        <v>18</v>
      </c>
      <c r="AI77" s="4">
        <v>27</v>
      </c>
      <c r="AJ77" s="4">
        <v>190</v>
      </c>
      <c r="AK77" s="4">
        <v>190</v>
      </c>
      <c r="AL77" s="4">
        <v>3.9</v>
      </c>
      <c r="AM77" s="4">
        <v>196</v>
      </c>
      <c r="AN77" s="4" t="s">
        <v>155</v>
      </c>
      <c r="AO77" s="4">
        <v>2</v>
      </c>
      <c r="AP77" s="5">
        <v>0.89862268518518518</v>
      </c>
      <c r="AQ77" s="4">
        <v>47.159241999999999</v>
      </c>
      <c r="AR77" s="4">
        <v>-88.489598999999998</v>
      </c>
      <c r="AS77" s="4">
        <v>311.7</v>
      </c>
      <c r="AT77" s="4">
        <v>12</v>
      </c>
      <c r="AU77" s="4">
        <v>12</v>
      </c>
      <c r="AV77" s="4">
        <v>9</v>
      </c>
      <c r="AW77" s="4" t="s">
        <v>409</v>
      </c>
      <c r="AX77" s="4">
        <v>1.3</v>
      </c>
      <c r="AY77" s="4">
        <v>2.2000000000000002</v>
      </c>
      <c r="AZ77" s="4">
        <v>2.6</v>
      </c>
      <c r="BA77" s="4">
        <v>13.836</v>
      </c>
      <c r="BB77" s="4">
        <v>20.97</v>
      </c>
      <c r="BC77" s="4">
        <v>1.52</v>
      </c>
      <c r="BD77" s="4">
        <v>8.4250000000000007</v>
      </c>
      <c r="BE77" s="4">
        <v>3083.9409999999998</v>
      </c>
      <c r="BF77" s="4">
        <v>4.109</v>
      </c>
      <c r="BG77" s="4">
        <v>13.535</v>
      </c>
      <c r="BH77" s="4">
        <v>0.27300000000000002</v>
      </c>
      <c r="BI77" s="4">
        <v>13.808</v>
      </c>
      <c r="BJ77" s="4">
        <v>11.638999999999999</v>
      </c>
      <c r="BK77" s="4">
        <v>0.23499999999999999</v>
      </c>
      <c r="BL77" s="4">
        <v>11.874000000000001</v>
      </c>
      <c r="BM77" s="4">
        <v>3.5099999999999999E-2</v>
      </c>
      <c r="BQ77" s="4">
        <v>2130.375</v>
      </c>
      <c r="BR77" s="4">
        <v>9.1069999999999998E-2</v>
      </c>
      <c r="BS77" s="4">
        <v>-5</v>
      </c>
      <c r="BT77" s="4">
        <v>0.86153000000000002</v>
      </c>
      <c r="BU77" s="4">
        <v>2.2255229999999999</v>
      </c>
      <c r="BV77" s="4">
        <v>17.402906000000002</v>
      </c>
    </row>
    <row r="78" spans="1:74" x14ac:dyDescent="0.25">
      <c r="A78" s="2">
        <v>42801</v>
      </c>
      <c r="B78" s="3">
        <v>0.69028456018518514</v>
      </c>
      <c r="C78" s="4">
        <v>11.308</v>
      </c>
      <c r="D78" s="4">
        <v>1.32E-2</v>
      </c>
      <c r="E78" s="4">
        <v>132.23706200000001</v>
      </c>
      <c r="F78" s="4">
        <v>420.4</v>
      </c>
      <c r="G78" s="4">
        <v>13.7</v>
      </c>
      <c r="H78" s="4">
        <v>8.1</v>
      </c>
      <c r="J78" s="4">
        <v>8.35</v>
      </c>
      <c r="K78" s="4">
        <v>0.91290000000000004</v>
      </c>
      <c r="L78" s="4">
        <v>10.323499999999999</v>
      </c>
      <c r="M78" s="4">
        <v>1.21E-2</v>
      </c>
      <c r="N78" s="4">
        <v>383.79239999999999</v>
      </c>
      <c r="O78" s="4">
        <v>12.507</v>
      </c>
      <c r="P78" s="4">
        <v>396.3</v>
      </c>
      <c r="Q78" s="4">
        <v>330.02679999999998</v>
      </c>
      <c r="R78" s="4">
        <v>10.754899999999999</v>
      </c>
      <c r="S78" s="4">
        <v>340.8</v>
      </c>
      <c r="T78" s="4">
        <v>8.1339000000000006</v>
      </c>
      <c r="W78" s="4">
        <v>0</v>
      </c>
      <c r="X78" s="4">
        <v>7.625</v>
      </c>
      <c r="Y78" s="4">
        <v>12.1</v>
      </c>
      <c r="Z78" s="4">
        <v>823</v>
      </c>
      <c r="AA78" s="4">
        <v>840</v>
      </c>
      <c r="AB78" s="4">
        <v>863</v>
      </c>
      <c r="AC78" s="4">
        <v>30</v>
      </c>
      <c r="AD78" s="4">
        <v>14.66</v>
      </c>
      <c r="AE78" s="4">
        <v>0.34</v>
      </c>
      <c r="AF78" s="4">
        <v>958</v>
      </c>
      <c r="AG78" s="4">
        <v>8</v>
      </c>
      <c r="AH78" s="4">
        <v>18</v>
      </c>
      <c r="AI78" s="4">
        <v>27</v>
      </c>
      <c r="AJ78" s="4">
        <v>190</v>
      </c>
      <c r="AK78" s="4">
        <v>190</v>
      </c>
      <c r="AL78" s="4">
        <v>3.9</v>
      </c>
      <c r="AM78" s="4">
        <v>196</v>
      </c>
      <c r="AN78" s="4" t="s">
        <v>155</v>
      </c>
      <c r="AO78" s="4">
        <v>2</v>
      </c>
      <c r="AP78" s="5">
        <v>0.89863425925925933</v>
      </c>
      <c r="AQ78" s="4">
        <v>47.159215000000003</v>
      </c>
      <c r="AR78" s="4">
        <v>-88.489540000000005</v>
      </c>
      <c r="AS78" s="4">
        <v>311.8</v>
      </c>
      <c r="AT78" s="4">
        <v>11.3</v>
      </c>
      <c r="AU78" s="4">
        <v>12</v>
      </c>
      <c r="AV78" s="4">
        <v>9</v>
      </c>
      <c r="AW78" s="4" t="s">
        <v>409</v>
      </c>
      <c r="AX78" s="4">
        <v>1.3408409999999999</v>
      </c>
      <c r="AY78" s="4">
        <v>2.077477</v>
      </c>
      <c r="AZ78" s="4">
        <v>2.6306310000000002</v>
      </c>
      <c r="BA78" s="4">
        <v>13.836</v>
      </c>
      <c r="BB78" s="4">
        <v>18.77</v>
      </c>
      <c r="BC78" s="4">
        <v>1.36</v>
      </c>
      <c r="BD78" s="4">
        <v>9.5380000000000003</v>
      </c>
      <c r="BE78" s="4">
        <v>3085.3159999999998</v>
      </c>
      <c r="BF78" s="4">
        <v>2.2959999999999998</v>
      </c>
      <c r="BG78" s="4">
        <v>12.012</v>
      </c>
      <c r="BH78" s="4">
        <v>0.39100000000000001</v>
      </c>
      <c r="BI78" s="4">
        <v>12.403</v>
      </c>
      <c r="BJ78" s="4">
        <v>10.329000000000001</v>
      </c>
      <c r="BK78" s="4">
        <v>0.33700000000000002</v>
      </c>
      <c r="BL78" s="4">
        <v>10.666</v>
      </c>
      <c r="BM78" s="4">
        <v>7.9000000000000001E-2</v>
      </c>
      <c r="BQ78" s="4">
        <v>1656.9749999999999</v>
      </c>
      <c r="BR78" s="4">
        <v>0.11747</v>
      </c>
      <c r="BS78" s="4">
        <v>-5</v>
      </c>
      <c r="BT78" s="4">
        <v>0.86606000000000005</v>
      </c>
      <c r="BU78" s="4">
        <v>2.870673</v>
      </c>
      <c r="BV78" s="4">
        <v>17.494412000000001</v>
      </c>
    </row>
    <row r="79" spans="1:74" x14ac:dyDescent="0.25">
      <c r="A79" s="2">
        <v>42801</v>
      </c>
      <c r="B79" s="3">
        <v>0.69029613425925929</v>
      </c>
      <c r="C79" s="4">
        <v>11.657</v>
      </c>
      <c r="D79" s="4">
        <v>8.0999999999999996E-3</v>
      </c>
      <c r="E79" s="4">
        <v>80.697674000000006</v>
      </c>
      <c r="F79" s="4">
        <v>455.3</v>
      </c>
      <c r="G79" s="4">
        <v>13.6</v>
      </c>
      <c r="H79" s="4">
        <v>0.4</v>
      </c>
      <c r="J79" s="4">
        <v>6.18</v>
      </c>
      <c r="K79" s="4">
        <v>0.91039999999999999</v>
      </c>
      <c r="L79" s="4">
        <v>10.6128</v>
      </c>
      <c r="M79" s="4">
        <v>7.3000000000000001E-3</v>
      </c>
      <c r="N79" s="4">
        <v>414.54239999999999</v>
      </c>
      <c r="O79" s="4">
        <v>12.386799999999999</v>
      </c>
      <c r="P79" s="4">
        <v>426.9</v>
      </c>
      <c r="Q79" s="4">
        <v>356.46890000000002</v>
      </c>
      <c r="R79" s="4">
        <v>10.6515</v>
      </c>
      <c r="S79" s="4">
        <v>367.1</v>
      </c>
      <c r="T79" s="4">
        <v>0.44619999999999999</v>
      </c>
      <c r="W79" s="4">
        <v>0</v>
      </c>
      <c r="X79" s="4">
        <v>5.6276000000000002</v>
      </c>
      <c r="Y79" s="4">
        <v>12</v>
      </c>
      <c r="Z79" s="4">
        <v>824</v>
      </c>
      <c r="AA79" s="4">
        <v>840</v>
      </c>
      <c r="AB79" s="4">
        <v>863</v>
      </c>
      <c r="AC79" s="4">
        <v>30</v>
      </c>
      <c r="AD79" s="4">
        <v>14.66</v>
      </c>
      <c r="AE79" s="4">
        <v>0.34</v>
      </c>
      <c r="AF79" s="4">
        <v>958</v>
      </c>
      <c r="AG79" s="4">
        <v>8</v>
      </c>
      <c r="AH79" s="4">
        <v>17.489999999999998</v>
      </c>
      <c r="AI79" s="4">
        <v>27</v>
      </c>
      <c r="AJ79" s="4">
        <v>190</v>
      </c>
      <c r="AK79" s="4">
        <v>190.5</v>
      </c>
      <c r="AL79" s="4">
        <v>3.9</v>
      </c>
      <c r="AM79" s="4">
        <v>196</v>
      </c>
      <c r="AN79" s="4" t="s">
        <v>155</v>
      </c>
      <c r="AO79" s="4">
        <v>2</v>
      </c>
      <c r="AP79" s="5">
        <v>0.89864583333333325</v>
      </c>
      <c r="AQ79" s="4">
        <v>47.159191999999997</v>
      </c>
      <c r="AR79" s="4">
        <v>-88.489489000000006</v>
      </c>
      <c r="AS79" s="4">
        <v>311.8</v>
      </c>
      <c r="AT79" s="4">
        <v>11.8</v>
      </c>
      <c r="AU79" s="4">
        <v>12</v>
      </c>
      <c r="AV79" s="4">
        <v>9</v>
      </c>
      <c r="AW79" s="4" t="s">
        <v>409</v>
      </c>
      <c r="AX79" s="4">
        <v>1.6588000000000001</v>
      </c>
      <c r="AY79" s="4">
        <v>1.0103</v>
      </c>
      <c r="AZ79" s="4">
        <v>2.8588</v>
      </c>
      <c r="BA79" s="4">
        <v>13.836</v>
      </c>
      <c r="BB79" s="4">
        <v>18.239999999999998</v>
      </c>
      <c r="BC79" s="4">
        <v>1.32</v>
      </c>
      <c r="BD79" s="4">
        <v>9.843</v>
      </c>
      <c r="BE79" s="4">
        <v>3086.6979999999999</v>
      </c>
      <c r="BF79" s="4">
        <v>1.36</v>
      </c>
      <c r="BG79" s="4">
        <v>12.625999999999999</v>
      </c>
      <c r="BH79" s="4">
        <v>0.377</v>
      </c>
      <c r="BI79" s="4">
        <v>13.003</v>
      </c>
      <c r="BJ79" s="4">
        <v>10.856999999999999</v>
      </c>
      <c r="BK79" s="4">
        <v>0.32400000000000001</v>
      </c>
      <c r="BL79" s="4">
        <v>11.182</v>
      </c>
      <c r="BM79" s="4">
        <v>4.1999999999999997E-3</v>
      </c>
      <c r="BQ79" s="4">
        <v>1190.117</v>
      </c>
      <c r="BR79" s="4">
        <v>0.14863999999999999</v>
      </c>
      <c r="BS79" s="4">
        <v>-5</v>
      </c>
      <c r="BT79" s="4">
        <v>0.86899999999999999</v>
      </c>
      <c r="BU79" s="4">
        <v>3.63239</v>
      </c>
      <c r="BV79" s="4">
        <v>17.553799999999999</v>
      </c>
    </row>
    <row r="80" spans="1:74" x14ac:dyDescent="0.25">
      <c r="A80" s="2">
        <v>42801</v>
      </c>
      <c r="B80" s="3">
        <v>0.69030770833333344</v>
      </c>
      <c r="C80" s="4">
        <v>11.845000000000001</v>
      </c>
      <c r="D80" s="4">
        <v>6.7000000000000002E-3</v>
      </c>
      <c r="E80" s="4">
        <v>66.906121999999996</v>
      </c>
      <c r="F80" s="4">
        <v>465.6</v>
      </c>
      <c r="G80" s="4">
        <v>9.6</v>
      </c>
      <c r="H80" s="4">
        <v>2.2999999999999998</v>
      </c>
      <c r="J80" s="4">
        <v>5.12</v>
      </c>
      <c r="K80" s="4">
        <v>0.90900000000000003</v>
      </c>
      <c r="L80" s="4">
        <v>10.7674</v>
      </c>
      <c r="M80" s="4">
        <v>6.1000000000000004E-3</v>
      </c>
      <c r="N80" s="4">
        <v>423.24450000000002</v>
      </c>
      <c r="O80" s="4">
        <v>8.7268000000000008</v>
      </c>
      <c r="P80" s="4">
        <v>432</v>
      </c>
      <c r="Q80" s="4">
        <v>363.52710000000002</v>
      </c>
      <c r="R80" s="4">
        <v>7.4954999999999998</v>
      </c>
      <c r="S80" s="4">
        <v>371</v>
      </c>
      <c r="T80" s="4">
        <v>2.2763</v>
      </c>
      <c r="W80" s="4">
        <v>0</v>
      </c>
      <c r="X80" s="4">
        <v>4.6548999999999996</v>
      </c>
      <c r="Y80" s="4">
        <v>12.2</v>
      </c>
      <c r="Z80" s="4">
        <v>822</v>
      </c>
      <c r="AA80" s="4">
        <v>838</v>
      </c>
      <c r="AB80" s="4">
        <v>862</v>
      </c>
      <c r="AC80" s="4">
        <v>30</v>
      </c>
      <c r="AD80" s="4">
        <v>14.16</v>
      </c>
      <c r="AE80" s="4">
        <v>0.33</v>
      </c>
      <c r="AF80" s="4">
        <v>958</v>
      </c>
      <c r="AG80" s="4">
        <v>7.5</v>
      </c>
      <c r="AH80" s="4">
        <v>17.510000000000002</v>
      </c>
      <c r="AI80" s="4">
        <v>27</v>
      </c>
      <c r="AJ80" s="4">
        <v>190</v>
      </c>
      <c r="AK80" s="4">
        <v>191</v>
      </c>
      <c r="AL80" s="4">
        <v>3.9</v>
      </c>
      <c r="AM80" s="4">
        <v>196</v>
      </c>
      <c r="AN80" s="4" t="s">
        <v>155</v>
      </c>
      <c r="AO80" s="4">
        <v>2</v>
      </c>
      <c r="AP80" s="5">
        <v>0.8986574074074074</v>
      </c>
      <c r="AQ80" s="4">
        <v>47.159159000000002</v>
      </c>
      <c r="AR80" s="4">
        <v>-88.489423000000002</v>
      </c>
      <c r="AS80" s="4">
        <v>311.89999999999998</v>
      </c>
      <c r="AT80" s="4">
        <v>16.8</v>
      </c>
      <c r="AU80" s="4">
        <v>12</v>
      </c>
      <c r="AV80" s="4">
        <v>9</v>
      </c>
      <c r="AW80" s="4" t="s">
        <v>409</v>
      </c>
      <c r="AX80" s="4">
        <v>1.3</v>
      </c>
      <c r="AY80" s="4">
        <v>1.1617999999999999</v>
      </c>
      <c r="AZ80" s="4">
        <v>2.5514999999999999</v>
      </c>
      <c r="BA80" s="4">
        <v>13.836</v>
      </c>
      <c r="BB80" s="4">
        <v>17.97</v>
      </c>
      <c r="BC80" s="4">
        <v>1.3</v>
      </c>
      <c r="BD80" s="4">
        <v>10.006</v>
      </c>
      <c r="BE80" s="4">
        <v>3086.8739999999998</v>
      </c>
      <c r="BF80" s="4">
        <v>1.1100000000000001</v>
      </c>
      <c r="BG80" s="4">
        <v>12.707000000000001</v>
      </c>
      <c r="BH80" s="4">
        <v>0.26200000000000001</v>
      </c>
      <c r="BI80" s="4">
        <v>12.968999999999999</v>
      </c>
      <c r="BJ80" s="4">
        <v>10.914</v>
      </c>
      <c r="BK80" s="4">
        <v>0.22500000000000001</v>
      </c>
      <c r="BL80" s="4">
        <v>11.138999999999999</v>
      </c>
      <c r="BM80" s="4">
        <v>2.12E-2</v>
      </c>
      <c r="BQ80" s="4">
        <v>970.322</v>
      </c>
      <c r="BR80" s="4">
        <v>0.20549999999999999</v>
      </c>
      <c r="BS80" s="4">
        <v>-5</v>
      </c>
      <c r="BT80" s="4">
        <v>0.87766999999999995</v>
      </c>
      <c r="BU80" s="4">
        <v>5.0219060000000004</v>
      </c>
      <c r="BV80" s="4">
        <v>17.728933999999999</v>
      </c>
    </row>
    <row r="81" spans="1:74" x14ac:dyDescent="0.25">
      <c r="A81" s="2">
        <v>42801</v>
      </c>
      <c r="B81" s="3">
        <v>0.69031928240740736</v>
      </c>
      <c r="C81" s="4">
        <v>11.866</v>
      </c>
      <c r="D81" s="4">
        <v>6.0000000000000001E-3</v>
      </c>
      <c r="E81" s="4">
        <v>60</v>
      </c>
      <c r="F81" s="4">
        <v>462.8</v>
      </c>
      <c r="G81" s="4">
        <v>12.9</v>
      </c>
      <c r="H81" s="4">
        <v>3.6</v>
      </c>
      <c r="J81" s="4">
        <v>4.62</v>
      </c>
      <c r="K81" s="4">
        <v>0.90900000000000003</v>
      </c>
      <c r="L81" s="4">
        <v>10.7859</v>
      </c>
      <c r="M81" s="4">
        <v>5.4999999999999997E-3</v>
      </c>
      <c r="N81" s="4">
        <v>420.64580000000001</v>
      </c>
      <c r="O81" s="4">
        <v>11.761699999999999</v>
      </c>
      <c r="P81" s="4">
        <v>432.4</v>
      </c>
      <c r="Q81" s="4">
        <v>360.90260000000001</v>
      </c>
      <c r="R81" s="4">
        <v>10.0913</v>
      </c>
      <c r="S81" s="4">
        <v>371</v>
      </c>
      <c r="T81" s="4">
        <v>3.5529999999999999</v>
      </c>
      <c r="W81" s="4">
        <v>0</v>
      </c>
      <c r="X81" s="4">
        <v>4.1967999999999996</v>
      </c>
      <c r="Y81" s="4">
        <v>12.2</v>
      </c>
      <c r="Z81" s="4">
        <v>822</v>
      </c>
      <c r="AA81" s="4">
        <v>837</v>
      </c>
      <c r="AB81" s="4">
        <v>862</v>
      </c>
      <c r="AC81" s="4">
        <v>30</v>
      </c>
      <c r="AD81" s="4">
        <v>13.69</v>
      </c>
      <c r="AE81" s="4">
        <v>0.31</v>
      </c>
      <c r="AF81" s="4">
        <v>958</v>
      </c>
      <c r="AG81" s="4">
        <v>7</v>
      </c>
      <c r="AH81" s="4">
        <v>18</v>
      </c>
      <c r="AI81" s="4">
        <v>27</v>
      </c>
      <c r="AJ81" s="4">
        <v>190</v>
      </c>
      <c r="AK81" s="4">
        <v>191</v>
      </c>
      <c r="AL81" s="4">
        <v>4</v>
      </c>
      <c r="AM81" s="4">
        <v>196</v>
      </c>
      <c r="AN81" s="4" t="s">
        <v>155</v>
      </c>
      <c r="AO81" s="4">
        <v>2</v>
      </c>
      <c r="AP81" s="5">
        <v>0.89866898148148155</v>
      </c>
      <c r="AQ81" s="4">
        <v>47.159104999999997</v>
      </c>
      <c r="AR81" s="4">
        <v>-88.489331000000007</v>
      </c>
      <c r="AS81" s="4">
        <v>311.7</v>
      </c>
      <c r="AT81" s="4">
        <v>19</v>
      </c>
      <c r="AU81" s="4">
        <v>12</v>
      </c>
      <c r="AV81" s="4">
        <v>9</v>
      </c>
      <c r="AW81" s="4" t="s">
        <v>409</v>
      </c>
      <c r="AX81" s="4">
        <v>1.3</v>
      </c>
      <c r="AY81" s="4">
        <v>1.7</v>
      </c>
      <c r="AZ81" s="4">
        <v>3</v>
      </c>
      <c r="BA81" s="4">
        <v>13.836</v>
      </c>
      <c r="BB81" s="4">
        <v>17.940000000000001</v>
      </c>
      <c r="BC81" s="4">
        <v>1.3</v>
      </c>
      <c r="BD81" s="4">
        <v>10.016999999999999</v>
      </c>
      <c r="BE81" s="4">
        <v>3087.002</v>
      </c>
      <c r="BF81" s="4">
        <v>0.99299999999999999</v>
      </c>
      <c r="BG81" s="4">
        <v>12.608000000000001</v>
      </c>
      <c r="BH81" s="4">
        <v>0.35299999999999998</v>
      </c>
      <c r="BI81" s="4">
        <v>12.96</v>
      </c>
      <c r="BJ81" s="4">
        <v>10.817</v>
      </c>
      <c r="BK81" s="4">
        <v>0.30199999999999999</v>
      </c>
      <c r="BL81" s="4">
        <v>11.119</v>
      </c>
      <c r="BM81" s="4">
        <v>3.3000000000000002E-2</v>
      </c>
      <c r="BQ81" s="4">
        <v>873.37</v>
      </c>
      <c r="BR81" s="4">
        <v>0.21929000000000001</v>
      </c>
      <c r="BS81" s="4">
        <v>-5</v>
      </c>
      <c r="BT81" s="4">
        <v>0.88293999999999995</v>
      </c>
      <c r="BU81" s="4">
        <v>5.3588990000000001</v>
      </c>
      <c r="BV81" s="4">
        <v>17.835387999999998</v>
      </c>
    </row>
    <row r="82" spans="1:74" x14ac:dyDescent="0.25">
      <c r="A82" s="2">
        <v>42801</v>
      </c>
      <c r="B82" s="3">
        <v>0.69033085648148151</v>
      </c>
      <c r="C82" s="4">
        <v>11.972</v>
      </c>
      <c r="D82" s="4">
        <v>6.0000000000000001E-3</v>
      </c>
      <c r="E82" s="4">
        <v>60</v>
      </c>
      <c r="F82" s="4">
        <v>444</v>
      </c>
      <c r="G82" s="4">
        <v>15.4</v>
      </c>
      <c r="H82" s="4">
        <v>0</v>
      </c>
      <c r="J82" s="4">
        <v>4.4000000000000004</v>
      </c>
      <c r="K82" s="4">
        <v>0.90820000000000001</v>
      </c>
      <c r="L82" s="4">
        <v>10.8726</v>
      </c>
      <c r="M82" s="4">
        <v>5.4000000000000003E-3</v>
      </c>
      <c r="N82" s="4">
        <v>403.2475</v>
      </c>
      <c r="O82" s="4">
        <v>13.9459</v>
      </c>
      <c r="P82" s="4">
        <v>417.2</v>
      </c>
      <c r="Q82" s="4">
        <v>346.16250000000002</v>
      </c>
      <c r="R82" s="4">
        <v>11.9717</v>
      </c>
      <c r="S82" s="4">
        <v>358.1</v>
      </c>
      <c r="T82" s="4">
        <v>0</v>
      </c>
      <c r="W82" s="4">
        <v>0</v>
      </c>
      <c r="X82" s="4">
        <v>3.996</v>
      </c>
      <c r="Y82" s="4">
        <v>12</v>
      </c>
      <c r="Z82" s="4">
        <v>823</v>
      </c>
      <c r="AA82" s="4">
        <v>838</v>
      </c>
      <c r="AB82" s="4">
        <v>863</v>
      </c>
      <c r="AC82" s="4">
        <v>30.5</v>
      </c>
      <c r="AD82" s="4">
        <v>13.92</v>
      </c>
      <c r="AE82" s="4">
        <v>0.32</v>
      </c>
      <c r="AF82" s="4">
        <v>958</v>
      </c>
      <c r="AG82" s="4">
        <v>7</v>
      </c>
      <c r="AH82" s="4">
        <v>18</v>
      </c>
      <c r="AI82" s="4">
        <v>27</v>
      </c>
      <c r="AJ82" s="4">
        <v>190</v>
      </c>
      <c r="AK82" s="4">
        <v>191</v>
      </c>
      <c r="AL82" s="4">
        <v>4.0999999999999996</v>
      </c>
      <c r="AM82" s="4">
        <v>196</v>
      </c>
      <c r="AN82" s="4" t="s">
        <v>155</v>
      </c>
      <c r="AO82" s="4">
        <v>2</v>
      </c>
      <c r="AP82" s="5">
        <v>0.89868055555555559</v>
      </c>
      <c r="AQ82" s="4">
        <v>47.159056999999997</v>
      </c>
      <c r="AR82" s="4">
        <v>-88.489225000000005</v>
      </c>
      <c r="AS82" s="4">
        <v>312.10000000000002</v>
      </c>
      <c r="AT82" s="4">
        <v>20.9</v>
      </c>
      <c r="AU82" s="4">
        <v>12</v>
      </c>
      <c r="AV82" s="4">
        <v>9</v>
      </c>
      <c r="AW82" s="4" t="s">
        <v>409</v>
      </c>
      <c r="AX82" s="4">
        <v>1.3206</v>
      </c>
      <c r="AY82" s="4">
        <v>1.6278999999999999</v>
      </c>
      <c r="AZ82" s="4">
        <v>3</v>
      </c>
      <c r="BA82" s="4">
        <v>13.836</v>
      </c>
      <c r="BB82" s="4">
        <v>17.79</v>
      </c>
      <c r="BC82" s="4">
        <v>1.29</v>
      </c>
      <c r="BD82" s="4">
        <v>10.111000000000001</v>
      </c>
      <c r="BE82" s="4">
        <v>3087.0259999999998</v>
      </c>
      <c r="BF82" s="4">
        <v>0.98499999999999999</v>
      </c>
      <c r="BG82" s="4">
        <v>11.99</v>
      </c>
      <c r="BH82" s="4">
        <v>0.41499999999999998</v>
      </c>
      <c r="BI82" s="4">
        <v>12.404999999999999</v>
      </c>
      <c r="BJ82" s="4">
        <v>10.292999999999999</v>
      </c>
      <c r="BK82" s="4">
        <v>0.35599999999999998</v>
      </c>
      <c r="BL82" s="4">
        <v>10.648</v>
      </c>
      <c r="BM82" s="4">
        <v>0</v>
      </c>
      <c r="BQ82" s="4">
        <v>824.947</v>
      </c>
      <c r="BR82" s="4">
        <v>0.2243</v>
      </c>
      <c r="BS82" s="4">
        <v>-5</v>
      </c>
      <c r="BT82" s="4">
        <v>0.88051000000000001</v>
      </c>
      <c r="BU82" s="4">
        <v>5.481331</v>
      </c>
      <c r="BV82" s="4">
        <v>17.786301999999999</v>
      </c>
    </row>
    <row r="83" spans="1:74" x14ac:dyDescent="0.25">
      <c r="A83" s="2">
        <v>42801</v>
      </c>
      <c r="B83" s="3">
        <v>0.69034243055555555</v>
      </c>
      <c r="C83" s="4">
        <v>12.068</v>
      </c>
      <c r="D83" s="4">
        <v>5.1999999999999998E-3</v>
      </c>
      <c r="E83" s="4">
        <v>52.123894</v>
      </c>
      <c r="F83" s="4">
        <v>417.2</v>
      </c>
      <c r="G83" s="4">
        <v>22.7</v>
      </c>
      <c r="H83" s="4">
        <v>1.5</v>
      </c>
      <c r="J83" s="4">
        <v>4.2</v>
      </c>
      <c r="K83" s="4">
        <v>0.90749999999999997</v>
      </c>
      <c r="L83" s="4">
        <v>10.9513</v>
      </c>
      <c r="M83" s="4">
        <v>4.7000000000000002E-3</v>
      </c>
      <c r="N83" s="4">
        <v>378.56689999999998</v>
      </c>
      <c r="O83" s="4">
        <v>20.566099999999999</v>
      </c>
      <c r="P83" s="4">
        <v>399.1</v>
      </c>
      <c r="Q83" s="4">
        <v>325.14479999999998</v>
      </c>
      <c r="R83" s="4">
        <v>17.663900000000002</v>
      </c>
      <c r="S83" s="4">
        <v>342.8</v>
      </c>
      <c r="T83" s="4">
        <v>1.5313000000000001</v>
      </c>
      <c r="W83" s="4">
        <v>0</v>
      </c>
      <c r="X83" s="4">
        <v>3.8115000000000001</v>
      </c>
      <c r="Y83" s="4">
        <v>12.1</v>
      </c>
      <c r="Z83" s="4">
        <v>822</v>
      </c>
      <c r="AA83" s="4">
        <v>837</v>
      </c>
      <c r="AB83" s="4">
        <v>863</v>
      </c>
      <c r="AC83" s="4">
        <v>31</v>
      </c>
      <c r="AD83" s="4">
        <v>14.15</v>
      </c>
      <c r="AE83" s="4">
        <v>0.32</v>
      </c>
      <c r="AF83" s="4">
        <v>958</v>
      </c>
      <c r="AG83" s="4">
        <v>7</v>
      </c>
      <c r="AH83" s="4">
        <v>18</v>
      </c>
      <c r="AI83" s="4">
        <v>27</v>
      </c>
      <c r="AJ83" s="4">
        <v>190</v>
      </c>
      <c r="AK83" s="4">
        <v>191</v>
      </c>
      <c r="AL83" s="4">
        <v>4.3</v>
      </c>
      <c r="AM83" s="4">
        <v>196</v>
      </c>
      <c r="AN83" s="4" t="s">
        <v>155</v>
      </c>
      <c r="AO83" s="4">
        <v>2</v>
      </c>
      <c r="AP83" s="5">
        <v>0.89869212962962963</v>
      </c>
      <c r="AQ83" s="4">
        <v>47.159013000000002</v>
      </c>
      <c r="AR83" s="4">
        <v>-88.489106000000007</v>
      </c>
      <c r="AS83" s="4">
        <v>312.3</v>
      </c>
      <c r="AT83" s="4">
        <v>22.3</v>
      </c>
      <c r="AU83" s="4">
        <v>12</v>
      </c>
      <c r="AV83" s="4">
        <v>9</v>
      </c>
      <c r="AW83" s="4" t="s">
        <v>409</v>
      </c>
      <c r="AX83" s="4">
        <v>1.4794</v>
      </c>
      <c r="AY83" s="4">
        <v>1.0206</v>
      </c>
      <c r="AZ83" s="4">
        <v>3</v>
      </c>
      <c r="BA83" s="4">
        <v>13.836</v>
      </c>
      <c r="BB83" s="4">
        <v>17.66</v>
      </c>
      <c r="BC83" s="4">
        <v>1.28</v>
      </c>
      <c r="BD83" s="4">
        <v>10.194000000000001</v>
      </c>
      <c r="BE83" s="4">
        <v>3087.1149999999998</v>
      </c>
      <c r="BF83" s="4">
        <v>0.84899999999999998</v>
      </c>
      <c r="BG83" s="4">
        <v>11.176</v>
      </c>
      <c r="BH83" s="4">
        <v>0.60699999999999998</v>
      </c>
      <c r="BI83" s="4">
        <v>11.782999999999999</v>
      </c>
      <c r="BJ83" s="4">
        <v>9.5980000000000008</v>
      </c>
      <c r="BK83" s="4">
        <v>0.52100000000000002</v>
      </c>
      <c r="BL83" s="4">
        <v>10.119999999999999</v>
      </c>
      <c r="BM83" s="4">
        <v>1.4E-2</v>
      </c>
      <c r="BQ83" s="4">
        <v>781.23199999999997</v>
      </c>
      <c r="BR83" s="4">
        <v>0.23899999999999999</v>
      </c>
      <c r="BS83" s="4">
        <v>-5</v>
      </c>
      <c r="BT83" s="4">
        <v>0.88304000000000005</v>
      </c>
      <c r="BU83" s="4">
        <v>5.8405620000000003</v>
      </c>
      <c r="BV83" s="4">
        <v>17.837408</v>
      </c>
    </row>
    <row r="84" spans="1:74" x14ac:dyDescent="0.25">
      <c r="A84" s="2">
        <v>42801</v>
      </c>
      <c r="B84" s="3">
        <v>0.69035400462962959</v>
      </c>
      <c r="C84" s="4">
        <v>12.164</v>
      </c>
      <c r="D84" s="4">
        <v>5.0000000000000001E-3</v>
      </c>
      <c r="E84" s="4">
        <v>50</v>
      </c>
      <c r="F84" s="4">
        <v>410.5</v>
      </c>
      <c r="G84" s="4">
        <v>23.2</v>
      </c>
      <c r="H84" s="4">
        <v>0.3</v>
      </c>
      <c r="J84" s="4">
        <v>4.0999999999999996</v>
      </c>
      <c r="K84" s="4">
        <v>0.90680000000000005</v>
      </c>
      <c r="L84" s="4">
        <v>11.0305</v>
      </c>
      <c r="M84" s="4">
        <v>4.4999999999999997E-3</v>
      </c>
      <c r="N84" s="4">
        <v>372.19159999999999</v>
      </c>
      <c r="O84" s="4">
        <v>21.026199999999999</v>
      </c>
      <c r="P84" s="4">
        <v>393.2</v>
      </c>
      <c r="Q84" s="4">
        <v>319.66919999999999</v>
      </c>
      <c r="R84" s="4">
        <v>18.059000000000001</v>
      </c>
      <c r="S84" s="4">
        <v>337.7</v>
      </c>
      <c r="T84" s="4">
        <v>0.26050000000000001</v>
      </c>
      <c r="W84" s="4">
        <v>0</v>
      </c>
      <c r="X84" s="4">
        <v>3.7178</v>
      </c>
      <c r="Y84" s="4">
        <v>12</v>
      </c>
      <c r="Z84" s="4">
        <v>823</v>
      </c>
      <c r="AA84" s="4">
        <v>838</v>
      </c>
      <c r="AB84" s="4">
        <v>863</v>
      </c>
      <c r="AC84" s="4">
        <v>31</v>
      </c>
      <c r="AD84" s="4">
        <v>14.15</v>
      </c>
      <c r="AE84" s="4">
        <v>0.32</v>
      </c>
      <c r="AF84" s="4">
        <v>958</v>
      </c>
      <c r="AG84" s="4">
        <v>7</v>
      </c>
      <c r="AH84" s="4">
        <v>18</v>
      </c>
      <c r="AI84" s="4">
        <v>27</v>
      </c>
      <c r="AJ84" s="4">
        <v>190</v>
      </c>
      <c r="AK84" s="4">
        <v>190.5</v>
      </c>
      <c r="AL84" s="4">
        <v>4.2</v>
      </c>
      <c r="AM84" s="4">
        <v>196</v>
      </c>
      <c r="AN84" s="4" t="s">
        <v>155</v>
      </c>
      <c r="AO84" s="4">
        <v>2</v>
      </c>
      <c r="AP84" s="5">
        <v>0.89870370370370367</v>
      </c>
      <c r="AQ84" s="4">
        <v>47.158971000000001</v>
      </c>
      <c r="AR84" s="4">
        <v>-88.488988000000006</v>
      </c>
      <c r="AS84" s="4">
        <v>312</v>
      </c>
      <c r="AT84" s="4">
        <v>23.9</v>
      </c>
      <c r="AU84" s="4">
        <v>12</v>
      </c>
      <c r="AV84" s="4">
        <v>8</v>
      </c>
      <c r="AW84" s="4" t="s">
        <v>410</v>
      </c>
      <c r="AX84" s="4">
        <v>1.3</v>
      </c>
      <c r="AY84" s="4">
        <v>1.2102999999999999</v>
      </c>
      <c r="AZ84" s="4">
        <v>2.9485000000000001</v>
      </c>
      <c r="BA84" s="4">
        <v>13.836</v>
      </c>
      <c r="BB84" s="4">
        <v>17.52</v>
      </c>
      <c r="BC84" s="4">
        <v>1.27</v>
      </c>
      <c r="BD84" s="4">
        <v>10.28</v>
      </c>
      <c r="BE84" s="4">
        <v>3087.1350000000002</v>
      </c>
      <c r="BF84" s="4">
        <v>0.80800000000000005</v>
      </c>
      <c r="BG84" s="4">
        <v>10.907999999999999</v>
      </c>
      <c r="BH84" s="4">
        <v>0.61599999999999999</v>
      </c>
      <c r="BI84" s="4">
        <v>11.525</v>
      </c>
      <c r="BJ84" s="4">
        <v>9.3689999999999998</v>
      </c>
      <c r="BK84" s="4">
        <v>0.52900000000000003</v>
      </c>
      <c r="BL84" s="4">
        <v>9.8979999999999997</v>
      </c>
      <c r="BM84" s="4">
        <v>2.3999999999999998E-3</v>
      </c>
      <c r="BQ84" s="4">
        <v>756.56600000000003</v>
      </c>
      <c r="BR84" s="4">
        <v>0.21401000000000001</v>
      </c>
      <c r="BS84" s="4">
        <v>-5</v>
      </c>
      <c r="BT84" s="4">
        <v>0.88449</v>
      </c>
      <c r="BU84" s="4">
        <v>5.2298689999999999</v>
      </c>
      <c r="BV84" s="4">
        <v>17.866698</v>
      </c>
    </row>
    <row r="85" spans="1:74" x14ac:dyDescent="0.25">
      <c r="A85" s="2">
        <v>42801</v>
      </c>
      <c r="B85" s="3">
        <v>0.69036557870370363</v>
      </c>
      <c r="C85" s="4">
        <v>12.29</v>
      </c>
      <c r="D85" s="4">
        <v>4.5999999999999999E-3</v>
      </c>
      <c r="E85" s="4">
        <v>45.524999999999999</v>
      </c>
      <c r="F85" s="4">
        <v>388.1</v>
      </c>
      <c r="G85" s="4">
        <v>12.5</v>
      </c>
      <c r="H85" s="4">
        <v>-0.5</v>
      </c>
      <c r="J85" s="4">
        <v>3.96</v>
      </c>
      <c r="K85" s="4">
        <v>0.90580000000000005</v>
      </c>
      <c r="L85" s="4">
        <v>11.132300000000001</v>
      </c>
      <c r="M85" s="4">
        <v>4.1000000000000003E-3</v>
      </c>
      <c r="N85" s="4">
        <v>351.5292</v>
      </c>
      <c r="O85" s="4">
        <v>11.3338</v>
      </c>
      <c r="P85" s="4">
        <v>362.9</v>
      </c>
      <c r="Q85" s="4">
        <v>301.92259999999999</v>
      </c>
      <c r="R85" s="4">
        <v>9.7344000000000008</v>
      </c>
      <c r="S85" s="4">
        <v>311.7</v>
      </c>
      <c r="T85" s="4">
        <v>0</v>
      </c>
      <c r="W85" s="4">
        <v>0</v>
      </c>
      <c r="X85" s="4">
        <v>3.5891000000000002</v>
      </c>
      <c r="Y85" s="4">
        <v>12</v>
      </c>
      <c r="Z85" s="4">
        <v>823</v>
      </c>
      <c r="AA85" s="4">
        <v>839</v>
      </c>
      <c r="AB85" s="4">
        <v>862</v>
      </c>
      <c r="AC85" s="4">
        <v>31</v>
      </c>
      <c r="AD85" s="4">
        <v>14.15</v>
      </c>
      <c r="AE85" s="4">
        <v>0.32</v>
      </c>
      <c r="AF85" s="4">
        <v>958</v>
      </c>
      <c r="AG85" s="4">
        <v>7</v>
      </c>
      <c r="AH85" s="4">
        <v>18</v>
      </c>
      <c r="AI85" s="4">
        <v>27</v>
      </c>
      <c r="AJ85" s="4">
        <v>190</v>
      </c>
      <c r="AK85" s="4">
        <v>189.5</v>
      </c>
      <c r="AL85" s="4">
        <v>4.0999999999999996</v>
      </c>
      <c r="AM85" s="4">
        <v>196</v>
      </c>
      <c r="AN85" s="4" t="s">
        <v>155</v>
      </c>
      <c r="AO85" s="4">
        <v>2</v>
      </c>
      <c r="AP85" s="5">
        <v>0.89871527777777782</v>
      </c>
      <c r="AQ85" s="4">
        <v>47.158937000000002</v>
      </c>
      <c r="AR85" s="4">
        <v>-88.488839999999996</v>
      </c>
      <c r="AS85" s="4">
        <v>312.7</v>
      </c>
      <c r="AT85" s="4">
        <v>25.1</v>
      </c>
      <c r="AU85" s="4">
        <v>12</v>
      </c>
      <c r="AV85" s="4">
        <v>8</v>
      </c>
      <c r="AW85" s="4" t="s">
        <v>410</v>
      </c>
      <c r="AX85" s="4">
        <v>1.3</v>
      </c>
      <c r="AY85" s="4">
        <v>1.3309</v>
      </c>
      <c r="AZ85" s="4">
        <v>2.5308999999999999</v>
      </c>
      <c r="BA85" s="4">
        <v>13.836</v>
      </c>
      <c r="BB85" s="4">
        <v>17.350000000000001</v>
      </c>
      <c r="BC85" s="4">
        <v>1.25</v>
      </c>
      <c r="BD85" s="4">
        <v>10.4</v>
      </c>
      <c r="BE85" s="4">
        <v>3087.1660000000002</v>
      </c>
      <c r="BF85" s="4">
        <v>0.72799999999999998</v>
      </c>
      <c r="BG85" s="4">
        <v>10.209</v>
      </c>
      <c r="BH85" s="4">
        <v>0.32900000000000001</v>
      </c>
      <c r="BI85" s="4">
        <v>10.538</v>
      </c>
      <c r="BJ85" s="4">
        <v>8.7680000000000007</v>
      </c>
      <c r="BK85" s="4">
        <v>0.28299999999999997</v>
      </c>
      <c r="BL85" s="4">
        <v>9.0510000000000002</v>
      </c>
      <c r="BM85" s="4">
        <v>0</v>
      </c>
      <c r="BQ85" s="4">
        <v>723.70399999999995</v>
      </c>
      <c r="BR85" s="4">
        <v>0.21396999999999999</v>
      </c>
      <c r="BS85" s="4">
        <v>-5</v>
      </c>
      <c r="BT85" s="4">
        <v>0.88553000000000004</v>
      </c>
      <c r="BU85" s="4">
        <v>5.2288920000000001</v>
      </c>
      <c r="BV85" s="4">
        <v>17.887706000000001</v>
      </c>
    </row>
    <row r="86" spans="1:74" x14ac:dyDescent="0.25">
      <c r="A86" s="2">
        <v>42801</v>
      </c>
      <c r="B86" s="3">
        <v>0.69037715277777778</v>
      </c>
      <c r="C86" s="4">
        <v>12.29</v>
      </c>
      <c r="D86" s="4">
        <v>4.0000000000000001E-3</v>
      </c>
      <c r="E86" s="4">
        <v>40</v>
      </c>
      <c r="F86" s="4">
        <v>371.5</v>
      </c>
      <c r="G86" s="4">
        <v>11.9</v>
      </c>
      <c r="H86" s="4">
        <v>0</v>
      </c>
      <c r="J86" s="4">
        <v>3.81</v>
      </c>
      <c r="K86" s="4">
        <v>0.90580000000000005</v>
      </c>
      <c r="L86" s="4">
        <v>11.1318</v>
      </c>
      <c r="M86" s="4">
        <v>3.5999999999999999E-3</v>
      </c>
      <c r="N86" s="4">
        <v>336.4855</v>
      </c>
      <c r="O86" s="4">
        <v>10.773099999999999</v>
      </c>
      <c r="P86" s="4">
        <v>347.3</v>
      </c>
      <c r="Q86" s="4">
        <v>289.0018</v>
      </c>
      <c r="R86" s="4">
        <v>9.2528000000000006</v>
      </c>
      <c r="S86" s="4">
        <v>298.3</v>
      </c>
      <c r="T86" s="4">
        <v>0</v>
      </c>
      <c r="W86" s="4">
        <v>0</v>
      </c>
      <c r="X86" s="4">
        <v>3.4472</v>
      </c>
      <c r="Y86" s="4">
        <v>12</v>
      </c>
      <c r="Z86" s="4">
        <v>822</v>
      </c>
      <c r="AA86" s="4">
        <v>838</v>
      </c>
      <c r="AB86" s="4">
        <v>861</v>
      </c>
      <c r="AC86" s="4">
        <v>31</v>
      </c>
      <c r="AD86" s="4">
        <v>14.15</v>
      </c>
      <c r="AE86" s="4">
        <v>0.32</v>
      </c>
      <c r="AF86" s="4">
        <v>958</v>
      </c>
      <c r="AG86" s="4">
        <v>7</v>
      </c>
      <c r="AH86" s="4">
        <v>18</v>
      </c>
      <c r="AI86" s="4">
        <v>27</v>
      </c>
      <c r="AJ86" s="4">
        <v>190.5</v>
      </c>
      <c r="AK86" s="4">
        <v>189</v>
      </c>
      <c r="AL86" s="4">
        <v>4</v>
      </c>
      <c r="AM86" s="4">
        <v>196</v>
      </c>
      <c r="AN86" s="4" t="s">
        <v>155</v>
      </c>
      <c r="AO86" s="4">
        <v>2</v>
      </c>
      <c r="AP86" s="5">
        <v>0.89872685185185175</v>
      </c>
      <c r="AQ86" s="4">
        <v>47.158925000000004</v>
      </c>
      <c r="AR86" s="4">
        <v>-88.488545999999999</v>
      </c>
      <c r="AS86" s="4">
        <v>319.8</v>
      </c>
      <c r="AT86" s="4">
        <v>26.3</v>
      </c>
      <c r="AU86" s="4">
        <v>12</v>
      </c>
      <c r="AV86" s="4">
        <v>9</v>
      </c>
      <c r="AW86" s="4" t="s">
        <v>409</v>
      </c>
      <c r="AX86" s="4">
        <v>1.3</v>
      </c>
      <c r="AY86" s="4">
        <v>1.6206</v>
      </c>
      <c r="AZ86" s="4">
        <v>2.8</v>
      </c>
      <c r="BA86" s="4">
        <v>13.836</v>
      </c>
      <c r="BB86" s="4">
        <v>17.350000000000001</v>
      </c>
      <c r="BC86" s="4">
        <v>1.25</v>
      </c>
      <c r="BD86" s="4">
        <v>10.404</v>
      </c>
      <c r="BE86" s="4">
        <v>3087.306</v>
      </c>
      <c r="BF86" s="4">
        <v>0.64</v>
      </c>
      <c r="BG86" s="4">
        <v>9.7729999999999997</v>
      </c>
      <c r="BH86" s="4">
        <v>0.313</v>
      </c>
      <c r="BI86" s="4">
        <v>10.086</v>
      </c>
      <c r="BJ86" s="4">
        <v>8.3940000000000001</v>
      </c>
      <c r="BK86" s="4">
        <v>0.26900000000000002</v>
      </c>
      <c r="BL86" s="4">
        <v>8.6620000000000008</v>
      </c>
      <c r="BM86" s="4">
        <v>0</v>
      </c>
      <c r="BQ86" s="4">
        <v>695.15200000000004</v>
      </c>
      <c r="BR86" s="4">
        <v>0.22425</v>
      </c>
      <c r="BS86" s="4">
        <v>-5</v>
      </c>
      <c r="BT86" s="4">
        <v>0.88751000000000002</v>
      </c>
      <c r="BU86" s="4">
        <v>5.4801099999999998</v>
      </c>
      <c r="BV86" s="4">
        <v>17.927702</v>
      </c>
    </row>
    <row r="87" spans="1:74" x14ac:dyDescent="0.25">
      <c r="A87" s="2">
        <v>42801</v>
      </c>
      <c r="B87" s="3">
        <v>0.69038872685185193</v>
      </c>
      <c r="C87" s="4">
        <v>12.29</v>
      </c>
      <c r="D87" s="4">
        <v>4.0000000000000001E-3</v>
      </c>
      <c r="E87" s="4">
        <v>40</v>
      </c>
      <c r="F87" s="4">
        <v>362.4</v>
      </c>
      <c r="G87" s="4">
        <v>27.4</v>
      </c>
      <c r="H87" s="4">
        <v>-2.7</v>
      </c>
      <c r="J87" s="4">
        <v>3.77</v>
      </c>
      <c r="K87" s="4">
        <v>0.90569999999999995</v>
      </c>
      <c r="L87" s="4">
        <v>11.131</v>
      </c>
      <c r="M87" s="4">
        <v>3.5999999999999999E-3</v>
      </c>
      <c r="N87" s="4">
        <v>328.19810000000001</v>
      </c>
      <c r="O87" s="4">
        <v>24.7898</v>
      </c>
      <c r="P87" s="4">
        <v>353</v>
      </c>
      <c r="Q87" s="4">
        <v>282.03660000000002</v>
      </c>
      <c r="R87" s="4">
        <v>21.303100000000001</v>
      </c>
      <c r="S87" s="4">
        <v>303.3</v>
      </c>
      <c r="T87" s="4">
        <v>0</v>
      </c>
      <c r="W87" s="4">
        <v>0</v>
      </c>
      <c r="X87" s="4">
        <v>3.4104000000000001</v>
      </c>
      <c r="Y87" s="4">
        <v>12</v>
      </c>
      <c r="Z87" s="4">
        <v>823</v>
      </c>
      <c r="AA87" s="4">
        <v>838</v>
      </c>
      <c r="AB87" s="4">
        <v>860</v>
      </c>
      <c r="AC87" s="4">
        <v>31.5</v>
      </c>
      <c r="AD87" s="4">
        <v>14.38</v>
      </c>
      <c r="AE87" s="4">
        <v>0.33</v>
      </c>
      <c r="AF87" s="4">
        <v>958</v>
      </c>
      <c r="AG87" s="4">
        <v>7</v>
      </c>
      <c r="AH87" s="4">
        <v>18</v>
      </c>
      <c r="AI87" s="4">
        <v>27</v>
      </c>
      <c r="AJ87" s="4">
        <v>191</v>
      </c>
      <c r="AK87" s="4">
        <v>189</v>
      </c>
      <c r="AL87" s="4">
        <v>3.9</v>
      </c>
      <c r="AM87" s="4">
        <v>196</v>
      </c>
      <c r="AN87" s="4" t="s">
        <v>155</v>
      </c>
      <c r="AO87" s="4">
        <v>2</v>
      </c>
      <c r="AP87" s="5">
        <v>0.89875000000000005</v>
      </c>
      <c r="AQ87" s="4">
        <v>47.158895000000001</v>
      </c>
      <c r="AR87" s="4">
        <v>-88.488253</v>
      </c>
      <c r="AS87" s="4">
        <v>325</v>
      </c>
      <c r="AT87" s="4">
        <v>27.5</v>
      </c>
      <c r="AU87" s="4">
        <v>12</v>
      </c>
      <c r="AV87" s="4">
        <v>9</v>
      </c>
      <c r="AW87" s="4" t="s">
        <v>409</v>
      </c>
      <c r="AX87" s="4">
        <v>1.3</v>
      </c>
      <c r="AY87" s="4">
        <v>1.8</v>
      </c>
      <c r="AZ87" s="4">
        <v>2.8</v>
      </c>
      <c r="BA87" s="4">
        <v>13.836</v>
      </c>
      <c r="BB87" s="4">
        <v>17.350000000000001</v>
      </c>
      <c r="BC87" s="4">
        <v>1.25</v>
      </c>
      <c r="BD87" s="4">
        <v>10.413</v>
      </c>
      <c r="BE87" s="4">
        <v>3087.306</v>
      </c>
      <c r="BF87" s="4">
        <v>0.64</v>
      </c>
      <c r="BG87" s="4">
        <v>9.5329999999999995</v>
      </c>
      <c r="BH87" s="4">
        <v>0.72</v>
      </c>
      <c r="BI87" s="4">
        <v>10.253</v>
      </c>
      <c r="BJ87" s="4">
        <v>8.1920000000000002</v>
      </c>
      <c r="BK87" s="4">
        <v>0.61899999999999999</v>
      </c>
      <c r="BL87" s="4">
        <v>8.8109999999999999</v>
      </c>
      <c r="BM87" s="4">
        <v>0</v>
      </c>
      <c r="BQ87" s="4">
        <v>687.779</v>
      </c>
      <c r="BR87" s="4">
        <v>0.24310999999999999</v>
      </c>
      <c r="BS87" s="4">
        <v>-5</v>
      </c>
      <c r="BT87" s="4">
        <v>0.88749</v>
      </c>
      <c r="BU87" s="4">
        <v>5.941001</v>
      </c>
      <c r="BV87" s="4">
        <v>17.927298</v>
      </c>
    </row>
    <row r="88" spans="1:74" x14ac:dyDescent="0.25">
      <c r="A88" s="2">
        <v>42801</v>
      </c>
      <c r="B88" s="3">
        <v>0.69040030092592586</v>
      </c>
      <c r="C88" s="4">
        <v>12.295999999999999</v>
      </c>
      <c r="D88" s="4">
        <v>4.0000000000000001E-3</v>
      </c>
      <c r="E88" s="4">
        <v>40</v>
      </c>
      <c r="F88" s="4">
        <v>356.5</v>
      </c>
      <c r="G88" s="4">
        <v>27.6</v>
      </c>
      <c r="H88" s="4">
        <v>-0.2</v>
      </c>
      <c r="J88" s="4">
        <v>3.7</v>
      </c>
      <c r="K88" s="4">
        <v>0.90559999999999996</v>
      </c>
      <c r="L88" s="4">
        <v>11.1357</v>
      </c>
      <c r="M88" s="4">
        <v>3.5999999999999999E-3</v>
      </c>
      <c r="N88" s="4">
        <v>322.86180000000002</v>
      </c>
      <c r="O88" s="4">
        <v>24.9953</v>
      </c>
      <c r="P88" s="4">
        <v>347.9</v>
      </c>
      <c r="Q88" s="4">
        <v>277.59539999999998</v>
      </c>
      <c r="R88" s="4">
        <v>21.4909</v>
      </c>
      <c r="S88" s="4">
        <v>299.10000000000002</v>
      </c>
      <c r="T88" s="4">
        <v>0</v>
      </c>
      <c r="W88" s="4">
        <v>0</v>
      </c>
      <c r="X88" s="4">
        <v>3.3508</v>
      </c>
      <c r="Y88" s="4">
        <v>12</v>
      </c>
      <c r="Z88" s="4">
        <v>822</v>
      </c>
      <c r="AA88" s="4">
        <v>838</v>
      </c>
      <c r="AB88" s="4">
        <v>859</v>
      </c>
      <c r="AC88" s="4">
        <v>32</v>
      </c>
      <c r="AD88" s="4">
        <v>14.61</v>
      </c>
      <c r="AE88" s="4">
        <v>0.34</v>
      </c>
      <c r="AF88" s="4">
        <v>958</v>
      </c>
      <c r="AG88" s="4">
        <v>7</v>
      </c>
      <c r="AH88" s="4">
        <v>18</v>
      </c>
      <c r="AI88" s="4">
        <v>27</v>
      </c>
      <c r="AJ88" s="4">
        <v>191</v>
      </c>
      <c r="AK88" s="4">
        <v>189.5</v>
      </c>
      <c r="AL88" s="4">
        <v>4</v>
      </c>
      <c r="AM88" s="4">
        <v>196</v>
      </c>
      <c r="AN88" s="4" t="s">
        <v>155</v>
      </c>
      <c r="AO88" s="4">
        <v>2</v>
      </c>
      <c r="AP88" s="5">
        <v>0.89876157407407409</v>
      </c>
      <c r="AQ88" s="4">
        <v>47.158892999999999</v>
      </c>
      <c r="AR88" s="4">
        <v>-88.488107999999997</v>
      </c>
      <c r="AS88" s="4">
        <v>326.5</v>
      </c>
      <c r="AT88" s="4">
        <v>27.7</v>
      </c>
      <c r="AU88" s="4">
        <v>12</v>
      </c>
      <c r="AV88" s="4">
        <v>9</v>
      </c>
      <c r="AW88" s="4" t="s">
        <v>409</v>
      </c>
      <c r="AX88" s="4">
        <v>1.3</v>
      </c>
      <c r="AY88" s="4">
        <v>1.8103</v>
      </c>
      <c r="AZ88" s="4">
        <v>2.8</v>
      </c>
      <c r="BA88" s="4">
        <v>13.836</v>
      </c>
      <c r="BB88" s="4">
        <v>17.350000000000001</v>
      </c>
      <c r="BC88" s="4">
        <v>1.25</v>
      </c>
      <c r="BD88" s="4">
        <v>10.420999999999999</v>
      </c>
      <c r="BE88" s="4">
        <v>3087.3009999999999</v>
      </c>
      <c r="BF88" s="4">
        <v>0.63900000000000001</v>
      </c>
      <c r="BG88" s="4">
        <v>9.3740000000000006</v>
      </c>
      <c r="BH88" s="4">
        <v>0.72599999999999998</v>
      </c>
      <c r="BI88" s="4">
        <v>10.099</v>
      </c>
      <c r="BJ88" s="4">
        <v>8.06</v>
      </c>
      <c r="BK88" s="4">
        <v>0.624</v>
      </c>
      <c r="BL88" s="4">
        <v>8.6829999999999998</v>
      </c>
      <c r="BM88" s="4">
        <v>0</v>
      </c>
      <c r="BQ88" s="4">
        <v>675.476</v>
      </c>
      <c r="BR88" s="4">
        <v>0.25362000000000001</v>
      </c>
      <c r="BS88" s="4">
        <v>-5</v>
      </c>
      <c r="BT88" s="4">
        <v>0.88954999999999995</v>
      </c>
      <c r="BU88" s="4">
        <v>6.1978390000000001</v>
      </c>
      <c r="BV88" s="4">
        <v>17.968910000000001</v>
      </c>
    </row>
    <row r="89" spans="1:74" x14ac:dyDescent="0.25">
      <c r="A89" s="2">
        <v>42801</v>
      </c>
      <c r="B89" s="3">
        <v>0.69041187500000001</v>
      </c>
      <c r="C89" s="4">
        <v>12.321999999999999</v>
      </c>
      <c r="D89" s="4">
        <v>4.0000000000000001E-3</v>
      </c>
      <c r="E89" s="4">
        <v>40</v>
      </c>
      <c r="F89" s="4">
        <v>354</v>
      </c>
      <c r="G89" s="4">
        <v>25.3</v>
      </c>
      <c r="H89" s="4">
        <v>-1.5</v>
      </c>
      <c r="J89" s="4">
        <v>3.7</v>
      </c>
      <c r="K89" s="4">
        <v>0.90549999999999997</v>
      </c>
      <c r="L89" s="4">
        <v>11.157999999999999</v>
      </c>
      <c r="M89" s="4">
        <v>3.5999999999999999E-3</v>
      </c>
      <c r="N89" s="4">
        <v>320.55160000000001</v>
      </c>
      <c r="O89" s="4">
        <v>22.9145</v>
      </c>
      <c r="P89" s="4">
        <v>343.5</v>
      </c>
      <c r="Q89" s="4">
        <v>275.60910000000001</v>
      </c>
      <c r="R89" s="4">
        <v>19.701799999999999</v>
      </c>
      <c r="S89" s="4">
        <v>295.3</v>
      </c>
      <c r="T89" s="4">
        <v>0</v>
      </c>
      <c r="W89" s="4">
        <v>0</v>
      </c>
      <c r="X89" s="4">
        <v>3.3502999999999998</v>
      </c>
      <c r="Y89" s="4">
        <v>12</v>
      </c>
      <c r="Z89" s="4">
        <v>822</v>
      </c>
      <c r="AA89" s="4">
        <v>837</v>
      </c>
      <c r="AB89" s="4">
        <v>859</v>
      </c>
      <c r="AC89" s="4">
        <v>32</v>
      </c>
      <c r="AD89" s="4">
        <v>14.61</v>
      </c>
      <c r="AE89" s="4">
        <v>0.34</v>
      </c>
      <c r="AF89" s="4">
        <v>958</v>
      </c>
      <c r="AG89" s="4">
        <v>7</v>
      </c>
      <c r="AH89" s="4">
        <v>18</v>
      </c>
      <c r="AI89" s="4">
        <v>27</v>
      </c>
      <c r="AJ89" s="4">
        <v>191</v>
      </c>
      <c r="AK89" s="4">
        <v>190</v>
      </c>
      <c r="AL89" s="4">
        <v>4.2</v>
      </c>
      <c r="AM89" s="4">
        <v>196</v>
      </c>
      <c r="AN89" s="4" t="s">
        <v>155</v>
      </c>
      <c r="AO89" s="4">
        <v>2</v>
      </c>
      <c r="AP89" s="5">
        <v>0.89876157407407409</v>
      </c>
      <c r="AQ89" s="4">
        <v>47.158892999999999</v>
      </c>
      <c r="AR89" s="4">
        <v>-88.488090999999997</v>
      </c>
      <c r="AS89" s="4">
        <v>326.60000000000002</v>
      </c>
      <c r="AT89" s="4">
        <v>28.8</v>
      </c>
      <c r="AU89" s="4">
        <v>12</v>
      </c>
      <c r="AV89" s="4">
        <v>9</v>
      </c>
      <c r="AW89" s="4" t="s">
        <v>409</v>
      </c>
      <c r="AX89" s="4">
        <v>1.3</v>
      </c>
      <c r="AY89" s="4">
        <v>1.9412</v>
      </c>
      <c r="AZ89" s="4">
        <v>2.8309000000000002</v>
      </c>
      <c r="BA89" s="4">
        <v>13.836</v>
      </c>
      <c r="BB89" s="4">
        <v>17.309999999999999</v>
      </c>
      <c r="BC89" s="4">
        <v>1.25</v>
      </c>
      <c r="BD89" s="4">
        <v>10.436999999999999</v>
      </c>
      <c r="BE89" s="4">
        <v>3087.2809999999999</v>
      </c>
      <c r="BF89" s="4">
        <v>0.63800000000000001</v>
      </c>
      <c r="BG89" s="4">
        <v>9.2880000000000003</v>
      </c>
      <c r="BH89" s="4">
        <v>0.66400000000000003</v>
      </c>
      <c r="BI89" s="4">
        <v>9.952</v>
      </c>
      <c r="BJ89" s="4">
        <v>7.9859999999999998</v>
      </c>
      <c r="BK89" s="4">
        <v>0.57099999999999995</v>
      </c>
      <c r="BL89" s="4">
        <v>8.5570000000000004</v>
      </c>
      <c r="BM89" s="4">
        <v>0</v>
      </c>
      <c r="BQ89" s="4">
        <v>674.03</v>
      </c>
      <c r="BR89" s="4">
        <v>0.18761700000000001</v>
      </c>
      <c r="BS89" s="4">
        <v>-5</v>
      </c>
      <c r="BT89" s="4">
        <v>0.89047200000000004</v>
      </c>
      <c r="BU89" s="4">
        <v>4.5849000000000002</v>
      </c>
      <c r="BV89" s="4">
        <v>17.987525000000002</v>
      </c>
    </row>
    <row r="90" spans="1:74" x14ac:dyDescent="0.25">
      <c r="A90" s="2">
        <v>42801</v>
      </c>
      <c r="B90" s="3">
        <v>0.69042344907407405</v>
      </c>
      <c r="C90" s="4">
        <v>12.353</v>
      </c>
      <c r="D90" s="4">
        <v>5.1999999999999998E-3</v>
      </c>
      <c r="E90" s="4">
        <v>52.276896999999998</v>
      </c>
      <c r="F90" s="4">
        <v>352.4</v>
      </c>
      <c r="G90" s="4">
        <v>20.3</v>
      </c>
      <c r="H90" s="4">
        <v>-1.5</v>
      </c>
      <c r="J90" s="4">
        <v>3.61</v>
      </c>
      <c r="K90" s="4">
        <v>0.90529999999999999</v>
      </c>
      <c r="L90" s="4">
        <v>11.182700000000001</v>
      </c>
      <c r="M90" s="4">
        <v>4.7000000000000002E-3</v>
      </c>
      <c r="N90" s="4">
        <v>319.03719999999998</v>
      </c>
      <c r="O90" s="4">
        <v>18.402100000000001</v>
      </c>
      <c r="P90" s="4">
        <v>337.4</v>
      </c>
      <c r="Q90" s="4">
        <v>274.30700000000002</v>
      </c>
      <c r="R90" s="4">
        <v>15.822100000000001</v>
      </c>
      <c r="S90" s="4">
        <v>290.10000000000002</v>
      </c>
      <c r="T90" s="4">
        <v>0</v>
      </c>
      <c r="W90" s="4">
        <v>0</v>
      </c>
      <c r="X90" s="4">
        <v>3.2642000000000002</v>
      </c>
      <c r="Y90" s="4">
        <v>12</v>
      </c>
      <c r="Z90" s="4">
        <v>822</v>
      </c>
      <c r="AA90" s="4">
        <v>836</v>
      </c>
      <c r="AB90" s="4">
        <v>861</v>
      </c>
      <c r="AC90" s="4">
        <v>32</v>
      </c>
      <c r="AD90" s="4">
        <v>14.61</v>
      </c>
      <c r="AE90" s="4">
        <v>0.34</v>
      </c>
      <c r="AF90" s="4">
        <v>958</v>
      </c>
      <c r="AG90" s="4">
        <v>7</v>
      </c>
      <c r="AH90" s="4">
        <v>18</v>
      </c>
      <c r="AI90" s="4">
        <v>27</v>
      </c>
      <c r="AJ90" s="4">
        <v>191</v>
      </c>
      <c r="AK90" s="4">
        <v>190</v>
      </c>
      <c r="AL90" s="4">
        <v>4.0999999999999996</v>
      </c>
      <c r="AM90" s="4">
        <v>196</v>
      </c>
      <c r="AN90" s="4" t="s">
        <v>155</v>
      </c>
      <c r="AO90" s="4">
        <v>2</v>
      </c>
      <c r="AP90" s="5">
        <v>0.89877314814814813</v>
      </c>
      <c r="AQ90" s="4">
        <v>47.158898000000001</v>
      </c>
      <c r="AR90" s="4">
        <v>-88.487904999999998</v>
      </c>
      <c r="AS90" s="4">
        <v>328.1</v>
      </c>
      <c r="AT90" s="4">
        <v>29.4</v>
      </c>
      <c r="AU90" s="4">
        <v>12</v>
      </c>
      <c r="AV90" s="4">
        <v>9</v>
      </c>
      <c r="AW90" s="4" t="s">
        <v>409</v>
      </c>
      <c r="AX90" s="4">
        <v>1.3</v>
      </c>
      <c r="AY90" s="4">
        <v>2.3412000000000002</v>
      </c>
      <c r="AZ90" s="4">
        <v>3.1412</v>
      </c>
      <c r="BA90" s="4">
        <v>13.836</v>
      </c>
      <c r="BB90" s="4">
        <v>17.27</v>
      </c>
      <c r="BC90" s="4">
        <v>1.25</v>
      </c>
      <c r="BD90" s="4">
        <v>10.465</v>
      </c>
      <c r="BE90" s="4">
        <v>3086.951</v>
      </c>
      <c r="BF90" s="4">
        <v>0.83099999999999996</v>
      </c>
      <c r="BG90" s="4">
        <v>9.2230000000000008</v>
      </c>
      <c r="BH90" s="4">
        <v>0.53200000000000003</v>
      </c>
      <c r="BI90" s="4">
        <v>9.7550000000000008</v>
      </c>
      <c r="BJ90" s="4">
        <v>7.93</v>
      </c>
      <c r="BK90" s="4">
        <v>0.45700000000000002</v>
      </c>
      <c r="BL90" s="4">
        <v>8.3870000000000005</v>
      </c>
      <c r="BM90" s="4">
        <v>0</v>
      </c>
      <c r="BQ90" s="4">
        <v>655.18200000000002</v>
      </c>
      <c r="BR90" s="4">
        <v>0.181232</v>
      </c>
      <c r="BS90" s="4">
        <v>-5</v>
      </c>
      <c r="BT90" s="4">
        <v>0.890019</v>
      </c>
      <c r="BU90" s="4">
        <v>4.4288629999999998</v>
      </c>
      <c r="BV90" s="4">
        <v>17.978383999999998</v>
      </c>
    </row>
    <row r="91" spans="1:74" x14ac:dyDescent="0.25">
      <c r="A91" s="2">
        <v>42801</v>
      </c>
      <c r="B91" s="3">
        <v>0.6904350231481482</v>
      </c>
      <c r="C91" s="4">
        <v>12.377000000000001</v>
      </c>
      <c r="D91" s="4">
        <v>6.0000000000000001E-3</v>
      </c>
      <c r="E91" s="4">
        <v>60</v>
      </c>
      <c r="F91" s="4">
        <v>349.1</v>
      </c>
      <c r="G91" s="4">
        <v>13.1</v>
      </c>
      <c r="H91" s="4">
        <v>-0.8</v>
      </c>
      <c r="J91" s="4">
        <v>3.6</v>
      </c>
      <c r="K91" s="4">
        <v>0.90500000000000003</v>
      </c>
      <c r="L91" s="4">
        <v>11.2013</v>
      </c>
      <c r="M91" s="4">
        <v>5.4000000000000003E-3</v>
      </c>
      <c r="N91" s="4">
        <v>315.9409</v>
      </c>
      <c r="O91" s="4">
        <v>11.856</v>
      </c>
      <c r="P91" s="4">
        <v>327.8</v>
      </c>
      <c r="Q91" s="4">
        <v>271.64479999999998</v>
      </c>
      <c r="R91" s="4">
        <v>10.1938</v>
      </c>
      <c r="S91" s="4">
        <v>281.8</v>
      </c>
      <c r="T91" s="4">
        <v>0</v>
      </c>
      <c r="W91" s="4">
        <v>0</v>
      </c>
      <c r="X91" s="4">
        <v>3.2581000000000002</v>
      </c>
      <c r="Y91" s="4">
        <v>12</v>
      </c>
      <c r="Z91" s="4">
        <v>821</v>
      </c>
      <c r="AA91" s="4">
        <v>836</v>
      </c>
      <c r="AB91" s="4">
        <v>861</v>
      </c>
      <c r="AC91" s="4">
        <v>32</v>
      </c>
      <c r="AD91" s="4">
        <v>14.61</v>
      </c>
      <c r="AE91" s="4">
        <v>0.34</v>
      </c>
      <c r="AF91" s="4">
        <v>958</v>
      </c>
      <c r="AG91" s="4">
        <v>7</v>
      </c>
      <c r="AH91" s="4">
        <v>18</v>
      </c>
      <c r="AI91" s="4">
        <v>27</v>
      </c>
      <c r="AJ91" s="4">
        <v>191</v>
      </c>
      <c r="AK91" s="4">
        <v>190.5</v>
      </c>
      <c r="AL91" s="4">
        <v>4</v>
      </c>
      <c r="AM91" s="4">
        <v>196</v>
      </c>
      <c r="AN91" s="4" t="s">
        <v>155</v>
      </c>
      <c r="AO91" s="4">
        <v>2</v>
      </c>
      <c r="AP91" s="5">
        <v>0.89879629629629632</v>
      </c>
      <c r="AQ91" s="4">
        <v>47.158906999999999</v>
      </c>
      <c r="AR91" s="4">
        <v>-88.487583000000001</v>
      </c>
      <c r="AS91" s="4">
        <v>329.4</v>
      </c>
      <c r="AT91" s="4">
        <v>30.6</v>
      </c>
      <c r="AU91" s="4">
        <v>12</v>
      </c>
      <c r="AV91" s="4">
        <v>9</v>
      </c>
      <c r="AW91" s="4" t="s">
        <v>409</v>
      </c>
      <c r="AX91" s="4">
        <v>1.3103</v>
      </c>
      <c r="AY91" s="4">
        <v>2.5249000000000001</v>
      </c>
      <c r="AZ91" s="4">
        <v>3.3660999999999999</v>
      </c>
      <c r="BA91" s="4">
        <v>13.836</v>
      </c>
      <c r="BB91" s="4">
        <v>17.239999999999998</v>
      </c>
      <c r="BC91" s="4">
        <v>1.25</v>
      </c>
      <c r="BD91" s="4">
        <v>10.492000000000001</v>
      </c>
      <c r="BE91" s="4">
        <v>3086.7420000000002</v>
      </c>
      <c r="BF91" s="4">
        <v>0.95199999999999996</v>
      </c>
      <c r="BG91" s="4">
        <v>9.1170000000000009</v>
      </c>
      <c r="BH91" s="4">
        <v>0.34200000000000003</v>
      </c>
      <c r="BI91" s="4">
        <v>9.4600000000000009</v>
      </c>
      <c r="BJ91" s="4">
        <v>7.8390000000000004</v>
      </c>
      <c r="BK91" s="4">
        <v>0.29399999999999998</v>
      </c>
      <c r="BL91" s="4">
        <v>8.1329999999999991</v>
      </c>
      <c r="BM91" s="4">
        <v>0</v>
      </c>
      <c r="BQ91" s="4">
        <v>652.83199999999999</v>
      </c>
      <c r="BR91" s="4">
        <v>0.22664999999999999</v>
      </c>
      <c r="BS91" s="4">
        <v>-5</v>
      </c>
      <c r="BT91" s="4">
        <v>0.89100000000000001</v>
      </c>
      <c r="BU91" s="4">
        <v>5.5387599999999999</v>
      </c>
      <c r="BV91" s="4">
        <v>17.998200000000001</v>
      </c>
    </row>
    <row r="92" spans="1:74" x14ac:dyDescent="0.25">
      <c r="A92" s="2">
        <v>42801</v>
      </c>
      <c r="B92" s="3">
        <v>0.69044659722222212</v>
      </c>
      <c r="C92" s="4">
        <v>12.468</v>
      </c>
      <c r="D92" s="4">
        <v>5.7000000000000002E-3</v>
      </c>
      <c r="E92" s="4">
        <v>56.955823000000002</v>
      </c>
      <c r="F92" s="4">
        <v>345.1</v>
      </c>
      <c r="G92" s="4">
        <v>12.9</v>
      </c>
      <c r="H92" s="4">
        <v>-2.2999999999999998</v>
      </c>
      <c r="J92" s="4">
        <v>3.5</v>
      </c>
      <c r="K92" s="4">
        <v>0.90429999999999999</v>
      </c>
      <c r="L92" s="4">
        <v>11.274800000000001</v>
      </c>
      <c r="M92" s="4">
        <v>5.1999999999999998E-3</v>
      </c>
      <c r="N92" s="4">
        <v>312.11770000000001</v>
      </c>
      <c r="O92" s="4">
        <v>11.670999999999999</v>
      </c>
      <c r="P92" s="4">
        <v>323.8</v>
      </c>
      <c r="Q92" s="4">
        <v>268.834</v>
      </c>
      <c r="R92" s="4">
        <v>10.0525</v>
      </c>
      <c r="S92" s="4">
        <v>278.89999999999998</v>
      </c>
      <c r="T92" s="4">
        <v>0</v>
      </c>
      <c r="W92" s="4">
        <v>0</v>
      </c>
      <c r="X92" s="4">
        <v>3.165</v>
      </c>
      <c r="Y92" s="4">
        <v>11.9</v>
      </c>
      <c r="Z92" s="4">
        <v>821</v>
      </c>
      <c r="AA92" s="4">
        <v>837</v>
      </c>
      <c r="AB92" s="4">
        <v>860</v>
      </c>
      <c r="AC92" s="4">
        <v>32.5</v>
      </c>
      <c r="AD92" s="4">
        <v>15.37</v>
      </c>
      <c r="AE92" s="4">
        <v>0.35</v>
      </c>
      <c r="AF92" s="4">
        <v>958</v>
      </c>
      <c r="AG92" s="4">
        <v>7.5</v>
      </c>
      <c r="AH92" s="4">
        <v>18.510000000000002</v>
      </c>
      <c r="AI92" s="4">
        <v>27</v>
      </c>
      <c r="AJ92" s="4">
        <v>191</v>
      </c>
      <c r="AK92" s="4">
        <v>191</v>
      </c>
      <c r="AL92" s="4">
        <v>4.0999999999999996</v>
      </c>
      <c r="AM92" s="4">
        <v>196</v>
      </c>
      <c r="AN92" s="4" t="s">
        <v>155</v>
      </c>
      <c r="AO92" s="4">
        <v>2</v>
      </c>
      <c r="AP92" s="5">
        <v>0.89879629629629632</v>
      </c>
      <c r="AQ92" s="4">
        <v>47.158907999999997</v>
      </c>
      <c r="AR92" s="4">
        <v>-88.487564000000006</v>
      </c>
      <c r="AS92" s="4">
        <v>329.5</v>
      </c>
      <c r="AT92" s="4">
        <v>30.4</v>
      </c>
      <c r="AU92" s="4">
        <v>12</v>
      </c>
      <c r="AV92" s="4">
        <v>9</v>
      </c>
      <c r="AW92" s="4" t="s">
        <v>409</v>
      </c>
      <c r="AX92" s="4">
        <v>1.4412</v>
      </c>
      <c r="AY92" s="4">
        <v>1</v>
      </c>
      <c r="AZ92" s="4">
        <v>2.2309000000000001</v>
      </c>
      <c r="BA92" s="4">
        <v>13.836</v>
      </c>
      <c r="BB92" s="4">
        <v>17.12</v>
      </c>
      <c r="BC92" s="4">
        <v>1.24</v>
      </c>
      <c r="BD92" s="4">
        <v>10.583</v>
      </c>
      <c r="BE92" s="4">
        <v>3086.7550000000001</v>
      </c>
      <c r="BF92" s="4">
        <v>0.89700000000000002</v>
      </c>
      <c r="BG92" s="4">
        <v>8.9480000000000004</v>
      </c>
      <c r="BH92" s="4">
        <v>0.33500000000000002</v>
      </c>
      <c r="BI92" s="4">
        <v>9.2829999999999995</v>
      </c>
      <c r="BJ92" s="4">
        <v>7.7069999999999999</v>
      </c>
      <c r="BK92" s="4">
        <v>0.28799999999999998</v>
      </c>
      <c r="BL92" s="4">
        <v>7.9960000000000004</v>
      </c>
      <c r="BM92" s="4">
        <v>0</v>
      </c>
      <c r="BQ92" s="4">
        <v>630.04200000000003</v>
      </c>
      <c r="BR92" s="4">
        <v>0.21462000000000001</v>
      </c>
      <c r="BS92" s="4">
        <v>-5</v>
      </c>
      <c r="BT92" s="4">
        <v>0.88997999999999999</v>
      </c>
      <c r="BU92" s="4">
        <v>5.2447759999999999</v>
      </c>
      <c r="BV92" s="4">
        <v>17.977595999999998</v>
      </c>
    </row>
    <row r="93" spans="1:74" x14ac:dyDescent="0.25">
      <c r="A93" s="2">
        <v>42801</v>
      </c>
      <c r="B93" s="3">
        <v>0.69045817129629627</v>
      </c>
      <c r="C93" s="4">
        <v>12.462</v>
      </c>
      <c r="D93" s="4">
        <v>5.0000000000000001E-3</v>
      </c>
      <c r="E93" s="4">
        <v>50</v>
      </c>
      <c r="F93" s="4">
        <v>343.1</v>
      </c>
      <c r="G93" s="4">
        <v>10.5</v>
      </c>
      <c r="H93" s="4">
        <v>6.9</v>
      </c>
      <c r="J93" s="4">
        <v>3.5</v>
      </c>
      <c r="K93" s="4">
        <v>0.90429999999999999</v>
      </c>
      <c r="L93" s="4">
        <v>11.269299999999999</v>
      </c>
      <c r="M93" s="4">
        <v>4.4999999999999997E-3</v>
      </c>
      <c r="N93" s="4">
        <v>310.29840000000002</v>
      </c>
      <c r="O93" s="4">
        <v>9.4949999999999992</v>
      </c>
      <c r="P93" s="4">
        <v>319.8</v>
      </c>
      <c r="Q93" s="4">
        <v>267.74329999999998</v>
      </c>
      <c r="R93" s="4">
        <v>8.1928000000000001</v>
      </c>
      <c r="S93" s="4">
        <v>275.89999999999998</v>
      </c>
      <c r="T93" s="4">
        <v>6.9394</v>
      </c>
      <c r="W93" s="4">
        <v>0</v>
      </c>
      <c r="X93" s="4">
        <v>3.165</v>
      </c>
      <c r="Y93" s="4">
        <v>12</v>
      </c>
      <c r="Z93" s="4">
        <v>820</v>
      </c>
      <c r="AA93" s="4">
        <v>837</v>
      </c>
      <c r="AB93" s="4">
        <v>859</v>
      </c>
      <c r="AC93" s="4">
        <v>33</v>
      </c>
      <c r="AD93" s="4">
        <v>16.13</v>
      </c>
      <c r="AE93" s="4">
        <v>0.37</v>
      </c>
      <c r="AF93" s="4">
        <v>958</v>
      </c>
      <c r="AG93" s="4">
        <v>8</v>
      </c>
      <c r="AH93" s="4">
        <v>19</v>
      </c>
      <c r="AI93" s="4">
        <v>27</v>
      </c>
      <c r="AJ93" s="4">
        <v>191</v>
      </c>
      <c r="AK93" s="4">
        <v>190.5</v>
      </c>
      <c r="AL93" s="4">
        <v>4.0999999999999996</v>
      </c>
      <c r="AM93" s="4">
        <v>196</v>
      </c>
      <c r="AN93" s="4" t="s">
        <v>155</v>
      </c>
      <c r="AO93" s="4">
        <v>2</v>
      </c>
      <c r="AP93" s="5">
        <v>0.89880787037037047</v>
      </c>
      <c r="AQ93" s="4">
        <v>47.158912999999998</v>
      </c>
      <c r="AR93" s="4">
        <v>-88.487384000000006</v>
      </c>
      <c r="AS93" s="4">
        <v>330</v>
      </c>
      <c r="AT93" s="4">
        <v>31</v>
      </c>
      <c r="AU93" s="4">
        <v>12</v>
      </c>
      <c r="AV93" s="4">
        <v>9</v>
      </c>
      <c r="AW93" s="4" t="s">
        <v>409</v>
      </c>
      <c r="AX93" s="4">
        <v>1.8</v>
      </c>
      <c r="AY93" s="4">
        <v>1.0617380000000001</v>
      </c>
      <c r="AZ93" s="4">
        <v>2.5514489999999999</v>
      </c>
      <c r="BA93" s="4">
        <v>13.836</v>
      </c>
      <c r="BB93" s="4">
        <v>17.12</v>
      </c>
      <c r="BC93" s="4">
        <v>1.24</v>
      </c>
      <c r="BD93" s="4">
        <v>10.585000000000001</v>
      </c>
      <c r="BE93" s="4">
        <v>3086.74</v>
      </c>
      <c r="BF93" s="4">
        <v>0.78800000000000003</v>
      </c>
      <c r="BG93" s="4">
        <v>8.9009999999999998</v>
      </c>
      <c r="BH93" s="4">
        <v>0.27200000000000002</v>
      </c>
      <c r="BI93" s="4">
        <v>9.173</v>
      </c>
      <c r="BJ93" s="4">
        <v>7.68</v>
      </c>
      <c r="BK93" s="4">
        <v>0.23499999999999999</v>
      </c>
      <c r="BL93" s="4">
        <v>7.915</v>
      </c>
      <c r="BM93" s="4">
        <v>6.1800000000000001E-2</v>
      </c>
      <c r="BQ93" s="4">
        <v>630.34</v>
      </c>
      <c r="BR93" s="4">
        <v>0.18886</v>
      </c>
      <c r="BS93" s="4">
        <v>-5</v>
      </c>
      <c r="BT93" s="4">
        <v>0.89002000000000003</v>
      </c>
      <c r="BU93" s="4">
        <v>4.6152660000000001</v>
      </c>
      <c r="BV93" s="4">
        <v>17.978404000000001</v>
      </c>
    </row>
    <row r="94" spans="1:74" x14ac:dyDescent="0.25">
      <c r="A94" s="2">
        <v>42801</v>
      </c>
      <c r="B94" s="3">
        <v>0.69046974537037042</v>
      </c>
      <c r="C94" s="4">
        <v>12.294</v>
      </c>
      <c r="D94" s="4">
        <v>5.0000000000000001E-3</v>
      </c>
      <c r="E94" s="4">
        <v>50</v>
      </c>
      <c r="F94" s="4">
        <v>343</v>
      </c>
      <c r="G94" s="4">
        <v>10.5</v>
      </c>
      <c r="H94" s="4">
        <v>4.7</v>
      </c>
      <c r="J94" s="4">
        <v>3.5</v>
      </c>
      <c r="K94" s="4">
        <v>0.90559999999999996</v>
      </c>
      <c r="L94" s="4">
        <v>11.132899999999999</v>
      </c>
      <c r="M94" s="4">
        <v>4.4999999999999997E-3</v>
      </c>
      <c r="N94" s="4">
        <v>310.60759999999999</v>
      </c>
      <c r="O94" s="4">
        <v>9.5084</v>
      </c>
      <c r="P94" s="4">
        <v>320.10000000000002</v>
      </c>
      <c r="Q94" s="4">
        <v>268.01010000000002</v>
      </c>
      <c r="R94" s="4">
        <v>8.2043999999999997</v>
      </c>
      <c r="S94" s="4">
        <v>276.2</v>
      </c>
      <c r="T94" s="4">
        <v>4.7423000000000002</v>
      </c>
      <c r="W94" s="4">
        <v>0</v>
      </c>
      <c r="X94" s="4">
        <v>3.1695000000000002</v>
      </c>
      <c r="Y94" s="4">
        <v>12</v>
      </c>
      <c r="Z94" s="4">
        <v>820</v>
      </c>
      <c r="AA94" s="4">
        <v>837</v>
      </c>
      <c r="AB94" s="4">
        <v>858</v>
      </c>
      <c r="AC94" s="4">
        <v>33</v>
      </c>
      <c r="AD94" s="4">
        <v>16.13</v>
      </c>
      <c r="AE94" s="4">
        <v>0.37</v>
      </c>
      <c r="AF94" s="4">
        <v>958</v>
      </c>
      <c r="AG94" s="4">
        <v>8</v>
      </c>
      <c r="AH94" s="4">
        <v>19</v>
      </c>
      <c r="AI94" s="4">
        <v>27</v>
      </c>
      <c r="AJ94" s="4">
        <v>191</v>
      </c>
      <c r="AK94" s="4">
        <v>190.5</v>
      </c>
      <c r="AL94" s="4">
        <v>4.2</v>
      </c>
      <c r="AM94" s="4">
        <v>196</v>
      </c>
      <c r="AN94" s="4" t="s">
        <v>155</v>
      </c>
      <c r="AO94" s="4">
        <v>2</v>
      </c>
      <c r="AP94" s="5">
        <v>0.89881944444444439</v>
      </c>
      <c r="AQ94" s="4">
        <v>47.158920999999999</v>
      </c>
      <c r="AR94" s="4">
        <v>-88.487178999999998</v>
      </c>
      <c r="AS94" s="4">
        <v>328.9</v>
      </c>
      <c r="AT94" s="4">
        <v>31</v>
      </c>
      <c r="AU94" s="4">
        <v>12</v>
      </c>
      <c r="AV94" s="4">
        <v>9</v>
      </c>
      <c r="AW94" s="4" t="s">
        <v>409</v>
      </c>
      <c r="AX94" s="4">
        <v>1.8408409999999999</v>
      </c>
      <c r="AY94" s="4">
        <v>1.5387390000000001</v>
      </c>
      <c r="AZ94" s="4">
        <v>3.0306310000000001</v>
      </c>
      <c r="BA94" s="4">
        <v>13.836</v>
      </c>
      <c r="BB94" s="4">
        <v>17.350000000000001</v>
      </c>
      <c r="BC94" s="4">
        <v>1.25</v>
      </c>
      <c r="BD94" s="4">
        <v>10.429</v>
      </c>
      <c r="BE94" s="4">
        <v>3086.9160000000002</v>
      </c>
      <c r="BF94" s="4">
        <v>0.79900000000000004</v>
      </c>
      <c r="BG94" s="4">
        <v>9.0190000000000001</v>
      </c>
      <c r="BH94" s="4">
        <v>0.27600000000000002</v>
      </c>
      <c r="BI94" s="4">
        <v>9.2949999999999999</v>
      </c>
      <c r="BJ94" s="4">
        <v>7.782</v>
      </c>
      <c r="BK94" s="4">
        <v>0.23799999999999999</v>
      </c>
      <c r="BL94" s="4">
        <v>8.02</v>
      </c>
      <c r="BM94" s="4">
        <v>4.2700000000000002E-2</v>
      </c>
      <c r="BQ94" s="4">
        <v>639.00199999999995</v>
      </c>
      <c r="BR94" s="4">
        <v>0.18761</v>
      </c>
      <c r="BS94" s="4">
        <v>-5</v>
      </c>
      <c r="BT94" s="4">
        <v>0.89049</v>
      </c>
      <c r="BU94" s="4">
        <v>4.5847199999999999</v>
      </c>
      <c r="BV94" s="4">
        <v>17.987898000000001</v>
      </c>
    </row>
    <row r="95" spans="1:74" x14ac:dyDescent="0.25">
      <c r="A95" s="2">
        <v>42801</v>
      </c>
      <c r="B95" s="3">
        <v>0.69048131944444446</v>
      </c>
      <c r="C95" s="4">
        <v>11.151999999999999</v>
      </c>
      <c r="D95" s="4">
        <v>-1.2999999999999999E-3</v>
      </c>
      <c r="E95" s="4">
        <v>-12.958199</v>
      </c>
      <c r="F95" s="4">
        <v>342.8</v>
      </c>
      <c r="G95" s="4">
        <v>-1.9</v>
      </c>
      <c r="H95" s="4">
        <v>5.5</v>
      </c>
      <c r="J95" s="4">
        <v>3.4</v>
      </c>
      <c r="K95" s="4">
        <v>0.91410000000000002</v>
      </c>
      <c r="L95" s="4">
        <v>10.1945</v>
      </c>
      <c r="M95" s="4">
        <v>0</v>
      </c>
      <c r="N95" s="4">
        <v>313.37270000000001</v>
      </c>
      <c r="O95" s="4">
        <v>0</v>
      </c>
      <c r="P95" s="4">
        <v>313.39999999999998</v>
      </c>
      <c r="Q95" s="4">
        <v>270.39600000000002</v>
      </c>
      <c r="R95" s="4">
        <v>0</v>
      </c>
      <c r="S95" s="4">
        <v>270.39999999999998</v>
      </c>
      <c r="T95" s="4">
        <v>5.4858000000000002</v>
      </c>
      <c r="W95" s="4">
        <v>0</v>
      </c>
      <c r="X95" s="4">
        <v>3.1080000000000001</v>
      </c>
      <c r="Y95" s="4">
        <v>12.2</v>
      </c>
      <c r="Z95" s="4">
        <v>819</v>
      </c>
      <c r="AA95" s="4">
        <v>835</v>
      </c>
      <c r="AB95" s="4">
        <v>857</v>
      </c>
      <c r="AC95" s="4">
        <v>33</v>
      </c>
      <c r="AD95" s="4">
        <v>16.13</v>
      </c>
      <c r="AE95" s="4">
        <v>0.37</v>
      </c>
      <c r="AF95" s="4">
        <v>958</v>
      </c>
      <c r="AG95" s="4">
        <v>8</v>
      </c>
      <c r="AH95" s="4">
        <v>19</v>
      </c>
      <c r="AI95" s="4">
        <v>27</v>
      </c>
      <c r="AJ95" s="4">
        <v>191</v>
      </c>
      <c r="AK95" s="4">
        <v>191.5</v>
      </c>
      <c r="AL95" s="4">
        <v>4.4000000000000004</v>
      </c>
      <c r="AM95" s="4">
        <v>196</v>
      </c>
      <c r="AN95" s="4" t="s">
        <v>155</v>
      </c>
      <c r="AO95" s="4">
        <v>2</v>
      </c>
      <c r="AP95" s="5">
        <v>0.89884259259259258</v>
      </c>
      <c r="AQ95" s="4">
        <v>47.158932</v>
      </c>
      <c r="AR95" s="4">
        <v>-88.486846999999997</v>
      </c>
      <c r="AS95" s="4">
        <v>328.6</v>
      </c>
      <c r="AT95" s="4">
        <v>31.1</v>
      </c>
      <c r="AU95" s="4">
        <v>12</v>
      </c>
      <c r="AV95" s="4">
        <v>8</v>
      </c>
      <c r="AW95" s="4" t="s">
        <v>410</v>
      </c>
      <c r="AX95" s="4">
        <v>2.2309000000000001</v>
      </c>
      <c r="AY95" s="4">
        <v>1</v>
      </c>
      <c r="AZ95" s="4">
        <v>3.3206000000000002</v>
      </c>
      <c r="BA95" s="4">
        <v>13.836</v>
      </c>
      <c r="BB95" s="4">
        <v>19.04</v>
      </c>
      <c r="BC95" s="4">
        <v>1.38</v>
      </c>
      <c r="BD95" s="4">
        <v>9.3940000000000001</v>
      </c>
      <c r="BE95" s="4">
        <v>3089.163</v>
      </c>
      <c r="BF95" s="4">
        <v>0</v>
      </c>
      <c r="BG95" s="4">
        <v>9.9440000000000008</v>
      </c>
      <c r="BH95" s="4">
        <v>0</v>
      </c>
      <c r="BI95" s="4">
        <v>9.9440000000000008</v>
      </c>
      <c r="BJ95" s="4">
        <v>8.58</v>
      </c>
      <c r="BK95" s="4">
        <v>0</v>
      </c>
      <c r="BL95" s="4">
        <v>8.58</v>
      </c>
      <c r="BM95" s="4">
        <v>5.3999999999999999E-2</v>
      </c>
      <c r="BQ95" s="4">
        <v>684.78700000000003</v>
      </c>
      <c r="BR95" s="4">
        <v>0.22564000000000001</v>
      </c>
      <c r="BS95" s="4">
        <v>-5</v>
      </c>
      <c r="BT95" s="4">
        <v>0.89459</v>
      </c>
      <c r="BU95" s="4">
        <v>5.5140779999999996</v>
      </c>
      <c r="BV95" s="4">
        <v>18.070717999999999</v>
      </c>
    </row>
    <row r="96" spans="1:74" x14ac:dyDescent="0.25">
      <c r="A96" s="2">
        <v>42801</v>
      </c>
      <c r="B96" s="3">
        <v>0.6904928935185185</v>
      </c>
      <c r="C96" s="4">
        <v>9.9529999999999994</v>
      </c>
      <c r="D96" s="4">
        <v>4.4000000000000003E-3</v>
      </c>
      <c r="E96" s="4">
        <v>43.622705000000003</v>
      </c>
      <c r="F96" s="4">
        <v>342.9</v>
      </c>
      <c r="G96" s="4">
        <v>8.8000000000000007</v>
      </c>
      <c r="H96" s="4">
        <v>7.4</v>
      </c>
      <c r="J96" s="4">
        <v>4.16</v>
      </c>
      <c r="K96" s="4">
        <v>0.92320000000000002</v>
      </c>
      <c r="L96" s="4">
        <v>9.1885999999999992</v>
      </c>
      <c r="M96" s="4">
        <v>4.0000000000000001E-3</v>
      </c>
      <c r="N96" s="4">
        <v>316.57990000000001</v>
      </c>
      <c r="O96" s="4">
        <v>8.1244999999999994</v>
      </c>
      <c r="P96" s="4">
        <v>324.7</v>
      </c>
      <c r="Q96" s="4">
        <v>272.81130000000002</v>
      </c>
      <c r="R96" s="4">
        <v>7.0012999999999996</v>
      </c>
      <c r="S96" s="4">
        <v>279.8</v>
      </c>
      <c r="T96" s="4">
        <v>7.4427000000000003</v>
      </c>
      <c r="W96" s="4">
        <v>0</v>
      </c>
      <c r="X96" s="4">
        <v>3.8449</v>
      </c>
      <c r="Y96" s="4">
        <v>12.4</v>
      </c>
      <c r="Z96" s="4">
        <v>817</v>
      </c>
      <c r="AA96" s="4">
        <v>832</v>
      </c>
      <c r="AB96" s="4">
        <v>855</v>
      </c>
      <c r="AC96" s="4">
        <v>33</v>
      </c>
      <c r="AD96" s="4">
        <v>15.58</v>
      </c>
      <c r="AE96" s="4">
        <v>0.36</v>
      </c>
      <c r="AF96" s="4">
        <v>958</v>
      </c>
      <c r="AG96" s="4">
        <v>7.5</v>
      </c>
      <c r="AH96" s="4">
        <v>19</v>
      </c>
      <c r="AI96" s="4">
        <v>27</v>
      </c>
      <c r="AJ96" s="4">
        <v>191</v>
      </c>
      <c r="AK96" s="4">
        <v>192</v>
      </c>
      <c r="AL96" s="4">
        <v>4.5</v>
      </c>
      <c r="AM96" s="4">
        <v>196</v>
      </c>
      <c r="AN96" s="4" t="s">
        <v>155</v>
      </c>
      <c r="AO96" s="4">
        <v>2</v>
      </c>
      <c r="AP96" s="5">
        <v>0.89884259259259258</v>
      </c>
      <c r="AQ96" s="4">
        <v>47.158932</v>
      </c>
      <c r="AR96" s="4">
        <v>-88.486828000000003</v>
      </c>
      <c r="AS96" s="4">
        <v>328.5</v>
      </c>
      <c r="AT96" s="4">
        <v>31.3</v>
      </c>
      <c r="AU96" s="4">
        <v>12</v>
      </c>
      <c r="AV96" s="4">
        <v>8</v>
      </c>
      <c r="AW96" s="4" t="s">
        <v>410</v>
      </c>
      <c r="AX96" s="4">
        <v>2.3969999999999998</v>
      </c>
      <c r="AY96" s="4">
        <v>1.0206</v>
      </c>
      <c r="AZ96" s="4">
        <v>3.4794</v>
      </c>
      <c r="BA96" s="4">
        <v>13.836</v>
      </c>
      <c r="BB96" s="4">
        <v>21.22</v>
      </c>
      <c r="BC96" s="4">
        <v>1.53</v>
      </c>
      <c r="BD96" s="4">
        <v>8.3140000000000001</v>
      </c>
      <c r="BE96" s="4">
        <v>3089.0479999999998</v>
      </c>
      <c r="BF96" s="4">
        <v>0.86199999999999999</v>
      </c>
      <c r="BG96" s="4">
        <v>11.145</v>
      </c>
      <c r="BH96" s="4">
        <v>0.28599999999999998</v>
      </c>
      <c r="BI96" s="4">
        <v>11.430999999999999</v>
      </c>
      <c r="BJ96" s="4">
        <v>9.6050000000000004</v>
      </c>
      <c r="BK96" s="4">
        <v>0.246</v>
      </c>
      <c r="BL96" s="4">
        <v>9.8510000000000009</v>
      </c>
      <c r="BM96" s="4">
        <v>8.1299999999999997E-2</v>
      </c>
      <c r="BQ96" s="4">
        <v>939.84100000000001</v>
      </c>
      <c r="BR96" s="4">
        <v>0.21314</v>
      </c>
      <c r="BS96" s="4">
        <v>-5</v>
      </c>
      <c r="BT96" s="4">
        <v>0.90256999999999998</v>
      </c>
      <c r="BU96" s="4">
        <v>5.208609</v>
      </c>
      <c r="BV96" s="4">
        <v>18.231914</v>
      </c>
    </row>
    <row r="97" spans="1:74" x14ac:dyDescent="0.25">
      <c r="A97" s="2">
        <v>42801</v>
      </c>
      <c r="B97" s="3">
        <v>0.69050446759259254</v>
      </c>
      <c r="C97" s="4">
        <v>10.138</v>
      </c>
      <c r="D97" s="4">
        <v>5.4000000000000003E-3</v>
      </c>
      <c r="E97" s="4">
        <v>54.318936999999998</v>
      </c>
      <c r="F97" s="4">
        <v>345.6</v>
      </c>
      <c r="G97" s="4">
        <v>23.5</v>
      </c>
      <c r="H97" s="4">
        <v>1.5</v>
      </c>
      <c r="J97" s="4">
        <v>6.12</v>
      </c>
      <c r="K97" s="4">
        <v>0.92190000000000005</v>
      </c>
      <c r="L97" s="4">
        <v>9.3465000000000007</v>
      </c>
      <c r="M97" s="4">
        <v>5.0000000000000001E-3</v>
      </c>
      <c r="N97" s="4">
        <v>318.6422</v>
      </c>
      <c r="O97" s="4">
        <v>21.656300000000002</v>
      </c>
      <c r="P97" s="4">
        <v>340.3</v>
      </c>
      <c r="Q97" s="4">
        <v>274.25900000000001</v>
      </c>
      <c r="R97" s="4">
        <v>18.639800000000001</v>
      </c>
      <c r="S97" s="4">
        <v>292.89999999999998</v>
      </c>
      <c r="T97" s="4">
        <v>1.5039</v>
      </c>
      <c r="W97" s="4">
        <v>0</v>
      </c>
      <c r="X97" s="4">
        <v>5.6463000000000001</v>
      </c>
      <c r="Y97" s="4">
        <v>12.4</v>
      </c>
      <c r="Z97" s="4">
        <v>816</v>
      </c>
      <c r="AA97" s="4">
        <v>831</v>
      </c>
      <c r="AB97" s="4">
        <v>855</v>
      </c>
      <c r="AC97" s="4">
        <v>33</v>
      </c>
      <c r="AD97" s="4">
        <v>15.06</v>
      </c>
      <c r="AE97" s="4">
        <v>0.35</v>
      </c>
      <c r="AF97" s="4">
        <v>958</v>
      </c>
      <c r="AG97" s="4">
        <v>7</v>
      </c>
      <c r="AH97" s="4">
        <v>19</v>
      </c>
      <c r="AI97" s="4">
        <v>27</v>
      </c>
      <c r="AJ97" s="4">
        <v>191</v>
      </c>
      <c r="AK97" s="4">
        <v>192</v>
      </c>
      <c r="AL97" s="4">
        <v>4.5999999999999996</v>
      </c>
      <c r="AM97" s="4">
        <v>196</v>
      </c>
      <c r="AN97" s="4" t="s">
        <v>155</v>
      </c>
      <c r="AO97" s="4">
        <v>2</v>
      </c>
      <c r="AP97" s="5">
        <v>0.89885416666666673</v>
      </c>
      <c r="AQ97" s="4">
        <v>47.158929000000001</v>
      </c>
      <c r="AR97" s="4">
        <v>-88.486644999999996</v>
      </c>
      <c r="AS97" s="4">
        <v>327.9</v>
      </c>
      <c r="AT97" s="4">
        <v>32</v>
      </c>
      <c r="AU97" s="4">
        <v>12</v>
      </c>
      <c r="AV97" s="4">
        <v>7</v>
      </c>
      <c r="AW97" s="4" t="s">
        <v>407</v>
      </c>
      <c r="AX97" s="4">
        <v>1.5206</v>
      </c>
      <c r="AY97" s="4">
        <v>1.1794</v>
      </c>
      <c r="AZ97" s="4">
        <v>3.2896999999999998</v>
      </c>
      <c r="BA97" s="4">
        <v>13.836</v>
      </c>
      <c r="BB97" s="4">
        <v>20.85</v>
      </c>
      <c r="BC97" s="4">
        <v>1.51</v>
      </c>
      <c r="BD97" s="4">
        <v>8.4719999999999995</v>
      </c>
      <c r="BE97" s="4">
        <v>3088.721</v>
      </c>
      <c r="BF97" s="4">
        <v>1.0529999999999999</v>
      </c>
      <c r="BG97" s="4">
        <v>11.026999999999999</v>
      </c>
      <c r="BH97" s="4">
        <v>0.749</v>
      </c>
      <c r="BI97" s="4">
        <v>11.776999999999999</v>
      </c>
      <c r="BJ97" s="4">
        <v>9.4909999999999997</v>
      </c>
      <c r="BK97" s="4">
        <v>0.64500000000000002</v>
      </c>
      <c r="BL97" s="4">
        <v>10.135999999999999</v>
      </c>
      <c r="BM97" s="4">
        <v>1.61E-2</v>
      </c>
      <c r="BQ97" s="4">
        <v>1356.7329999999999</v>
      </c>
      <c r="BR97" s="4">
        <v>0.20619000000000001</v>
      </c>
      <c r="BS97" s="4">
        <v>-5</v>
      </c>
      <c r="BT97" s="4">
        <v>0.90498000000000001</v>
      </c>
      <c r="BU97" s="4">
        <v>5.0387680000000001</v>
      </c>
      <c r="BV97" s="4">
        <v>18.280595999999999</v>
      </c>
    </row>
    <row r="98" spans="1:74" x14ac:dyDescent="0.25">
      <c r="A98" s="2">
        <v>42801</v>
      </c>
      <c r="B98" s="3">
        <v>0.69051604166666669</v>
      </c>
      <c r="C98" s="4">
        <v>10.003</v>
      </c>
      <c r="D98" s="4">
        <v>1E-3</v>
      </c>
      <c r="E98" s="4">
        <v>10</v>
      </c>
      <c r="F98" s="4">
        <v>351</v>
      </c>
      <c r="G98" s="4">
        <v>23.9</v>
      </c>
      <c r="H98" s="4">
        <v>6.8</v>
      </c>
      <c r="J98" s="4">
        <v>6.4</v>
      </c>
      <c r="K98" s="4">
        <v>0.92290000000000005</v>
      </c>
      <c r="L98" s="4">
        <v>9.2316000000000003</v>
      </c>
      <c r="M98" s="4">
        <v>8.9999999999999998E-4</v>
      </c>
      <c r="N98" s="4">
        <v>323.97030000000001</v>
      </c>
      <c r="O98" s="4">
        <v>22.051600000000001</v>
      </c>
      <c r="P98" s="4">
        <v>346</v>
      </c>
      <c r="Q98" s="4">
        <v>278.99650000000003</v>
      </c>
      <c r="R98" s="4">
        <v>18.990400000000001</v>
      </c>
      <c r="S98" s="4">
        <v>298</v>
      </c>
      <c r="T98" s="4">
        <v>6.7968999999999999</v>
      </c>
      <c r="W98" s="4">
        <v>0</v>
      </c>
      <c r="X98" s="4">
        <v>5.9065000000000003</v>
      </c>
      <c r="Y98" s="4">
        <v>12.5</v>
      </c>
      <c r="Z98" s="4">
        <v>815</v>
      </c>
      <c r="AA98" s="4">
        <v>830</v>
      </c>
      <c r="AB98" s="4">
        <v>855</v>
      </c>
      <c r="AC98" s="4">
        <v>33.5</v>
      </c>
      <c r="AD98" s="4">
        <v>15.3</v>
      </c>
      <c r="AE98" s="4">
        <v>0.35</v>
      </c>
      <c r="AF98" s="4">
        <v>958</v>
      </c>
      <c r="AG98" s="4">
        <v>7</v>
      </c>
      <c r="AH98" s="4">
        <v>19</v>
      </c>
      <c r="AI98" s="4">
        <v>27</v>
      </c>
      <c r="AJ98" s="4">
        <v>191</v>
      </c>
      <c r="AK98" s="4">
        <v>191.5</v>
      </c>
      <c r="AL98" s="4">
        <v>4.5</v>
      </c>
      <c r="AM98" s="4">
        <v>196</v>
      </c>
      <c r="AN98" s="4" t="s">
        <v>155</v>
      </c>
      <c r="AO98" s="4">
        <v>2</v>
      </c>
      <c r="AP98" s="5">
        <v>0.89886574074074066</v>
      </c>
      <c r="AQ98" s="4">
        <v>47.158904999999997</v>
      </c>
      <c r="AR98" s="4">
        <v>-88.486453999999995</v>
      </c>
      <c r="AS98" s="4">
        <v>327.39999999999998</v>
      </c>
      <c r="AT98" s="4">
        <v>31.2</v>
      </c>
      <c r="AU98" s="4">
        <v>12</v>
      </c>
      <c r="AV98" s="4">
        <v>7</v>
      </c>
      <c r="AW98" s="4" t="s">
        <v>407</v>
      </c>
      <c r="AX98" s="4">
        <v>1.6794</v>
      </c>
      <c r="AY98" s="4">
        <v>1.0206</v>
      </c>
      <c r="AZ98" s="4">
        <v>3.2</v>
      </c>
      <c r="BA98" s="4">
        <v>13.836</v>
      </c>
      <c r="BB98" s="4">
        <v>21.13</v>
      </c>
      <c r="BC98" s="4">
        <v>1.53</v>
      </c>
      <c r="BD98" s="4">
        <v>8.3550000000000004</v>
      </c>
      <c r="BE98" s="4">
        <v>3090.0590000000002</v>
      </c>
      <c r="BF98" s="4">
        <v>0.19700000000000001</v>
      </c>
      <c r="BG98" s="4">
        <v>11.356</v>
      </c>
      <c r="BH98" s="4">
        <v>0.77300000000000002</v>
      </c>
      <c r="BI98" s="4">
        <v>12.129</v>
      </c>
      <c r="BJ98" s="4">
        <v>9.7799999999999994</v>
      </c>
      <c r="BK98" s="4">
        <v>0.66600000000000004</v>
      </c>
      <c r="BL98" s="4">
        <v>10.445</v>
      </c>
      <c r="BM98" s="4">
        <v>7.3899999999999993E-2</v>
      </c>
      <c r="BQ98" s="4">
        <v>1437.546</v>
      </c>
      <c r="BR98" s="4">
        <v>0.24662999999999999</v>
      </c>
      <c r="BS98" s="4">
        <v>-5</v>
      </c>
      <c r="BT98" s="4">
        <v>0.90705999999999998</v>
      </c>
      <c r="BU98" s="4">
        <v>6.0270210000000004</v>
      </c>
      <c r="BV98" s="4">
        <v>18.322611999999999</v>
      </c>
    </row>
    <row r="99" spans="1:74" x14ac:dyDescent="0.25">
      <c r="A99" s="2">
        <v>42801</v>
      </c>
      <c r="B99" s="3">
        <v>0.69052761574074084</v>
      </c>
      <c r="C99" s="4">
        <v>8.9220000000000006</v>
      </c>
      <c r="D99" s="4">
        <v>1E-3</v>
      </c>
      <c r="E99" s="4">
        <v>10</v>
      </c>
      <c r="F99" s="4">
        <v>350.8</v>
      </c>
      <c r="G99" s="4">
        <v>31.2</v>
      </c>
      <c r="H99" s="4">
        <v>3.3</v>
      </c>
      <c r="J99" s="4">
        <v>6.64</v>
      </c>
      <c r="K99" s="4">
        <v>0.93110000000000004</v>
      </c>
      <c r="L99" s="4">
        <v>8.3071999999999999</v>
      </c>
      <c r="M99" s="4">
        <v>8.9999999999999998E-4</v>
      </c>
      <c r="N99" s="4">
        <v>326.65870000000001</v>
      </c>
      <c r="O99" s="4">
        <v>29.088100000000001</v>
      </c>
      <c r="P99" s="4">
        <v>355.7</v>
      </c>
      <c r="Q99" s="4">
        <v>281.45850000000002</v>
      </c>
      <c r="R99" s="4">
        <v>25.063099999999999</v>
      </c>
      <c r="S99" s="4">
        <v>306.5</v>
      </c>
      <c r="T99" s="4">
        <v>3.3454999999999999</v>
      </c>
      <c r="W99" s="4">
        <v>0</v>
      </c>
      <c r="X99" s="4">
        <v>6.1825000000000001</v>
      </c>
      <c r="Y99" s="4">
        <v>12.5</v>
      </c>
      <c r="Z99" s="4">
        <v>815</v>
      </c>
      <c r="AA99" s="4">
        <v>830</v>
      </c>
      <c r="AB99" s="4">
        <v>855</v>
      </c>
      <c r="AC99" s="4">
        <v>34</v>
      </c>
      <c r="AD99" s="4">
        <v>15.52</v>
      </c>
      <c r="AE99" s="4">
        <v>0.36</v>
      </c>
      <c r="AF99" s="4">
        <v>958</v>
      </c>
      <c r="AG99" s="4">
        <v>7</v>
      </c>
      <c r="AH99" s="4">
        <v>19</v>
      </c>
      <c r="AI99" s="4">
        <v>27</v>
      </c>
      <c r="AJ99" s="4">
        <v>191</v>
      </c>
      <c r="AK99" s="4">
        <v>191</v>
      </c>
      <c r="AL99" s="4">
        <v>4.4000000000000004</v>
      </c>
      <c r="AM99" s="4">
        <v>196</v>
      </c>
      <c r="AN99" s="4" t="s">
        <v>155</v>
      </c>
      <c r="AO99" s="4">
        <v>2</v>
      </c>
      <c r="AP99" s="5">
        <v>0.89887731481481481</v>
      </c>
      <c r="AQ99" s="4">
        <v>47.158886000000003</v>
      </c>
      <c r="AR99" s="4">
        <v>-88.486255999999997</v>
      </c>
      <c r="AS99" s="4">
        <v>326.8</v>
      </c>
      <c r="AT99" s="4">
        <v>30.9</v>
      </c>
      <c r="AU99" s="4">
        <v>12</v>
      </c>
      <c r="AV99" s="4">
        <v>7</v>
      </c>
      <c r="AW99" s="4" t="s">
        <v>407</v>
      </c>
      <c r="AX99" s="4">
        <v>1.4897</v>
      </c>
      <c r="AY99" s="4">
        <v>1.2412000000000001</v>
      </c>
      <c r="AZ99" s="4">
        <v>3.2309000000000001</v>
      </c>
      <c r="BA99" s="4">
        <v>13.836</v>
      </c>
      <c r="BB99" s="4">
        <v>23.58</v>
      </c>
      <c r="BC99" s="4">
        <v>1.7</v>
      </c>
      <c r="BD99" s="4">
        <v>7.399</v>
      </c>
      <c r="BE99" s="4">
        <v>3091.616</v>
      </c>
      <c r="BF99" s="4">
        <v>0.221</v>
      </c>
      <c r="BG99" s="4">
        <v>12.731</v>
      </c>
      <c r="BH99" s="4">
        <v>1.1339999999999999</v>
      </c>
      <c r="BI99" s="4">
        <v>13.865</v>
      </c>
      <c r="BJ99" s="4">
        <v>10.968999999999999</v>
      </c>
      <c r="BK99" s="4">
        <v>0.97699999999999998</v>
      </c>
      <c r="BL99" s="4">
        <v>11.946</v>
      </c>
      <c r="BM99" s="4">
        <v>4.0500000000000001E-2</v>
      </c>
      <c r="BQ99" s="4">
        <v>1672.9839999999999</v>
      </c>
      <c r="BR99" s="4">
        <v>0.21526000000000001</v>
      </c>
      <c r="BS99" s="4">
        <v>-5</v>
      </c>
      <c r="BT99" s="4">
        <v>0.90847</v>
      </c>
      <c r="BU99" s="4">
        <v>5.2604160000000002</v>
      </c>
      <c r="BV99" s="4">
        <v>18.351094</v>
      </c>
    </row>
    <row r="100" spans="1:74" x14ac:dyDescent="0.25">
      <c r="A100" s="2">
        <v>42801</v>
      </c>
      <c r="B100" s="3">
        <v>0.69053918981481477</v>
      </c>
      <c r="C100" s="4">
        <v>8.016</v>
      </c>
      <c r="D100" s="4">
        <v>1E-3</v>
      </c>
      <c r="E100" s="4">
        <v>10</v>
      </c>
      <c r="F100" s="4">
        <v>346.2</v>
      </c>
      <c r="G100" s="4">
        <v>31.6</v>
      </c>
      <c r="H100" s="4">
        <v>0.2</v>
      </c>
      <c r="J100" s="4">
        <v>7.18</v>
      </c>
      <c r="K100" s="4">
        <v>0.93810000000000004</v>
      </c>
      <c r="L100" s="4">
        <v>7.5204000000000004</v>
      </c>
      <c r="M100" s="4">
        <v>8.9999999999999998E-4</v>
      </c>
      <c r="N100" s="4">
        <v>324.7518</v>
      </c>
      <c r="O100" s="4">
        <v>29.6387</v>
      </c>
      <c r="P100" s="4">
        <v>354.4</v>
      </c>
      <c r="Q100" s="4">
        <v>280.17669999999998</v>
      </c>
      <c r="R100" s="4">
        <v>25.570499999999999</v>
      </c>
      <c r="S100" s="4">
        <v>305.7</v>
      </c>
      <c r="T100" s="4">
        <v>0.2495</v>
      </c>
      <c r="W100" s="4">
        <v>0</v>
      </c>
      <c r="X100" s="4">
        <v>6.7325999999999997</v>
      </c>
      <c r="Y100" s="4">
        <v>12.5</v>
      </c>
      <c r="Z100" s="4">
        <v>815</v>
      </c>
      <c r="AA100" s="4">
        <v>830</v>
      </c>
      <c r="AB100" s="4">
        <v>855</v>
      </c>
      <c r="AC100" s="4">
        <v>34</v>
      </c>
      <c r="AD100" s="4">
        <v>16.079999999999998</v>
      </c>
      <c r="AE100" s="4">
        <v>0.37</v>
      </c>
      <c r="AF100" s="4">
        <v>958</v>
      </c>
      <c r="AG100" s="4">
        <v>7.5</v>
      </c>
      <c r="AH100" s="4">
        <v>19</v>
      </c>
      <c r="AI100" s="4">
        <v>27</v>
      </c>
      <c r="AJ100" s="4">
        <v>191</v>
      </c>
      <c r="AK100" s="4">
        <v>191.5</v>
      </c>
      <c r="AL100" s="4">
        <v>4.4000000000000004</v>
      </c>
      <c r="AM100" s="4">
        <v>196</v>
      </c>
      <c r="AN100" s="4" t="s">
        <v>155</v>
      </c>
      <c r="AO100" s="4">
        <v>1</v>
      </c>
      <c r="AP100" s="5">
        <v>0.898900462962963</v>
      </c>
      <c r="AQ100" s="4">
        <v>47.158838000000003</v>
      </c>
      <c r="AR100" s="4">
        <v>-88.485943000000006</v>
      </c>
      <c r="AS100" s="4">
        <v>326.3</v>
      </c>
      <c r="AT100" s="4">
        <v>30.1</v>
      </c>
      <c r="AU100" s="4">
        <v>12</v>
      </c>
      <c r="AV100" s="4">
        <v>8</v>
      </c>
      <c r="AW100" s="4" t="s">
        <v>407</v>
      </c>
      <c r="AX100" s="4">
        <v>1.3896999999999999</v>
      </c>
      <c r="AY100" s="4">
        <v>1.6103000000000001</v>
      </c>
      <c r="AZ100" s="4">
        <v>3.4073000000000002</v>
      </c>
      <c r="BA100" s="4">
        <v>13.836</v>
      </c>
      <c r="BB100" s="4">
        <v>26.14</v>
      </c>
      <c r="BC100" s="4">
        <v>1.89</v>
      </c>
      <c r="BD100" s="4">
        <v>6.5960000000000001</v>
      </c>
      <c r="BE100" s="4">
        <v>3093.2489999999998</v>
      </c>
      <c r="BF100" s="4">
        <v>0.246</v>
      </c>
      <c r="BG100" s="4">
        <v>13.988</v>
      </c>
      <c r="BH100" s="4">
        <v>1.2769999999999999</v>
      </c>
      <c r="BI100" s="4">
        <v>15.265000000000001</v>
      </c>
      <c r="BJ100" s="4">
        <v>12.068</v>
      </c>
      <c r="BK100" s="4">
        <v>1.101</v>
      </c>
      <c r="BL100" s="4">
        <v>13.17</v>
      </c>
      <c r="BM100" s="4">
        <v>3.3E-3</v>
      </c>
      <c r="BQ100" s="4">
        <v>2013.5229999999999</v>
      </c>
      <c r="BR100" s="4">
        <v>0.19328000000000001</v>
      </c>
      <c r="BS100" s="4">
        <v>-5</v>
      </c>
      <c r="BT100" s="4">
        <v>0.90802000000000005</v>
      </c>
      <c r="BU100" s="4">
        <v>4.7232799999999999</v>
      </c>
      <c r="BV100" s="4">
        <v>18.342003999999999</v>
      </c>
    </row>
    <row r="101" spans="1:74" x14ac:dyDescent="0.25">
      <c r="A101" s="2">
        <v>42801</v>
      </c>
      <c r="B101" s="3">
        <v>0.69055076388888892</v>
      </c>
      <c r="C101" s="4">
        <v>7.3979999999999997</v>
      </c>
      <c r="D101" s="4">
        <v>2.5999999999999999E-3</v>
      </c>
      <c r="E101" s="4">
        <v>26.195202999999999</v>
      </c>
      <c r="F101" s="4">
        <v>340.7</v>
      </c>
      <c r="G101" s="4">
        <v>48.8</v>
      </c>
      <c r="H101" s="4">
        <v>3</v>
      </c>
      <c r="J101" s="4">
        <v>8.49</v>
      </c>
      <c r="K101" s="4">
        <v>0.94299999999999995</v>
      </c>
      <c r="L101" s="4">
        <v>6.9767000000000001</v>
      </c>
      <c r="M101" s="4">
        <v>2.5000000000000001E-3</v>
      </c>
      <c r="N101" s="4">
        <v>321.26530000000002</v>
      </c>
      <c r="O101" s="4">
        <v>45.972999999999999</v>
      </c>
      <c r="P101" s="4">
        <v>367.2</v>
      </c>
      <c r="Q101" s="4">
        <v>277.15440000000001</v>
      </c>
      <c r="R101" s="4">
        <v>39.660699999999999</v>
      </c>
      <c r="S101" s="4">
        <v>316.8</v>
      </c>
      <c r="T101" s="4">
        <v>2.9771000000000001</v>
      </c>
      <c r="W101" s="4">
        <v>0</v>
      </c>
      <c r="X101" s="4">
        <v>8.0030000000000001</v>
      </c>
      <c r="Y101" s="4">
        <v>12.6</v>
      </c>
      <c r="Z101" s="4">
        <v>815</v>
      </c>
      <c r="AA101" s="4">
        <v>830</v>
      </c>
      <c r="AB101" s="4">
        <v>855</v>
      </c>
      <c r="AC101" s="4">
        <v>34</v>
      </c>
      <c r="AD101" s="4">
        <v>16.05</v>
      </c>
      <c r="AE101" s="4">
        <v>0.37</v>
      </c>
      <c r="AF101" s="4">
        <v>958</v>
      </c>
      <c r="AG101" s="4">
        <v>7.5</v>
      </c>
      <c r="AH101" s="4">
        <v>19</v>
      </c>
      <c r="AI101" s="4">
        <v>27</v>
      </c>
      <c r="AJ101" s="4">
        <v>191.5</v>
      </c>
      <c r="AK101" s="4">
        <v>191.5</v>
      </c>
      <c r="AL101" s="4">
        <v>4.5</v>
      </c>
      <c r="AM101" s="4">
        <v>196</v>
      </c>
      <c r="AN101" s="4" t="s">
        <v>155</v>
      </c>
      <c r="AO101" s="4">
        <v>1</v>
      </c>
      <c r="AP101" s="5">
        <v>0.898900462962963</v>
      </c>
      <c r="AQ101" s="4">
        <v>47.158833000000001</v>
      </c>
      <c r="AR101" s="4">
        <v>-88.485927000000004</v>
      </c>
      <c r="AS101" s="4">
        <v>326.3</v>
      </c>
      <c r="AT101" s="4">
        <v>29.1</v>
      </c>
      <c r="AU101" s="4">
        <v>12</v>
      </c>
      <c r="AV101" s="4">
        <v>8</v>
      </c>
      <c r="AW101" s="4" t="s">
        <v>410</v>
      </c>
      <c r="AX101" s="4">
        <v>1.3</v>
      </c>
      <c r="AY101" s="4">
        <v>1.7515000000000001</v>
      </c>
      <c r="AZ101" s="4">
        <v>2.6412</v>
      </c>
      <c r="BA101" s="4">
        <v>13.836</v>
      </c>
      <c r="BB101" s="4">
        <v>28.25</v>
      </c>
      <c r="BC101" s="4">
        <v>2.04</v>
      </c>
      <c r="BD101" s="4">
        <v>6.0430000000000001</v>
      </c>
      <c r="BE101" s="4">
        <v>3093.6979999999999</v>
      </c>
      <c r="BF101" s="4">
        <v>0.69699999999999995</v>
      </c>
      <c r="BG101" s="4">
        <v>14.919</v>
      </c>
      <c r="BH101" s="4">
        <v>2.1349999999999998</v>
      </c>
      <c r="BI101" s="4">
        <v>17.053000000000001</v>
      </c>
      <c r="BJ101" s="4">
        <v>12.87</v>
      </c>
      <c r="BK101" s="4">
        <v>1.8420000000000001</v>
      </c>
      <c r="BL101" s="4">
        <v>14.712</v>
      </c>
      <c r="BM101" s="4">
        <v>4.2900000000000001E-2</v>
      </c>
      <c r="BQ101" s="4">
        <v>2580.3510000000001</v>
      </c>
      <c r="BR101" s="4">
        <v>0.18303</v>
      </c>
      <c r="BS101" s="4">
        <v>-5</v>
      </c>
      <c r="BT101" s="4">
        <v>0.90900000000000003</v>
      </c>
      <c r="BU101" s="4">
        <v>4.4727949999999996</v>
      </c>
      <c r="BV101" s="4">
        <v>18.361799999999999</v>
      </c>
    </row>
    <row r="102" spans="1:74" x14ac:dyDescent="0.25">
      <c r="A102" s="2">
        <v>42801</v>
      </c>
      <c r="B102" s="3">
        <v>0.69056233796296296</v>
      </c>
      <c r="C102" s="4">
        <v>7.1879999999999997</v>
      </c>
      <c r="D102" s="4">
        <v>4.8999999999999998E-3</v>
      </c>
      <c r="E102" s="4">
        <v>48.734793000000003</v>
      </c>
      <c r="F102" s="4">
        <v>329.2</v>
      </c>
      <c r="G102" s="4">
        <v>51.1</v>
      </c>
      <c r="H102" s="4">
        <v>0.5</v>
      </c>
      <c r="J102" s="4">
        <v>9.67</v>
      </c>
      <c r="K102" s="4">
        <v>0.94469999999999998</v>
      </c>
      <c r="L102" s="4">
        <v>6.7907999999999999</v>
      </c>
      <c r="M102" s="4">
        <v>4.5999999999999999E-3</v>
      </c>
      <c r="N102" s="4">
        <v>311.01080000000002</v>
      </c>
      <c r="O102" s="4">
        <v>48.267699999999998</v>
      </c>
      <c r="P102" s="4">
        <v>359.3</v>
      </c>
      <c r="Q102" s="4">
        <v>267.97579999999999</v>
      </c>
      <c r="R102" s="4">
        <v>41.588799999999999</v>
      </c>
      <c r="S102" s="4">
        <v>309.60000000000002</v>
      </c>
      <c r="T102" s="4">
        <v>0.46560000000000001</v>
      </c>
      <c r="W102" s="4">
        <v>0</v>
      </c>
      <c r="X102" s="4">
        <v>9.1374999999999993</v>
      </c>
      <c r="Y102" s="4">
        <v>12.5</v>
      </c>
      <c r="Z102" s="4">
        <v>816</v>
      </c>
      <c r="AA102" s="4">
        <v>831</v>
      </c>
      <c r="AB102" s="4">
        <v>856</v>
      </c>
      <c r="AC102" s="4">
        <v>34</v>
      </c>
      <c r="AD102" s="4">
        <v>15.52</v>
      </c>
      <c r="AE102" s="4">
        <v>0.36</v>
      </c>
      <c r="AF102" s="4">
        <v>958</v>
      </c>
      <c r="AG102" s="4">
        <v>7</v>
      </c>
      <c r="AH102" s="4">
        <v>19.510000000000002</v>
      </c>
      <c r="AI102" s="4">
        <v>27</v>
      </c>
      <c r="AJ102" s="4">
        <v>192</v>
      </c>
      <c r="AK102" s="4">
        <v>191</v>
      </c>
      <c r="AL102" s="4">
        <v>4.4000000000000004</v>
      </c>
      <c r="AM102" s="4">
        <v>196</v>
      </c>
      <c r="AN102" s="4" t="s">
        <v>155</v>
      </c>
      <c r="AO102" s="4">
        <v>1</v>
      </c>
      <c r="AP102" s="5">
        <v>0.89891203703703704</v>
      </c>
      <c r="AQ102" s="4">
        <v>47.15878</v>
      </c>
      <c r="AR102" s="4">
        <v>-88.485765000000001</v>
      </c>
      <c r="AS102" s="4">
        <v>325.8</v>
      </c>
      <c r="AT102" s="4">
        <v>27.7</v>
      </c>
      <c r="AU102" s="4">
        <v>12</v>
      </c>
      <c r="AV102" s="4">
        <v>8</v>
      </c>
      <c r="AW102" s="4" t="s">
        <v>410</v>
      </c>
      <c r="AX102" s="4">
        <v>1.3721000000000001</v>
      </c>
      <c r="AY102" s="4">
        <v>2.0764</v>
      </c>
      <c r="AZ102" s="4">
        <v>3.0514999999999999</v>
      </c>
      <c r="BA102" s="4">
        <v>13.836</v>
      </c>
      <c r="BB102" s="4">
        <v>29.04</v>
      </c>
      <c r="BC102" s="4">
        <v>2.1</v>
      </c>
      <c r="BD102" s="4">
        <v>5.8529999999999998</v>
      </c>
      <c r="BE102" s="4">
        <v>3093.29</v>
      </c>
      <c r="BF102" s="4">
        <v>1.335</v>
      </c>
      <c r="BG102" s="4">
        <v>14.836</v>
      </c>
      <c r="BH102" s="4">
        <v>2.302</v>
      </c>
      <c r="BI102" s="4">
        <v>17.138000000000002</v>
      </c>
      <c r="BJ102" s="4">
        <v>12.782999999999999</v>
      </c>
      <c r="BK102" s="4">
        <v>1.984</v>
      </c>
      <c r="BL102" s="4">
        <v>14.766999999999999</v>
      </c>
      <c r="BM102" s="4">
        <v>6.8999999999999999E-3</v>
      </c>
      <c r="BQ102" s="4">
        <v>3026.393</v>
      </c>
      <c r="BR102" s="4">
        <v>0.13552</v>
      </c>
      <c r="BS102" s="4">
        <v>-5</v>
      </c>
      <c r="BT102" s="4">
        <v>0.90695999999999999</v>
      </c>
      <c r="BU102" s="4">
        <v>3.3117700000000001</v>
      </c>
      <c r="BV102" s="4">
        <v>18.320592000000001</v>
      </c>
    </row>
    <row r="103" spans="1:74" x14ac:dyDescent="0.25">
      <c r="A103" s="2">
        <v>42801</v>
      </c>
      <c r="B103" s="3">
        <v>0.69057391203703711</v>
      </c>
      <c r="C103" s="4">
        <v>7.3559999999999999</v>
      </c>
      <c r="D103" s="4">
        <v>5.1000000000000004E-3</v>
      </c>
      <c r="E103" s="4">
        <v>51.079734000000002</v>
      </c>
      <c r="F103" s="4">
        <v>310.2</v>
      </c>
      <c r="G103" s="4">
        <v>65.8</v>
      </c>
      <c r="H103" s="4">
        <v>1.9</v>
      </c>
      <c r="J103" s="4">
        <v>10.37</v>
      </c>
      <c r="K103" s="4">
        <v>0.94340000000000002</v>
      </c>
      <c r="L103" s="4">
        <v>6.94</v>
      </c>
      <c r="M103" s="4">
        <v>4.7999999999999996E-3</v>
      </c>
      <c r="N103" s="4">
        <v>292.60399999999998</v>
      </c>
      <c r="O103" s="4">
        <v>62.0715</v>
      </c>
      <c r="P103" s="4">
        <v>354.7</v>
      </c>
      <c r="Q103" s="4">
        <v>252.11600000000001</v>
      </c>
      <c r="R103" s="4">
        <v>53.482599999999998</v>
      </c>
      <c r="S103" s="4">
        <v>305.60000000000002</v>
      </c>
      <c r="T103" s="4">
        <v>1.9244000000000001</v>
      </c>
      <c r="W103" s="4">
        <v>0</v>
      </c>
      <c r="X103" s="4">
        <v>9.7847000000000008</v>
      </c>
      <c r="Y103" s="4">
        <v>12.4</v>
      </c>
      <c r="Z103" s="4">
        <v>817</v>
      </c>
      <c r="AA103" s="4">
        <v>833</v>
      </c>
      <c r="AB103" s="4">
        <v>857</v>
      </c>
      <c r="AC103" s="4">
        <v>34</v>
      </c>
      <c r="AD103" s="4">
        <v>15.52</v>
      </c>
      <c r="AE103" s="4">
        <v>0.36</v>
      </c>
      <c r="AF103" s="4">
        <v>958</v>
      </c>
      <c r="AG103" s="4">
        <v>7</v>
      </c>
      <c r="AH103" s="4">
        <v>19.489999999999998</v>
      </c>
      <c r="AI103" s="4">
        <v>27</v>
      </c>
      <c r="AJ103" s="4">
        <v>192</v>
      </c>
      <c r="AK103" s="4">
        <v>191</v>
      </c>
      <c r="AL103" s="4">
        <v>4.5</v>
      </c>
      <c r="AM103" s="4">
        <v>196</v>
      </c>
      <c r="AN103" s="4" t="s">
        <v>155</v>
      </c>
      <c r="AO103" s="4">
        <v>1</v>
      </c>
      <c r="AP103" s="5">
        <v>0.89893518518518523</v>
      </c>
      <c r="AQ103" s="4">
        <v>47.158673</v>
      </c>
      <c r="AR103" s="4">
        <v>-88.485515000000007</v>
      </c>
      <c r="AS103" s="4">
        <v>325.10000000000002</v>
      </c>
      <c r="AT103" s="4">
        <v>26.8</v>
      </c>
      <c r="AU103" s="4">
        <v>12</v>
      </c>
      <c r="AV103" s="4">
        <v>8</v>
      </c>
      <c r="AW103" s="4" t="s">
        <v>410</v>
      </c>
      <c r="AX103" s="4">
        <v>2.0308999999999999</v>
      </c>
      <c r="AY103" s="4">
        <v>1.0206</v>
      </c>
      <c r="AZ103" s="4">
        <v>3.5206</v>
      </c>
      <c r="BA103" s="4">
        <v>13.836</v>
      </c>
      <c r="BB103" s="4">
        <v>28.39</v>
      </c>
      <c r="BC103" s="4">
        <v>2.0499999999999998</v>
      </c>
      <c r="BD103" s="4">
        <v>6.0010000000000003</v>
      </c>
      <c r="BE103" s="4">
        <v>3092.7820000000002</v>
      </c>
      <c r="BF103" s="4">
        <v>1.367</v>
      </c>
      <c r="BG103" s="4">
        <v>13.654999999999999</v>
      </c>
      <c r="BH103" s="4">
        <v>2.8969999999999998</v>
      </c>
      <c r="BI103" s="4">
        <v>16.552</v>
      </c>
      <c r="BJ103" s="4">
        <v>11.766</v>
      </c>
      <c r="BK103" s="4">
        <v>2.496</v>
      </c>
      <c r="BL103" s="4">
        <v>14.262</v>
      </c>
      <c r="BM103" s="4">
        <v>2.7900000000000001E-2</v>
      </c>
      <c r="BQ103" s="4">
        <v>3170.5479999999998</v>
      </c>
      <c r="BR103" s="4">
        <v>0.1018</v>
      </c>
      <c r="BS103" s="4">
        <v>-5</v>
      </c>
      <c r="BT103" s="4">
        <v>0.90041000000000004</v>
      </c>
      <c r="BU103" s="4">
        <v>2.4877379999999998</v>
      </c>
      <c r="BV103" s="4">
        <v>18.188282000000001</v>
      </c>
    </row>
    <row r="104" spans="1:74" x14ac:dyDescent="0.25">
      <c r="A104" s="2">
        <v>42801</v>
      </c>
      <c r="B104" s="3">
        <v>0.69058548611111104</v>
      </c>
      <c r="C104" s="4">
        <v>7.6050000000000004</v>
      </c>
      <c r="D104" s="4">
        <v>4.0000000000000001E-3</v>
      </c>
      <c r="E104" s="4">
        <v>40</v>
      </c>
      <c r="F104" s="4">
        <v>298</v>
      </c>
      <c r="G104" s="4">
        <v>73.900000000000006</v>
      </c>
      <c r="H104" s="4">
        <v>-1.3</v>
      </c>
      <c r="J104" s="4">
        <v>10.5</v>
      </c>
      <c r="K104" s="4">
        <v>0.94140000000000001</v>
      </c>
      <c r="L104" s="4">
        <v>7.1592000000000002</v>
      </c>
      <c r="M104" s="4">
        <v>3.8E-3</v>
      </c>
      <c r="N104" s="4">
        <v>280.54309999999998</v>
      </c>
      <c r="O104" s="4">
        <v>69.563800000000001</v>
      </c>
      <c r="P104" s="4">
        <v>350.1</v>
      </c>
      <c r="Q104" s="4">
        <v>241.72399999999999</v>
      </c>
      <c r="R104" s="4">
        <v>59.938200000000002</v>
      </c>
      <c r="S104" s="4">
        <v>301.7</v>
      </c>
      <c r="T104" s="4">
        <v>0</v>
      </c>
      <c r="W104" s="4">
        <v>0</v>
      </c>
      <c r="X104" s="4">
        <v>9.8847000000000005</v>
      </c>
      <c r="Y104" s="4">
        <v>12.4</v>
      </c>
      <c r="Z104" s="4">
        <v>817</v>
      </c>
      <c r="AA104" s="4">
        <v>833</v>
      </c>
      <c r="AB104" s="4">
        <v>856</v>
      </c>
      <c r="AC104" s="4">
        <v>34</v>
      </c>
      <c r="AD104" s="4">
        <v>15.52</v>
      </c>
      <c r="AE104" s="4">
        <v>0.36</v>
      </c>
      <c r="AF104" s="4">
        <v>958</v>
      </c>
      <c r="AG104" s="4">
        <v>7</v>
      </c>
      <c r="AH104" s="4">
        <v>19.510000000000002</v>
      </c>
      <c r="AI104" s="4">
        <v>27</v>
      </c>
      <c r="AJ104" s="4">
        <v>192</v>
      </c>
      <c r="AK104" s="4">
        <v>191</v>
      </c>
      <c r="AL104" s="4">
        <v>4.4000000000000004</v>
      </c>
      <c r="AM104" s="4">
        <v>196</v>
      </c>
      <c r="AN104" s="4" t="s">
        <v>155</v>
      </c>
      <c r="AO104" s="4">
        <v>1</v>
      </c>
      <c r="AP104" s="5">
        <v>0.89894675925925915</v>
      </c>
      <c r="AQ104" s="4">
        <v>47.158633000000002</v>
      </c>
      <c r="AR104" s="4">
        <v>-88.485397000000006</v>
      </c>
      <c r="AS104" s="4">
        <v>324.7</v>
      </c>
      <c r="AT104" s="4">
        <v>26.1</v>
      </c>
      <c r="AU104" s="4">
        <v>12</v>
      </c>
      <c r="AV104" s="4">
        <v>8</v>
      </c>
      <c r="AW104" s="4" t="s">
        <v>410</v>
      </c>
      <c r="AX104" s="4">
        <v>2.3309000000000002</v>
      </c>
      <c r="AY104" s="4">
        <v>1.2205999999999999</v>
      </c>
      <c r="AZ104" s="4">
        <v>3.7309000000000001</v>
      </c>
      <c r="BA104" s="4">
        <v>13.836</v>
      </c>
      <c r="BB104" s="4">
        <v>27.5</v>
      </c>
      <c r="BC104" s="4">
        <v>1.99</v>
      </c>
      <c r="BD104" s="4">
        <v>6.2249999999999996</v>
      </c>
      <c r="BE104" s="4">
        <v>3092.8449999999998</v>
      </c>
      <c r="BF104" s="4">
        <v>1.0349999999999999</v>
      </c>
      <c r="BG104" s="4">
        <v>12.692</v>
      </c>
      <c r="BH104" s="4">
        <v>3.1469999999999998</v>
      </c>
      <c r="BI104" s="4">
        <v>15.839</v>
      </c>
      <c r="BJ104" s="4">
        <v>10.936</v>
      </c>
      <c r="BK104" s="4">
        <v>2.7120000000000002</v>
      </c>
      <c r="BL104" s="4">
        <v>13.648</v>
      </c>
      <c r="BM104" s="4">
        <v>0</v>
      </c>
      <c r="BQ104" s="4">
        <v>3104.982</v>
      </c>
      <c r="BR104" s="4">
        <v>0.13381999999999999</v>
      </c>
      <c r="BS104" s="4">
        <v>-5</v>
      </c>
      <c r="BT104" s="4">
        <v>0.89905999999999997</v>
      </c>
      <c r="BU104" s="4">
        <v>3.2702260000000001</v>
      </c>
      <c r="BV104" s="4">
        <v>18.161011999999999</v>
      </c>
    </row>
    <row r="105" spans="1:74" x14ac:dyDescent="0.25">
      <c r="A105" s="2">
        <v>42801</v>
      </c>
      <c r="B105" s="3">
        <v>0.69059706018518519</v>
      </c>
      <c r="C105" s="4">
        <v>7.4530000000000003</v>
      </c>
      <c r="D105" s="4">
        <v>3.7000000000000002E-3</v>
      </c>
      <c r="E105" s="4">
        <v>37.232067999999998</v>
      </c>
      <c r="F105" s="4">
        <v>295.3</v>
      </c>
      <c r="G105" s="4">
        <v>77.599999999999994</v>
      </c>
      <c r="H105" s="4">
        <v>-0.2</v>
      </c>
      <c r="J105" s="4">
        <v>10.32</v>
      </c>
      <c r="K105" s="4">
        <v>0.9425</v>
      </c>
      <c r="L105" s="4">
        <v>7.0244999999999997</v>
      </c>
      <c r="M105" s="4">
        <v>3.5000000000000001E-3</v>
      </c>
      <c r="N105" s="4">
        <v>278.3723</v>
      </c>
      <c r="O105" s="4">
        <v>73.141199999999998</v>
      </c>
      <c r="P105" s="4">
        <v>351.5</v>
      </c>
      <c r="Q105" s="4">
        <v>239.8536</v>
      </c>
      <c r="R105" s="4">
        <v>63.020600000000002</v>
      </c>
      <c r="S105" s="4">
        <v>302.89999999999998</v>
      </c>
      <c r="T105" s="4">
        <v>0</v>
      </c>
      <c r="W105" s="4">
        <v>0</v>
      </c>
      <c r="X105" s="4">
        <v>9.7304999999999993</v>
      </c>
      <c r="Y105" s="4">
        <v>12.5</v>
      </c>
      <c r="Z105" s="4">
        <v>816</v>
      </c>
      <c r="AA105" s="4">
        <v>832</v>
      </c>
      <c r="AB105" s="4">
        <v>856</v>
      </c>
      <c r="AC105" s="4">
        <v>34</v>
      </c>
      <c r="AD105" s="4">
        <v>15.52</v>
      </c>
      <c r="AE105" s="4">
        <v>0.36</v>
      </c>
      <c r="AF105" s="4">
        <v>958</v>
      </c>
      <c r="AG105" s="4">
        <v>7</v>
      </c>
      <c r="AH105" s="4">
        <v>20</v>
      </c>
      <c r="AI105" s="4">
        <v>27</v>
      </c>
      <c r="AJ105" s="4">
        <v>192</v>
      </c>
      <c r="AK105" s="4">
        <v>190.5</v>
      </c>
      <c r="AL105" s="4">
        <v>4.3</v>
      </c>
      <c r="AM105" s="4">
        <v>196</v>
      </c>
      <c r="AN105" s="4" t="s">
        <v>155</v>
      </c>
      <c r="AO105" s="4">
        <v>1</v>
      </c>
      <c r="AP105" s="5">
        <v>0.89894675925925915</v>
      </c>
      <c r="AQ105" s="4">
        <v>47.158625999999998</v>
      </c>
      <c r="AR105" s="4">
        <v>-88.485369000000006</v>
      </c>
      <c r="AS105" s="4">
        <v>324.60000000000002</v>
      </c>
      <c r="AT105" s="4">
        <v>25.4</v>
      </c>
      <c r="AU105" s="4">
        <v>12</v>
      </c>
      <c r="AV105" s="4">
        <v>8</v>
      </c>
      <c r="AW105" s="4" t="s">
        <v>410</v>
      </c>
      <c r="AX105" s="4">
        <v>2.4661</v>
      </c>
      <c r="AY105" s="4">
        <v>1.4103000000000001</v>
      </c>
      <c r="AZ105" s="4">
        <v>3.8454999999999999</v>
      </c>
      <c r="BA105" s="4">
        <v>13.836</v>
      </c>
      <c r="BB105" s="4">
        <v>28.04</v>
      </c>
      <c r="BC105" s="4">
        <v>2.0299999999999998</v>
      </c>
      <c r="BD105" s="4">
        <v>6.0960000000000001</v>
      </c>
      <c r="BE105" s="4">
        <v>3093.259</v>
      </c>
      <c r="BF105" s="4">
        <v>0.98399999999999999</v>
      </c>
      <c r="BG105" s="4">
        <v>12.837</v>
      </c>
      <c r="BH105" s="4">
        <v>3.3730000000000002</v>
      </c>
      <c r="BI105" s="4">
        <v>16.21</v>
      </c>
      <c r="BJ105" s="4">
        <v>11.061</v>
      </c>
      <c r="BK105" s="4">
        <v>2.9060000000000001</v>
      </c>
      <c r="BL105" s="4">
        <v>13.967000000000001</v>
      </c>
      <c r="BM105" s="4">
        <v>0</v>
      </c>
      <c r="BQ105" s="4">
        <v>3115.5569999999998</v>
      </c>
      <c r="BR105" s="4">
        <v>0.15156</v>
      </c>
      <c r="BS105" s="4">
        <v>-5</v>
      </c>
      <c r="BT105" s="4">
        <v>0.90403999999999995</v>
      </c>
      <c r="BU105" s="4">
        <v>3.703748</v>
      </c>
      <c r="BV105" s="4">
        <v>18.261607999999999</v>
      </c>
    </row>
    <row r="106" spans="1:74" x14ac:dyDescent="0.25">
      <c r="A106" s="2">
        <v>42801</v>
      </c>
      <c r="B106" s="3">
        <v>0.69060863425925934</v>
      </c>
      <c r="C106" s="4">
        <v>6.6369999999999996</v>
      </c>
      <c r="D106" s="4">
        <v>2E-3</v>
      </c>
      <c r="E106" s="4">
        <v>20.354430000000001</v>
      </c>
      <c r="F106" s="4">
        <v>292.5</v>
      </c>
      <c r="G106" s="4">
        <v>77.5</v>
      </c>
      <c r="H106" s="4">
        <v>7.1</v>
      </c>
      <c r="J106" s="4">
        <v>10.1</v>
      </c>
      <c r="K106" s="4">
        <v>0.94910000000000005</v>
      </c>
      <c r="L106" s="4">
        <v>6.2995999999999999</v>
      </c>
      <c r="M106" s="4">
        <v>1.9E-3</v>
      </c>
      <c r="N106" s="4">
        <v>277.65609999999998</v>
      </c>
      <c r="O106" s="4">
        <v>73.561999999999998</v>
      </c>
      <c r="P106" s="4">
        <v>351.2</v>
      </c>
      <c r="Q106" s="4">
        <v>239.23650000000001</v>
      </c>
      <c r="R106" s="4">
        <v>63.383099999999999</v>
      </c>
      <c r="S106" s="4">
        <v>302.60000000000002</v>
      </c>
      <c r="T106" s="4">
        <v>7.1054000000000004</v>
      </c>
      <c r="W106" s="4">
        <v>0</v>
      </c>
      <c r="X106" s="4">
        <v>9.5860000000000003</v>
      </c>
      <c r="Y106" s="4">
        <v>12.4</v>
      </c>
      <c r="Z106" s="4">
        <v>817</v>
      </c>
      <c r="AA106" s="4">
        <v>833</v>
      </c>
      <c r="AB106" s="4">
        <v>857</v>
      </c>
      <c r="AC106" s="4">
        <v>34</v>
      </c>
      <c r="AD106" s="4">
        <v>15.52</v>
      </c>
      <c r="AE106" s="4">
        <v>0.36</v>
      </c>
      <c r="AF106" s="4">
        <v>958</v>
      </c>
      <c r="AG106" s="4">
        <v>7</v>
      </c>
      <c r="AH106" s="4">
        <v>20</v>
      </c>
      <c r="AI106" s="4">
        <v>27</v>
      </c>
      <c r="AJ106" s="4">
        <v>192</v>
      </c>
      <c r="AK106" s="4">
        <v>190</v>
      </c>
      <c r="AL106" s="4">
        <v>4.4000000000000004</v>
      </c>
      <c r="AM106" s="4">
        <v>196</v>
      </c>
      <c r="AN106" s="4" t="s">
        <v>155</v>
      </c>
      <c r="AO106" s="4">
        <v>1</v>
      </c>
      <c r="AP106" s="5">
        <v>0.89896990740740745</v>
      </c>
      <c r="AQ106" s="4">
        <v>47.158565000000003</v>
      </c>
      <c r="AR106" s="4">
        <v>-88.485124999999996</v>
      </c>
      <c r="AS106" s="4">
        <v>323.8</v>
      </c>
      <c r="AT106" s="4">
        <v>24.7</v>
      </c>
      <c r="AU106" s="4">
        <v>12</v>
      </c>
      <c r="AV106" s="4">
        <v>8</v>
      </c>
      <c r="AW106" s="4" t="s">
        <v>410</v>
      </c>
      <c r="AX106" s="4">
        <v>1.3</v>
      </c>
      <c r="AY106" s="4">
        <v>1.4484999999999999</v>
      </c>
      <c r="AZ106" s="4">
        <v>2.4279000000000002</v>
      </c>
      <c r="BA106" s="4">
        <v>13.836</v>
      </c>
      <c r="BB106" s="4">
        <v>31.38</v>
      </c>
      <c r="BC106" s="4">
        <v>2.27</v>
      </c>
      <c r="BD106" s="4">
        <v>5.3620000000000001</v>
      </c>
      <c r="BE106" s="4">
        <v>3095.54</v>
      </c>
      <c r="BF106" s="4">
        <v>0.60399999999999998</v>
      </c>
      <c r="BG106" s="4">
        <v>14.288</v>
      </c>
      <c r="BH106" s="4">
        <v>3.7850000000000001</v>
      </c>
      <c r="BI106" s="4">
        <v>18.073</v>
      </c>
      <c r="BJ106" s="4">
        <v>12.311</v>
      </c>
      <c r="BK106" s="4">
        <v>3.262</v>
      </c>
      <c r="BL106" s="4">
        <v>15.571999999999999</v>
      </c>
      <c r="BM106" s="4">
        <v>0.1134</v>
      </c>
      <c r="BQ106" s="4">
        <v>3424.9989999999998</v>
      </c>
      <c r="BR106" s="4">
        <v>0.13</v>
      </c>
      <c r="BS106" s="4">
        <v>-5</v>
      </c>
      <c r="BT106" s="4">
        <v>0.90293999999999996</v>
      </c>
      <c r="BU106" s="4">
        <v>3.1768749999999999</v>
      </c>
      <c r="BV106" s="4">
        <v>18.239388000000002</v>
      </c>
    </row>
    <row r="107" spans="1:74" x14ac:dyDescent="0.25">
      <c r="A107" s="2">
        <v>42801</v>
      </c>
      <c r="B107" s="3">
        <v>0.69062020833333326</v>
      </c>
      <c r="C107" s="4">
        <v>5.8689999999999998</v>
      </c>
      <c r="D107" s="4">
        <v>1.1999999999999999E-3</v>
      </c>
      <c r="E107" s="4">
        <v>12.130224999999999</v>
      </c>
      <c r="F107" s="4">
        <v>287.10000000000002</v>
      </c>
      <c r="G107" s="4">
        <v>77.599999999999994</v>
      </c>
      <c r="H107" s="4">
        <v>1.7</v>
      </c>
      <c r="J107" s="4">
        <v>10.54</v>
      </c>
      <c r="K107" s="4">
        <v>0.95530000000000004</v>
      </c>
      <c r="L107" s="4">
        <v>5.6066000000000003</v>
      </c>
      <c r="M107" s="4">
        <v>1.1999999999999999E-3</v>
      </c>
      <c r="N107" s="4">
        <v>274.29340000000002</v>
      </c>
      <c r="O107" s="4">
        <v>74.127099999999999</v>
      </c>
      <c r="P107" s="4">
        <v>348.4</v>
      </c>
      <c r="Q107" s="4">
        <v>236.3391</v>
      </c>
      <c r="R107" s="4">
        <v>63.87</v>
      </c>
      <c r="S107" s="4">
        <v>300.2</v>
      </c>
      <c r="T107" s="4">
        <v>1.6653</v>
      </c>
      <c r="W107" s="4">
        <v>0</v>
      </c>
      <c r="X107" s="4">
        <v>10.0649</v>
      </c>
      <c r="Y107" s="4">
        <v>12.2</v>
      </c>
      <c r="Z107" s="4">
        <v>819</v>
      </c>
      <c r="AA107" s="4">
        <v>834</v>
      </c>
      <c r="AB107" s="4">
        <v>859</v>
      </c>
      <c r="AC107" s="4">
        <v>34</v>
      </c>
      <c r="AD107" s="4">
        <v>15.52</v>
      </c>
      <c r="AE107" s="4">
        <v>0.36</v>
      </c>
      <c r="AF107" s="4">
        <v>958</v>
      </c>
      <c r="AG107" s="4">
        <v>7</v>
      </c>
      <c r="AH107" s="4">
        <v>19.489999999999998</v>
      </c>
      <c r="AI107" s="4">
        <v>27</v>
      </c>
      <c r="AJ107" s="4">
        <v>192</v>
      </c>
      <c r="AK107" s="4">
        <v>191</v>
      </c>
      <c r="AL107" s="4">
        <v>4.3</v>
      </c>
      <c r="AM107" s="4">
        <v>196</v>
      </c>
      <c r="AN107" s="4" t="s">
        <v>155</v>
      </c>
      <c r="AO107" s="4">
        <v>1</v>
      </c>
      <c r="AP107" s="5">
        <v>0.89896990740740745</v>
      </c>
      <c r="AQ107" s="4">
        <v>47.158563999999998</v>
      </c>
      <c r="AR107" s="4">
        <v>-88.485110000000006</v>
      </c>
      <c r="AS107" s="4">
        <v>323.8</v>
      </c>
      <c r="AT107" s="4">
        <v>24.4</v>
      </c>
      <c r="AU107" s="4">
        <v>12</v>
      </c>
      <c r="AV107" s="4">
        <v>8</v>
      </c>
      <c r="AW107" s="4" t="s">
        <v>410</v>
      </c>
      <c r="AX107" s="4">
        <v>1.3103</v>
      </c>
      <c r="AY107" s="4">
        <v>1</v>
      </c>
      <c r="AZ107" s="4">
        <v>1.8</v>
      </c>
      <c r="BA107" s="4">
        <v>13.836</v>
      </c>
      <c r="BB107" s="4">
        <v>35.39</v>
      </c>
      <c r="BC107" s="4">
        <v>2.56</v>
      </c>
      <c r="BD107" s="4">
        <v>4.6769999999999996</v>
      </c>
      <c r="BE107" s="4">
        <v>3098.549</v>
      </c>
      <c r="BF107" s="4">
        <v>0.40799999999999997</v>
      </c>
      <c r="BG107" s="4">
        <v>15.875</v>
      </c>
      <c r="BH107" s="4">
        <v>4.29</v>
      </c>
      <c r="BI107" s="4">
        <v>20.164999999999999</v>
      </c>
      <c r="BJ107" s="4">
        <v>13.678000000000001</v>
      </c>
      <c r="BK107" s="4">
        <v>3.6970000000000001</v>
      </c>
      <c r="BL107" s="4">
        <v>17.375</v>
      </c>
      <c r="BM107" s="4">
        <v>2.9899999999999999E-2</v>
      </c>
      <c r="BQ107" s="4">
        <v>4044.558</v>
      </c>
      <c r="BR107" s="4">
        <v>0.10705000000000001</v>
      </c>
      <c r="BS107" s="4">
        <v>-5</v>
      </c>
      <c r="BT107" s="4">
        <v>0.89693999999999996</v>
      </c>
      <c r="BU107" s="4">
        <v>2.6160350000000001</v>
      </c>
      <c r="BV107" s="4">
        <v>18.118188</v>
      </c>
    </row>
    <row r="108" spans="1:74" x14ac:dyDescent="0.25">
      <c r="A108" s="2">
        <v>42801</v>
      </c>
      <c r="B108" s="3">
        <v>0.69063178240740741</v>
      </c>
      <c r="C108" s="4">
        <v>5.4029999999999996</v>
      </c>
      <c r="D108" s="4">
        <v>3.5000000000000001E-3</v>
      </c>
      <c r="E108" s="4">
        <v>34.540902000000003</v>
      </c>
      <c r="F108" s="4">
        <v>285.10000000000002</v>
      </c>
      <c r="G108" s="4">
        <v>81.2</v>
      </c>
      <c r="H108" s="4">
        <v>3.6</v>
      </c>
      <c r="J108" s="4">
        <v>11.67</v>
      </c>
      <c r="K108" s="4">
        <v>0.95909999999999995</v>
      </c>
      <c r="L108" s="4">
        <v>5.1818999999999997</v>
      </c>
      <c r="M108" s="4">
        <v>3.3E-3</v>
      </c>
      <c r="N108" s="4">
        <v>273.42910000000001</v>
      </c>
      <c r="O108" s="4">
        <v>77.876000000000005</v>
      </c>
      <c r="P108" s="4">
        <v>351.3</v>
      </c>
      <c r="Q108" s="4">
        <v>235.59440000000001</v>
      </c>
      <c r="R108" s="4">
        <v>67.100200000000001</v>
      </c>
      <c r="S108" s="4">
        <v>302.7</v>
      </c>
      <c r="T108" s="4">
        <v>3.6293000000000002</v>
      </c>
      <c r="W108" s="4">
        <v>0</v>
      </c>
      <c r="X108" s="4">
        <v>11.1927</v>
      </c>
      <c r="Y108" s="4">
        <v>12.3</v>
      </c>
      <c r="Z108" s="4">
        <v>818</v>
      </c>
      <c r="AA108" s="4">
        <v>833</v>
      </c>
      <c r="AB108" s="4">
        <v>859</v>
      </c>
      <c r="AC108" s="4">
        <v>34</v>
      </c>
      <c r="AD108" s="4">
        <v>15.52</v>
      </c>
      <c r="AE108" s="4">
        <v>0.36</v>
      </c>
      <c r="AF108" s="4">
        <v>958</v>
      </c>
      <c r="AG108" s="4">
        <v>7</v>
      </c>
      <c r="AH108" s="4">
        <v>19.510000000000002</v>
      </c>
      <c r="AI108" s="4">
        <v>27</v>
      </c>
      <c r="AJ108" s="4">
        <v>192</v>
      </c>
      <c r="AK108" s="4">
        <v>191.5</v>
      </c>
      <c r="AL108" s="4">
        <v>4.3</v>
      </c>
      <c r="AM108" s="4">
        <v>196</v>
      </c>
      <c r="AN108" s="4" t="s">
        <v>155</v>
      </c>
      <c r="AO108" s="4">
        <v>1</v>
      </c>
      <c r="AP108" s="5">
        <v>0.89898148148148149</v>
      </c>
      <c r="AQ108" s="4">
        <v>47.158551000000003</v>
      </c>
      <c r="AR108" s="4">
        <v>-88.484969000000007</v>
      </c>
      <c r="AS108" s="4">
        <v>323.39999999999998</v>
      </c>
      <c r="AT108" s="4">
        <v>23.9</v>
      </c>
      <c r="AU108" s="4">
        <v>12</v>
      </c>
      <c r="AV108" s="4">
        <v>9</v>
      </c>
      <c r="AW108" s="4" t="s">
        <v>411</v>
      </c>
      <c r="AX108" s="4">
        <v>1.4</v>
      </c>
      <c r="AY108" s="4">
        <v>1.0206</v>
      </c>
      <c r="AZ108" s="4">
        <v>1.8206</v>
      </c>
      <c r="BA108" s="4">
        <v>13.836</v>
      </c>
      <c r="BB108" s="4">
        <v>38.340000000000003</v>
      </c>
      <c r="BC108" s="4">
        <v>2.77</v>
      </c>
      <c r="BD108" s="4">
        <v>4.2679999999999998</v>
      </c>
      <c r="BE108" s="4">
        <v>3098.8910000000001</v>
      </c>
      <c r="BF108" s="4">
        <v>1.2609999999999999</v>
      </c>
      <c r="BG108" s="4">
        <v>17.123999999999999</v>
      </c>
      <c r="BH108" s="4">
        <v>4.8769999999999998</v>
      </c>
      <c r="BI108" s="4">
        <v>22.001000000000001</v>
      </c>
      <c r="BJ108" s="4">
        <v>14.754</v>
      </c>
      <c r="BK108" s="4">
        <v>4.202</v>
      </c>
      <c r="BL108" s="4">
        <v>18.956</v>
      </c>
      <c r="BM108" s="4">
        <v>7.0499999999999993E-2</v>
      </c>
      <c r="BQ108" s="4">
        <v>4866.8549999999996</v>
      </c>
      <c r="BR108" s="4">
        <v>9.01E-2</v>
      </c>
      <c r="BS108" s="4">
        <v>-5</v>
      </c>
      <c r="BT108" s="4">
        <v>0.90012000000000003</v>
      </c>
      <c r="BU108" s="4">
        <v>2.201819</v>
      </c>
      <c r="BV108" s="4">
        <v>18.182424000000001</v>
      </c>
    </row>
    <row r="109" spans="1:74" x14ac:dyDescent="0.25">
      <c r="A109" s="2">
        <v>42801</v>
      </c>
      <c r="B109" s="3">
        <v>0.69064335648148145</v>
      </c>
      <c r="C109" s="4">
        <v>5.109</v>
      </c>
      <c r="D109" s="4">
        <v>5.8999999999999999E-3</v>
      </c>
      <c r="E109" s="4">
        <v>59.266609000000003</v>
      </c>
      <c r="F109" s="4">
        <v>281.5</v>
      </c>
      <c r="G109" s="4">
        <v>94.5</v>
      </c>
      <c r="H109" s="4">
        <v>3.6</v>
      </c>
      <c r="J109" s="4">
        <v>12.5</v>
      </c>
      <c r="K109" s="4">
        <v>0.96150000000000002</v>
      </c>
      <c r="L109" s="4">
        <v>4.9127000000000001</v>
      </c>
      <c r="M109" s="4">
        <v>5.7000000000000002E-3</v>
      </c>
      <c r="N109" s="4">
        <v>270.67099999999999</v>
      </c>
      <c r="O109" s="4">
        <v>90.858699999999999</v>
      </c>
      <c r="P109" s="4">
        <v>361.5</v>
      </c>
      <c r="Q109" s="4">
        <v>233.21789999999999</v>
      </c>
      <c r="R109" s="4">
        <v>78.286500000000004</v>
      </c>
      <c r="S109" s="4">
        <v>311.5</v>
      </c>
      <c r="T109" s="4">
        <v>3.6406999999999998</v>
      </c>
      <c r="W109" s="4">
        <v>0</v>
      </c>
      <c r="X109" s="4">
        <v>12.0236</v>
      </c>
      <c r="Y109" s="4">
        <v>12.5</v>
      </c>
      <c r="Z109" s="4">
        <v>816</v>
      </c>
      <c r="AA109" s="4">
        <v>831</v>
      </c>
      <c r="AB109" s="4">
        <v>857</v>
      </c>
      <c r="AC109" s="4">
        <v>34</v>
      </c>
      <c r="AD109" s="4">
        <v>15.52</v>
      </c>
      <c r="AE109" s="4">
        <v>0.36</v>
      </c>
      <c r="AF109" s="4">
        <v>958</v>
      </c>
      <c r="AG109" s="4">
        <v>7</v>
      </c>
      <c r="AH109" s="4">
        <v>20</v>
      </c>
      <c r="AI109" s="4">
        <v>27</v>
      </c>
      <c r="AJ109" s="4">
        <v>192</v>
      </c>
      <c r="AK109" s="4">
        <v>191</v>
      </c>
      <c r="AL109" s="4">
        <v>4.4000000000000004</v>
      </c>
      <c r="AM109" s="4">
        <v>196</v>
      </c>
      <c r="AN109" s="4" t="s">
        <v>155</v>
      </c>
      <c r="AO109" s="4">
        <v>1</v>
      </c>
      <c r="AP109" s="5">
        <v>0.89899305555555553</v>
      </c>
      <c r="AQ109" s="4">
        <v>47.158543999999999</v>
      </c>
      <c r="AR109" s="4">
        <v>-88.484831</v>
      </c>
      <c r="AS109" s="4">
        <v>322.39999999999998</v>
      </c>
      <c r="AT109" s="4">
        <v>23.5</v>
      </c>
      <c r="AU109" s="4">
        <v>12</v>
      </c>
      <c r="AV109" s="4">
        <v>9</v>
      </c>
      <c r="AW109" s="4" t="s">
        <v>411</v>
      </c>
      <c r="AX109" s="4">
        <v>1.358841</v>
      </c>
      <c r="AY109" s="4">
        <v>1.2</v>
      </c>
      <c r="AZ109" s="4">
        <v>1.9897100000000001</v>
      </c>
      <c r="BA109" s="4">
        <v>13.836</v>
      </c>
      <c r="BB109" s="4">
        <v>40.47</v>
      </c>
      <c r="BC109" s="4">
        <v>2.93</v>
      </c>
      <c r="BD109" s="4">
        <v>4.0010000000000003</v>
      </c>
      <c r="BE109" s="4">
        <v>3098.5680000000002</v>
      </c>
      <c r="BF109" s="4">
        <v>2.2879999999999998</v>
      </c>
      <c r="BG109" s="4">
        <v>17.878</v>
      </c>
      <c r="BH109" s="4">
        <v>6.0010000000000003</v>
      </c>
      <c r="BI109" s="4">
        <v>23.879000000000001</v>
      </c>
      <c r="BJ109" s="4">
        <v>15.404</v>
      </c>
      <c r="BK109" s="4">
        <v>5.1710000000000003</v>
      </c>
      <c r="BL109" s="4">
        <v>20.574999999999999</v>
      </c>
      <c r="BM109" s="4">
        <v>7.46E-2</v>
      </c>
      <c r="BQ109" s="4">
        <v>5514.1090000000004</v>
      </c>
      <c r="BR109" s="4">
        <v>6.8989999999999996E-2</v>
      </c>
      <c r="BS109" s="4">
        <v>-5</v>
      </c>
      <c r="BT109" s="4">
        <v>0.90651000000000004</v>
      </c>
      <c r="BU109" s="4">
        <v>1.685943</v>
      </c>
      <c r="BV109" s="4">
        <v>18.311502000000001</v>
      </c>
    </row>
    <row r="110" spans="1:74" x14ac:dyDescent="0.25">
      <c r="A110" s="2">
        <v>42801</v>
      </c>
      <c r="B110" s="3">
        <v>0.6906549305555556</v>
      </c>
      <c r="C110" s="4">
        <v>5.1779999999999999</v>
      </c>
      <c r="D110" s="4">
        <v>7.0000000000000001E-3</v>
      </c>
      <c r="E110" s="4">
        <v>70</v>
      </c>
      <c r="F110" s="4">
        <v>281.10000000000002</v>
      </c>
      <c r="G110" s="4">
        <v>96.6</v>
      </c>
      <c r="H110" s="4">
        <v>0.3</v>
      </c>
      <c r="J110" s="4">
        <v>13.09</v>
      </c>
      <c r="K110" s="4">
        <v>0.96099999999999997</v>
      </c>
      <c r="L110" s="4">
        <v>4.9763000000000002</v>
      </c>
      <c r="M110" s="4">
        <v>6.7000000000000002E-3</v>
      </c>
      <c r="N110" s="4">
        <v>270.15010000000001</v>
      </c>
      <c r="O110" s="4">
        <v>92.845299999999995</v>
      </c>
      <c r="P110" s="4">
        <v>363</v>
      </c>
      <c r="Q110" s="4">
        <v>232.76910000000001</v>
      </c>
      <c r="R110" s="4">
        <v>79.998199999999997</v>
      </c>
      <c r="S110" s="4">
        <v>312.8</v>
      </c>
      <c r="T110" s="4">
        <v>0.25240000000000001</v>
      </c>
      <c r="W110" s="4">
        <v>0</v>
      </c>
      <c r="X110" s="4">
        <v>12.577199999999999</v>
      </c>
      <c r="Y110" s="4">
        <v>12.5</v>
      </c>
      <c r="Z110" s="4">
        <v>817</v>
      </c>
      <c r="AA110" s="4">
        <v>831</v>
      </c>
      <c r="AB110" s="4">
        <v>856</v>
      </c>
      <c r="AC110" s="4">
        <v>34</v>
      </c>
      <c r="AD110" s="4">
        <v>15.52</v>
      </c>
      <c r="AE110" s="4">
        <v>0.36</v>
      </c>
      <c r="AF110" s="4">
        <v>958</v>
      </c>
      <c r="AG110" s="4">
        <v>7</v>
      </c>
      <c r="AH110" s="4">
        <v>20</v>
      </c>
      <c r="AI110" s="4">
        <v>27</v>
      </c>
      <c r="AJ110" s="4">
        <v>192</v>
      </c>
      <c r="AK110" s="4">
        <v>191</v>
      </c>
      <c r="AL110" s="4">
        <v>4.5</v>
      </c>
      <c r="AM110" s="4">
        <v>196</v>
      </c>
      <c r="AN110" s="4" t="s">
        <v>155</v>
      </c>
      <c r="AO110" s="4">
        <v>1</v>
      </c>
      <c r="AP110" s="5">
        <v>0.89900462962962957</v>
      </c>
      <c r="AQ110" s="4">
        <v>47.158538</v>
      </c>
      <c r="AR110" s="4">
        <v>-88.484682000000006</v>
      </c>
      <c r="AS110" s="4">
        <v>321.8</v>
      </c>
      <c r="AT110" s="4">
        <v>23.3</v>
      </c>
      <c r="AU110" s="4">
        <v>12</v>
      </c>
      <c r="AV110" s="4">
        <v>9</v>
      </c>
      <c r="AW110" s="4" t="s">
        <v>411</v>
      </c>
      <c r="AX110" s="4">
        <v>1.0306310000000001</v>
      </c>
      <c r="AY110" s="4">
        <v>1.2204200000000001</v>
      </c>
      <c r="AZ110" s="4">
        <v>1.930631</v>
      </c>
      <c r="BA110" s="4">
        <v>13.836</v>
      </c>
      <c r="BB110" s="4">
        <v>39.94</v>
      </c>
      <c r="BC110" s="4">
        <v>2.89</v>
      </c>
      <c r="BD110" s="4">
        <v>4.0579999999999998</v>
      </c>
      <c r="BE110" s="4">
        <v>3097.8609999999999</v>
      </c>
      <c r="BF110" s="4">
        <v>2.665</v>
      </c>
      <c r="BG110" s="4">
        <v>17.611000000000001</v>
      </c>
      <c r="BH110" s="4">
        <v>6.0529999999999999</v>
      </c>
      <c r="BI110" s="4">
        <v>23.664000000000001</v>
      </c>
      <c r="BJ110" s="4">
        <v>15.175000000000001</v>
      </c>
      <c r="BK110" s="4">
        <v>5.2149999999999999</v>
      </c>
      <c r="BL110" s="4">
        <v>20.39</v>
      </c>
      <c r="BM110" s="4">
        <v>5.1000000000000004E-3</v>
      </c>
      <c r="BQ110" s="4">
        <v>5692.9229999999998</v>
      </c>
      <c r="BR110" s="4">
        <v>8.7859999999999994E-2</v>
      </c>
      <c r="BS110" s="4">
        <v>-5</v>
      </c>
      <c r="BT110" s="4">
        <v>0.90751000000000004</v>
      </c>
      <c r="BU110" s="4">
        <v>2.1470790000000002</v>
      </c>
      <c r="BV110" s="4">
        <v>18.331702</v>
      </c>
    </row>
    <row r="111" spans="1:74" x14ac:dyDescent="0.25">
      <c r="A111" s="2">
        <v>42801</v>
      </c>
      <c r="B111" s="3">
        <v>0.69066650462962953</v>
      </c>
      <c r="C111" s="4">
        <v>5.1639999999999997</v>
      </c>
      <c r="D111" s="4">
        <v>6.8999999999999999E-3</v>
      </c>
      <c r="E111" s="4">
        <v>68.847487000000001</v>
      </c>
      <c r="F111" s="4">
        <v>287</v>
      </c>
      <c r="G111" s="4">
        <v>83.2</v>
      </c>
      <c r="H111" s="4">
        <v>5.5</v>
      </c>
      <c r="J111" s="4">
        <v>13.24</v>
      </c>
      <c r="K111" s="4">
        <v>0.96109999999999995</v>
      </c>
      <c r="L111" s="4">
        <v>4.9633000000000003</v>
      </c>
      <c r="M111" s="4">
        <v>6.6E-3</v>
      </c>
      <c r="N111" s="4">
        <v>275.81760000000003</v>
      </c>
      <c r="O111" s="4">
        <v>79.960700000000003</v>
      </c>
      <c r="P111" s="4">
        <v>355.8</v>
      </c>
      <c r="Q111" s="4">
        <v>237.6524</v>
      </c>
      <c r="R111" s="4">
        <v>68.8964</v>
      </c>
      <c r="S111" s="4">
        <v>306.5</v>
      </c>
      <c r="T111" s="4">
        <v>5.51</v>
      </c>
      <c r="W111" s="4">
        <v>0</v>
      </c>
      <c r="X111" s="4">
        <v>12.721500000000001</v>
      </c>
      <c r="Y111" s="4">
        <v>12.6</v>
      </c>
      <c r="Z111" s="4">
        <v>816</v>
      </c>
      <c r="AA111" s="4">
        <v>831</v>
      </c>
      <c r="AB111" s="4">
        <v>856</v>
      </c>
      <c r="AC111" s="4">
        <v>34</v>
      </c>
      <c r="AD111" s="4">
        <v>15.52</v>
      </c>
      <c r="AE111" s="4">
        <v>0.36</v>
      </c>
      <c r="AF111" s="4">
        <v>958</v>
      </c>
      <c r="AG111" s="4">
        <v>7</v>
      </c>
      <c r="AH111" s="4">
        <v>20</v>
      </c>
      <c r="AI111" s="4">
        <v>27</v>
      </c>
      <c r="AJ111" s="4">
        <v>192</v>
      </c>
      <c r="AK111" s="4">
        <v>191</v>
      </c>
      <c r="AL111" s="4">
        <v>4.5999999999999996</v>
      </c>
      <c r="AM111" s="4">
        <v>196</v>
      </c>
      <c r="AN111" s="4" t="s">
        <v>155</v>
      </c>
      <c r="AO111" s="4">
        <v>1</v>
      </c>
      <c r="AP111" s="5">
        <v>0.89902777777777787</v>
      </c>
      <c r="AQ111" s="4">
        <v>47.158541999999997</v>
      </c>
      <c r="AR111" s="4">
        <v>-88.484458000000004</v>
      </c>
      <c r="AS111" s="4">
        <v>321.10000000000002</v>
      </c>
      <c r="AT111" s="4">
        <v>21.5</v>
      </c>
      <c r="AU111" s="4">
        <v>12</v>
      </c>
      <c r="AV111" s="4">
        <v>9</v>
      </c>
      <c r="AW111" s="4" t="s">
        <v>411</v>
      </c>
      <c r="AX111" s="4">
        <v>1.3</v>
      </c>
      <c r="AY111" s="4">
        <v>1.4103000000000001</v>
      </c>
      <c r="AZ111" s="4">
        <v>2.2000000000000002</v>
      </c>
      <c r="BA111" s="4">
        <v>13.836</v>
      </c>
      <c r="BB111" s="4">
        <v>40.049999999999997</v>
      </c>
      <c r="BC111" s="4">
        <v>2.89</v>
      </c>
      <c r="BD111" s="4">
        <v>4.0430000000000001</v>
      </c>
      <c r="BE111" s="4">
        <v>3097.6550000000002</v>
      </c>
      <c r="BF111" s="4">
        <v>2.629</v>
      </c>
      <c r="BG111" s="4">
        <v>18.027000000000001</v>
      </c>
      <c r="BH111" s="4">
        <v>5.226</v>
      </c>
      <c r="BI111" s="4">
        <v>23.253</v>
      </c>
      <c r="BJ111" s="4">
        <v>15.532999999999999</v>
      </c>
      <c r="BK111" s="4">
        <v>4.5030000000000001</v>
      </c>
      <c r="BL111" s="4">
        <v>20.036000000000001</v>
      </c>
      <c r="BM111" s="4">
        <v>0.11169999999999999</v>
      </c>
      <c r="BQ111" s="4">
        <v>5773.0259999999998</v>
      </c>
      <c r="BR111" s="4">
        <v>0.11724999999999999</v>
      </c>
      <c r="BS111" s="4">
        <v>-5</v>
      </c>
      <c r="BT111" s="4">
        <v>0.91003999999999996</v>
      </c>
      <c r="BU111" s="4">
        <v>2.865297</v>
      </c>
      <c r="BV111" s="4">
        <v>18.382808000000001</v>
      </c>
    </row>
    <row r="112" spans="1:74" x14ac:dyDescent="0.25">
      <c r="A112" s="2">
        <v>42801</v>
      </c>
      <c r="B112" s="3">
        <v>0.69067807870370368</v>
      </c>
      <c r="C112" s="4">
        <v>5.16</v>
      </c>
      <c r="D112" s="4">
        <v>6.0000000000000001E-3</v>
      </c>
      <c r="E112" s="4">
        <v>60.181975999999999</v>
      </c>
      <c r="F112" s="4">
        <v>298</v>
      </c>
      <c r="G112" s="4">
        <v>84.7</v>
      </c>
      <c r="H112" s="4">
        <v>1.5</v>
      </c>
      <c r="J112" s="4">
        <v>13.3</v>
      </c>
      <c r="K112" s="4">
        <v>0.96130000000000004</v>
      </c>
      <c r="L112" s="4">
        <v>4.9600999999999997</v>
      </c>
      <c r="M112" s="4">
        <v>5.7999999999999996E-3</v>
      </c>
      <c r="N112" s="4">
        <v>286.49779999999998</v>
      </c>
      <c r="O112" s="4">
        <v>81.418199999999999</v>
      </c>
      <c r="P112" s="4">
        <v>367.9</v>
      </c>
      <c r="Q112" s="4">
        <v>246.85480000000001</v>
      </c>
      <c r="R112" s="4">
        <v>70.152299999999997</v>
      </c>
      <c r="S112" s="4">
        <v>317</v>
      </c>
      <c r="T112" s="4">
        <v>1.5115000000000001</v>
      </c>
      <c r="W112" s="4">
        <v>0</v>
      </c>
      <c r="X112" s="4">
        <v>12.784700000000001</v>
      </c>
      <c r="Y112" s="4">
        <v>12.5</v>
      </c>
      <c r="Z112" s="4">
        <v>817</v>
      </c>
      <c r="AA112" s="4">
        <v>831</v>
      </c>
      <c r="AB112" s="4">
        <v>856</v>
      </c>
      <c r="AC112" s="4">
        <v>34</v>
      </c>
      <c r="AD112" s="4">
        <v>15.52</v>
      </c>
      <c r="AE112" s="4">
        <v>0.36</v>
      </c>
      <c r="AF112" s="4">
        <v>958</v>
      </c>
      <c r="AG112" s="4">
        <v>7</v>
      </c>
      <c r="AH112" s="4">
        <v>20</v>
      </c>
      <c r="AI112" s="4">
        <v>27</v>
      </c>
      <c r="AJ112" s="4">
        <v>192</v>
      </c>
      <c r="AK112" s="4">
        <v>191</v>
      </c>
      <c r="AL112" s="4">
        <v>4.7</v>
      </c>
      <c r="AM112" s="4">
        <v>196</v>
      </c>
      <c r="AN112" s="4" t="s">
        <v>155</v>
      </c>
      <c r="AO112" s="4">
        <v>1</v>
      </c>
      <c r="AP112" s="5">
        <v>0.89902777777777787</v>
      </c>
      <c r="AQ112" s="4">
        <v>47.158543000000002</v>
      </c>
      <c r="AR112" s="4">
        <v>-88.484446000000005</v>
      </c>
      <c r="AS112" s="4">
        <v>321.10000000000002</v>
      </c>
      <c r="AT112" s="4">
        <v>20.7</v>
      </c>
      <c r="AU112" s="4">
        <v>12</v>
      </c>
      <c r="AV112" s="4">
        <v>9</v>
      </c>
      <c r="AW112" s="4" t="s">
        <v>411</v>
      </c>
      <c r="AX112" s="4">
        <v>1.2897000000000001</v>
      </c>
      <c r="AY112" s="4">
        <v>1.5</v>
      </c>
      <c r="AZ112" s="4">
        <v>2.1897000000000002</v>
      </c>
      <c r="BA112" s="4">
        <v>13.836</v>
      </c>
      <c r="BB112" s="4">
        <v>40.090000000000003</v>
      </c>
      <c r="BC112" s="4">
        <v>2.9</v>
      </c>
      <c r="BD112" s="4">
        <v>4.0309999999999997</v>
      </c>
      <c r="BE112" s="4">
        <v>3098.4430000000002</v>
      </c>
      <c r="BF112" s="4">
        <v>2.2999999999999998</v>
      </c>
      <c r="BG112" s="4">
        <v>18.742000000000001</v>
      </c>
      <c r="BH112" s="4">
        <v>5.3259999999999996</v>
      </c>
      <c r="BI112" s="4">
        <v>24.068000000000001</v>
      </c>
      <c r="BJ112" s="4">
        <v>16.149000000000001</v>
      </c>
      <c r="BK112" s="4">
        <v>4.5890000000000004</v>
      </c>
      <c r="BL112" s="4">
        <v>20.738</v>
      </c>
      <c r="BM112" s="4">
        <v>3.0700000000000002E-2</v>
      </c>
      <c r="BQ112" s="4">
        <v>5806.8950000000004</v>
      </c>
      <c r="BR112" s="4">
        <v>8.5620000000000002E-2</v>
      </c>
      <c r="BS112" s="4">
        <v>-5</v>
      </c>
      <c r="BT112" s="4">
        <v>0.91098000000000001</v>
      </c>
      <c r="BU112" s="4">
        <v>2.0923389999999999</v>
      </c>
      <c r="BV112" s="4">
        <v>18.401796000000001</v>
      </c>
    </row>
    <row r="113" spans="1:74" x14ac:dyDescent="0.25">
      <c r="A113" s="2">
        <v>42801</v>
      </c>
      <c r="B113" s="3">
        <v>0.69068965277777783</v>
      </c>
      <c r="C113" s="4">
        <v>5.8780000000000001</v>
      </c>
      <c r="D113" s="4">
        <v>6.7999999999999996E-3</v>
      </c>
      <c r="E113" s="4">
        <v>68.144758999999993</v>
      </c>
      <c r="F113" s="4">
        <v>304.89999999999998</v>
      </c>
      <c r="G113" s="4">
        <v>81.2</v>
      </c>
      <c r="H113" s="4">
        <v>0</v>
      </c>
      <c r="J113" s="4">
        <v>13.3</v>
      </c>
      <c r="K113" s="4">
        <v>0.95540000000000003</v>
      </c>
      <c r="L113" s="4">
        <v>5.6158000000000001</v>
      </c>
      <c r="M113" s="4">
        <v>6.4999999999999997E-3</v>
      </c>
      <c r="N113" s="4">
        <v>291.33300000000003</v>
      </c>
      <c r="O113" s="4">
        <v>77.534099999999995</v>
      </c>
      <c r="P113" s="4">
        <v>368.9</v>
      </c>
      <c r="Q113" s="4">
        <v>251.02090000000001</v>
      </c>
      <c r="R113" s="4">
        <v>66.805599999999998</v>
      </c>
      <c r="S113" s="4">
        <v>317.8</v>
      </c>
      <c r="T113" s="4">
        <v>0</v>
      </c>
      <c r="W113" s="4">
        <v>0</v>
      </c>
      <c r="X113" s="4">
        <v>12.706300000000001</v>
      </c>
      <c r="Y113" s="4">
        <v>12.5</v>
      </c>
      <c r="Z113" s="4">
        <v>818</v>
      </c>
      <c r="AA113" s="4">
        <v>831</v>
      </c>
      <c r="AB113" s="4">
        <v>857</v>
      </c>
      <c r="AC113" s="4">
        <v>34</v>
      </c>
      <c r="AD113" s="4">
        <v>15.52</v>
      </c>
      <c r="AE113" s="4">
        <v>0.36</v>
      </c>
      <c r="AF113" s="4">
        <v>958</v>
      </c>
      <c r="AG113" s="4">
        <v>7</v>
      </c>
      <c r="AH113" s="4">
        <v>20</v>
      </c>
      <c r="AI113" s="4">
        <v>27</v>
      </c>
      <c r="AJ113" s="4">
        <v>192</v>
      </c>
      <c r="AK113" s="4">
        <v>191</v>
      </c>
      <c r="AL113" s="4">
        <v>4.7</v>
      </c>
      <c r="AM113" s="4">
        <v>196</v>
      </c>
      <c r="AN113" s="4" t="s">
        <v>155</v>
      </c>
      <c r="AO113" s="4">
        <v>1</v>
      </c>
      <c r="AP113" s="5">
        <v>0.8990393518518518</v>
      </c>
      <c r="AQ113" s="4">
        <v>47.158549999999998</v>
      </c>
      <c r="AR113" s="4">
        <v>-88.484326999999993</v>
      </c>
      <c r="AS113" s="4">
        <v>320.7</v>
      </c>
      <c r="AT113" s="4">
        <v>20.5</v>
      </c>
      <c r="AU113" s="4">
        <v>12</v>
      </c>
      <c r="AV113" s="4">
        <v>9</v>
      </c>
      <c r="AW113" s="4" t="s">
        <v>411</v>
      </c>
      <c r="AX113" s="4">
        <v>1.2102999999999999</v>
      </c>
      <c r="AY113" s="4">
        <v>1.5103</v>
      </c>
      <c r="AZ113" s="4">
        <v>2.1103000000000001</v>
      </c>
      <c r="BA113" s="4">
        <v>13.836</v>
      </c>
      <c r="BB113" s="4">
        <v>35.299999999999997</v>
      </c>
      <c r="BC113" s="4">
        <v>2.5499999999999998</v>
      </c>
      <c r="BD113" s="4">
        <v>4.673</v>
      </c>
      <c r="BE113" s="4">
        <v>3095.6350000000002</v>
      </c>
      <c r="BF113" s="4">
        <v>2.2839999999999998</v>
      </c>
      <c r="BG113" s="4">
        <v>16.818000000000001</v>
      </c>
      <c r="BH113" s="4">
        <v>4.476</v>
      </c>
      <c r="BI113" s="4">
        <v>21.294</v>
      </c>
      <c r="BJ113" s="4">
        <v>14.491</v>
      </c>
      <c r="BK113" s="4">
        <v>3.8559999999999999</v>
      </c>
      <c r="BL113" s="4">
        <v>18.347000000000001</v>
      </c>
      <c r="BM113" s="4">
        <v>0</v>
      </c>
      <c r="BQ113" s="4">
        <v>5092.8209999999999</v>
      </c>
      <c r="BR113" s="4">
        <v>8.6889999999999995E-2</v>
      </c>
      <c r="BS113" s="4">
        <v>-5</v>
      </c>
      <c r="BT113" s="4">
        <v>0.91102000000000005</v>
      </c>
      <c r="BU113" s="4">
        <v>2.1233749999999998</v>
      </c>
      <c r="BV113" s="4">
        <v>18.402604</v>
      </c>
    </row>
    <row r="114" spans="1:74" x14ac:dyDescent="0.25">
      <c r="A114" s="2">
        <v>42801</v>
      </c>
      <c r="B114" s="3">
        <v>0.69070122685185187</v>
      </c>
      <c r="C114" s="4">
        <v>7.4640000000000004</v>
      </c>
      <c r="D114" s="4">
        <v>1.0800000000000001E-2</v>
      </c>
      <c r="E114" s="4">
        <v>107.596774</v>
      </c>
      <c r="F114" s="4">
        <v>309.39999999999998</v>
      </c>
      <c r="G114" s="4">
        <v>80.8</v>
      </c>
      <c r="H114" s="4">
        <v>-0.7</v>
      </c>
      <c r="J114" s="4">
        <v>13.3</v>
      </c>
      <c r="K114" s="4">
        <v>0.9425</v>
      </c>
      <c r="L114" s="4">
        <v>7.0343999999999998</v>
      </c>
      <c r="M114" s="4">
        <v>1.01E-2</v>
      </c>
      <c r="N114" s="4">
        <v>291.65050000000002</v>
      </c>
      <c r="O114" s="4">
        <v>76.159499999999994</v>
      </c>
      <c r="P114" s="4">
        <v>367.8</v>
      </c>
      <c r="Q114" s="4">
        <v>251.61879999999999</v>
      </c>
      <c r="R114" s="4">
        <v>65.7059</v>
      </c>
      <c r="S114" s="4">
        <v>317.3</v>
      </c>
      <c r="T114" s="4">
        <v>0</v>
      </c>
      <c r="W114" s="4">
        <v>0</v>
      </c>
      <c r="X114" s="4">
        <v>12.5352</v>
      </c>
      <c r="Y114" s="4">
        <v>12.5</v>
      </c>
      <c r="Z114" s="4">
        <v>817</v>
      </c>
      <c r="AA114" s="4">
        <v>831</v>
      </c>
      <c r="AB114" s="4">
        <v>857</v>
      </c>
      <c r="AC114" s="4">
        <v>34</v>
      </c>
      <c r="AD114" s="4">
        <v>16.079999999999998</v>
      </c>
      <c r="AE114" s="4">
        <v>0.37</v>
      </c>
      <c r="AF114" s="4">
        <v>958</v>
      </c>
      <c r="AG114" s="4">
        <v>7.5</v>
      </c>
      <c r="AH114" s="4">
        <v>20</v>
      </c>
      <c r="AI114" s="4">
        <v>27</v>
      </c>
      <c r="AJ114" s="4">
        <v>192</v>
      </c>
      <c r="AK114" s="4">
        <v>191</v>
      </c>
      <c r="AL114" s="4">
        <v>4.5999999999999996</v>
      </c>
      <c r="AM114" s="4">
        <v>196</v>
      </c>
      <c r="AN114" s="4" t="s">
        <v>155</v>
      </c>
      <c r="AO114" s="4">
        <v>1</v>
      </c>
      <c r="AP114" s="5">
        <v>0.89905092592592595</v>
      </c>
      <c r="AQ114" s="4">
        <v>47.158572999999997</v>
      </c>
      <c r="AR114" s="4">
        <v>-88.484218999999996</v>
      </c>
      <c r="AS114" s="4">
        <v>320.3</v>
      </c>
      <c r="AT114" s="4">
        <v>18.5</v>
      </c>
      <c r="AU114" s="4">
        <v>12</v>
      </c>
      <c r="AV114" s="4">
        <v>9</v>
      </c>
      <c r="AW114" s="4" t="s">
        <v>411</v>
      </c>
      <c r="AX114" s="4">
        <v>1.3</v>
      </c>
      <c r="AY114" s="4">
        <v>1.6</v>
      </c>
      <c r="AZ114" s="4">
        <v>2.2000000000000002</v>
      </c>
      <c r="BA114" s="4">
        <v>13.836</v>
      </c>
      <c r="BB114" s="4">
        <v>27.98</v>
      </c>
      <c r="BC114" s="4">
        <v>2.02</v>
      </c>
      <c r="BD114" s="4">
        <v>6.101</v>
      </c>
      <c r="BE114" s="4">
        <v>3090.3049999999998</v>
      </c>
      <c r="BF114" s="4">
        <v>2.8359999999999999</v>
      </c>
      <c r="BG114" s="4">
        <v>13.417999999999999</v>
      </c>
      <c r="BH114" s="4">
        <v>3.504</v>
      </c>
      <c r="BI114" s="4">
        <v>16.920999999999999</v>
      </c>
      <c r="BJ114" s="4">
        <v>11.576000000000001</v>
      </c>
      <c r="BK114" s="4">
        <v>3.0230000000000001</v>
      </c>
      <c r="BL114" s="4">
        <v>14.599</v>
      </c>
      <c r="BM114" s="4">
        <v>0</v>
      </c>
      <c r="BQ114" s="4">
        <v>4004.107</v>
      </c>
      <c r="BR114" s="4">
        <v>8.6110000000000006E-2</v>
      </c>
      <c r="BS114" s="4">
        <v>-5</v>
      </c>
      <c r="BT114" s="4">
        <v>0.91251000000000004</v>
      </c>
      <c r="BU114" s="4">
        <v>2.1043129999999999</v>
      </c>
      <c r="BV114" s="4">
        <v>18.432701999999999</v>
      </c>
    </row>
    <row r="115" spans="1:74" x14ac:dyDescent="0.25">
      <c r="A115" s="2">
        <v>42801</v>
      </c>
      <c r="B115" s="3">
        <v>0.69071280092592591</v>
      </c>
      <c r="C115" s="4">
        <v>9.3079999999999998</v>
      </c>
      <c r="D115" s="4">
        <v>9.7999999999999997E-3</v>
      </c>
      <c r="E115" s="4">
        <v>97.566867999999999</v>
      </c>
      <c r="F115" s="4">
        <v>327.60000000000002</v>
      </c>
      <c r="G115" s="4">
        <v>63.7</v>
      </c>
      <c r="H115" s="4">
        <v>-7.5</v>
      </c>
      <c r="J115" s="4">
        <v>12.05</v>
      </c>
      <c r="K115" s="4">
        <v>0.92810000000000004</v>
      </c>
      <c r="L115" s="4">
        <v>8.6389999999999993</v>
      </c>
      <c r="M115" s="4">
        <v>9.1000000000000004E-3</v>
      </c>
      <c r="N115" s="4">
        <v>304.05099999999999</v>
      </c>
      <c r="O115" s="4">
        <v>59.086799999999997</v>
      </c>
      <c r="P115" s="4">
        <v>363.1</v>
      </c>
      <c r="Q115" s="4">
        <v>262.49979999999999</v>
      </c>
      <c r="R115" s="4">
        <v>51.012099999999997</v>
      </c>
      <c r="S115" s="4">
        <v>313.5</v>
      </c>
      <c r="T115" s="4">
        <v>0</v>
      </c>
      <c r="W115" s="4">
        <v>0</v>
      </c>
      <c r="X115" s="4">
        <v>11.1859</v>
      </c>
      <c r="Y115" s="4">
        <v>12.5</v>
      </c>
      <c r="Z115" s="4">
        <v>817</v>
      </c>
      <c r="AA115" s="4">
        <v>832</v>
      </c>
      <c r="AB115" s="4">
        <v>858</v>
      </c>
      <c r="AC115" s="4">
        <v>33.5</v>
      </c>
      <c r="AD115" s="4">
        <v>16.37</v>
      </c>
      <c r="AE115" s="4">
        <v>0.38</v>
      </c>
      <c r="AF115" s="4">
        <v>958</v>
      </c>
      <c r="AG115" s="4">
        <v>8</v>
      </c>
      <c r="AH115" s="4">
        <v>20</v>
      </c>
      <c r="AI115" s="4">
        <v>27</v>
      </c>
      <c r="AJ115" s="4">
        <v>192</v>
      </c>
      <c r="AK115" s="4">
        <v>190.5</v>
      </c>
      <c r="AL115" s="4">
        <v>4.5999999999999996</v>
      </c>
      <c r="AM115" s="4">
        <v>196</v>
      </c>
      <c r="AN115" s="4" t="s">
        <v>155</v>
      </c>
      <c r="AO115" s="4">
        <v>1</v>
      </c>
      <c r="AP115" s="5">
        <v>0.89906249999999999</v>
      </c>
      <c r="AQ115" s="4">
        <v>47.158622999999999</v>
      </c>
      <c r="AR115" s="4">
        <v>-88.484138000000002</v>
      </c>
      <c r="AS115" s="4">
        <v>319.8</v>
      </c>
      <c r="AT115" s="4">
        <v>18.8</v>
      </c>
      <c r="AU115" s="4">
        <v>12</v>
      </c>
      <c r="AV115" s="4">
        <v>9</v>
      </c>
      <c r="AW115" s="4" t="s">
        <v>411</v>
      </c>
      <c r="AX115" s="4">
        <v>1.3</v>
      </c>
      <c r="AY115" s="4">
        <v>1.6206</v>
      </c>
      <c r="AZ115" s="4">
        <v>2.2206000000000001</v>
      </c>
      <c r="BA115" s="4">
        <v>13.836</v>
      </c>
      <c r="BB115" s="4">
        <v>22.62</v>
      </c>
      <c r="BC115" s="4">
        <v>1.63</v>
      </c>
      <c r="BD115" s="4">
        <v>7.7469999999999999</v>
      </c>
      <c r="BE115" s="4">
        <v>3088.261</v>
      </c>
      <c r="BF115" s="4">
        <v>2.06</v>
      </c>
      <c r="BG115" s="4">
        <v>11.382</v>
      </c>
      <c r="BH115" s="4">
        <v>2.2120000000000002</v>
      </c>
      <c r="BI115" s="4">
        <v>13.593999999999999</v>
      </c>
      <c r="BJ115" s="4">
        <v>9.827</v>
      </c>
      <c r="BK115" s="4">
        <v>1.91</v>
      </c>
      <c r="BL115" s="4">
        <v>11.737</v>
      </c>
      <c r="BM115" s="4">
        <v>0</v>
      </c>
      <c r="BQ115" s="4">
        <v>2907.5239999999999</v>
      </c>
      <c r="BR115" s="4">
        <v>9.3009999999999995E-2</v>
      </c>
      <c r="BS115" s="4">
        <v>-5</v>
      </c>
      <c r="BT115" s="4">
        <v>0.91147</v>
      </c>
      <c r="BU115" s="4">
        <v>2.272932</v>
      </c>
      <c r="BV115" s="4">
        <v>18.411694000000001</v>
      </c>
    </row>
    <row r="116" spans="1:74" x14ac:dyDescent="0.25">
      <c r="A116" s="2">
        <v>42801</v>
      </c>
      <c r="B116" s="3">
        <v>0.69072437499999995</v>
      </c>
      <c r="C116" s="4">
        <v>10.231</v>
      </c>
      <c r="D116" s="4">
        <v>5.7000000000000002E-3</v>
      </c>
      <c r="E116" s="4">
        <v>56.992840000000001</v>
      </c>
      <c r="F116" s="4">
        <v>333</v>
      </c>
      <c r="G116" s="4">
        <v>53.4</v>
      </c>
      <c r="H116" s="4">
        <v>-1.4</v>
      </c>
      <c r="J116" s="4">
        <v>9.35</v>
      </c>
      <c r="K116" s="4">
        <v>0.92120000000000002</v>
      </c>
      <c r="L116" s="4">
        <v>9.4240999999999993</v>
      </c>
      <c r="M116" s="4">
        <v>5.1999999999999998E-3</v>
      </c>
      <c r="N116" s="4">
        <v>306.78359999999998</v>
      </c>
      <c r="O116" s="4">
        <v>49.184600000000003</v>
      </c>
      <c r="P116" s="4">
        <v>356</v>
      </c>
      <c r="Q116" s="4">
        <v>264.36939999999998</v>
      </c>
      <c r="R116" s="4">
        <v>42.384599999999999</v>
      </c>
      <c r="S116" s="4">
        <v>306.8</v>
      </c>
      <c r="T116" s="4">
        <v>0</v>
      </c>
      <c r="W116" s="4">
        <v>0</v>
      </c>
      <c r="X116" s="4">
        <v>8.6152999999999995</v>
      </c>
      <c r="Y116" s="4">
        <v>12.4</v>
      </c>
      <c r="Z116" s="4">
        <v>818</v>
      </c>
      <c r="AA116" s="4">
        <v>832</v>
      </c>
      <c r="AB116" s="4">
        <v>858</v>
      </c>
      <c r="AC116" s="4">
        <v>33</v>
      </c>
      <c r="AD116" s="4">
        <v>15.58</v>
      </c>
      <c r="AE116" s="4">
        <v>0.36</v>
      </c>
      <c r="AF116" s="4">
        <v>958</v>
      </c>
      <c r="AG116" s="4">
        <v>7.5</v>
      </c>
      <c r="AH116" s="4">
        <v>20</v>
      </c>
      <c r="AI116" s="4">
        <v>27</v>
      </c>
      <c r="AJ116" s="4">
        <v>191.5</v>
      </c>
      <c r="AK116" s="4">
        <v>190</v>
      </c>
      <c r="AL116" s="4">
        <v>4.5999999999999996</v>
      </c>
      <c r="AM116" s="4">
        <v>196</v>
      </c>
      <c r="AN116" s="4" t="s">
        <v>155</v>
      </c>
      <c r="AO116" s="4">
        <v>1</v>
      </c>
      <c r="AP116" s="5">
        <v>0.89907407407407414</v>
      </c>
      <c r="AQ116" s="4">
        <v>47.158681999999999</v>
      </c>
      <c r="AR116" s="4">
        <v>-88.484069000000005</v>
      </c>
      <c r="AS116" s="4">
        <v>319.39999999999998</v>
      </c>
      <c r="AT116" s="4">
        <v>19</v>
      </c>
      <c r="AU116" s="4">
        <v>12</v>
      </c>
      <c r="AV116" s="4">
        <v>9</v>
      </c>
      <c r="AW116" s="4" t="s">
        <v>411</v>
      </c>
      <c r="AX116" s="4">
        <v>1.3103</v>
      </c>
      <c r="AY116" s="4">
        <v>1.8</v>
      </c>
      <c r="AZ116" s="4">
        <v>2.4</v>
      </c>
      <c r="BA116" s="4">
        <v>13.836</v>
      </c>
      <c r="BB116" s="4">
        <v>20.67</v>
      </c>
      <c r="BC116" s="4">
        <v>1.49</v>
      </c>
      <c r="BD116" s="4">
        <v>8.5579999999999998</v>
      </c>
      <c r="BE116" s="4">
        <v>3088.5949999999998</v>
      </c>
      <c r="BF116" s="4">
        <v>1.095</v>
      </c>
      <c r="BG116" s="4">
        <v>10.529</v>
      </c>
      <c r="BH116" s="4">
        <v>1.6879999999999999</v>
      </c>
      <c r="BI116" s="4">
        <v>12.217000000000001</v>
      </c>
      <c r="BJ116" s="4">
        <v>9.0730000000000004</v>
      </c>
      <c r="BK116" s="4">
        <v>1.4550000000000001</v>
      </c>
      <c r="BL116" s="4">
        <v>10.528</v>
      </c>
      <c r="BM116" s="4">
        <v>0</v>
      </c>
      <c r="BQ116" s="4">
        <v>2053.0100000000002</v>
      </c>
      <c r="BR116" s="4">
        <v>0.12157</v>
      </c>
      <c r="BS116" s="4">
        <v>-5</v>
      </c>
      <c r="BT116" s="4">
        <v>0.90693999999999997</v>
      </c>
      <c r="BU116" s="4">
        <v>2.9708670000000001</v>
      </c>
      <c r="BV116" s="4">
        <v>18.320188000000002</v>
      </c>
    </row>
    <row r="117" spans="1:74" x14ac:dyDescent="0.25">
      <c r="A117" s="2">
        <v>42801</v>
      </c>
      <c r="B117" s="3">
        <v>0.6907359490740741</v>
      </c>
      <c r="C117" s="4">
        <v>10.836</v>
      </c>
      <c r="D117" s="4">
        <v>5.3E-3</v>
      </c>
      <c r="E117" s="4">
        <v>53.153779</v>
      </c>
      <c r="F117" s="4">
        <v>336.5</v>
      </c>
      <c r="G117" s="4">
        <v>44.6</v>
      </c>
      <c r="H117" s="4">
        <v>-5.9</v>
      </c>
      <c r="J117" s="4">
        <v>7.61</v>
      </c>
      <c r="K117" s="4">
        <v>0.91659999999999997</v>
      </c>
      <c r="L117" s="4">
        <v>9.9320000000000004</v>
      </c>
      <c r="M117" s="4">
        <v>4.8999999999999998E-3</v>
      </c>
      <c r="N117" s="4">
        <v>308.38310000000001</v>
      </c>
      <c r="O117" s="4">
        <v>40.8992</v>
      </c>
      <c r="P117" s="4">
        <v>349.3</v>
      </c>
      <c r="Q117" s="4">
        <v>265.4289</v>
      </c>
      <c r="R117" s="4">
        <v>35.202399999999997</v>
      </c>
      <c r="S117" s="4">
        <v>300.60000000000002</v>
      </c>
      <c r="T117" s="4">
        <v>0</v>
      </c>
      <c r="W117" s="4">
        <v>0</v>
      </c>
      <c r="X117" s="4">
        <v>6.9730999999999996</v>
      </c>
      <c r="Y117" s="4">
        <v>12.2</v>
      </c>
      <c r="Z117" s="4">
        <v>820</v>
      </c>
      <c r="AA117" s="4">
        <v>833</v>
      </c>
      <c r="AB117" s="4">
        <v>859</v>
      </c>
      <c r="AC117" s="4">
        <v>33</v>
      </c>
      <c r="AD117" s="4">
        <v>15.06</v>
      </c>
      <c r="AE117" s="4">
        <v>0.35</v>
      </c>
      <c r="AF117" s="4">
        <v>958</v>
      </c>
      <c r="AG117" s="4">
        <v>7</v>
      </c>
      <c r="AH117" s="4">
        <v>20</v>
      </c>
      <c r="AI117" s="4">
        <v>27</v>
      </c>
      <c r="AJ117" s="4">
        <v>191</v>
      </c>
      <c r="AK117" s="4">
        <v>190.5</v>
      </c>
      <c r="AL117" s="4">
        <v>4.4000000000000004</v>
      </c>
      <c r="AM117" s="4">
        <v>196</v>
      </c>
      <c r="AN117" s="4" t="s">
        <v>155</v>
      </c>
      <c r="AO117" s="4">
        <v>1</v>
      </c>
      <c r="AP117" s="5">
        <v>0.89908564814814806</v>
      </c>
      <c r="AQ117" s="4">
        <v>47.158754000000002</v>
      </c>
      <c r="AR117" s="4">
        <v>-88.484016999999994</v>
      </c>
      <c r="AS117" s="4">
        <v>319.2</v>
      </c>
      <c r="AT117" s="4">
        <v>20.5</v>
      </c>
      <c r="AU117" s="4">
        <v>12</v>
      </c>
      <c r="AV117" s="4">
        <v>9</v>
      </c>
      <c r="AW117" s="4" t="s">
        <v>411</v>
      </c>
      <c r="AX117" s="4">
        <v>1.4</v>
      </c>
      <c r="AY117" s="4">
        <v>1.7176</v>
      </c>
      <c r="AZ117" s="4">
        <v>2.3279000000000001</v>
      </c>
      <c r="BA117" s="4">
        <v>13.836</v>
      </c>
      <c r="BB117" s="4">
        <v>19.559999999999999</v>
      </c>
      <c r="BC117" s="4">
        <v>1.41</v>
      </c>
      <c r="BD117" s="4">
        <v>9.1029999999999998</v>
      </c>
      <c r="BE117" s="4">
        <v>3088.1320000000001</v>
      </c>
      <c r="BF117" s="4">
        <v>0.96399999999999997</v>
      </c>
      <c r="BG117" s="4">
        <v>10.041</v>
      </c>
      <c r="BH117" s="4">
        <v>1.3320000000000001</v>
      </c>
      <c r="BI117" s="4">
        <v>11.372999999999999</v>
      </c>
      <c r="BJ117" s="4">
        <v>8.6430000000000007</v>
      </c>
      <c r="BK117" s="4">
        <v>1.1459999999999999</v>
      </c>
      <c r="BL117" s="4">
        <v>9.7889999999999997</v>
      </c>
      <c r="BM117" s="4">
        <v>0</v>
      </c>
      <c r="BQ117" s="4">
        <v>1576.4749999999999</v>
      </c>
      <c r="BR117" s="4">
        <v>0.13061</v>
      </c>
      <c r="BS117" s="4">
        <v>-5</v>
      </c>
      <c r="BT117" s="4">
        <v>0.89992000000000005</v>
      </c>
      <c r="BU117" s="4">
        <v>3.1917819999999999</v>
      </c>
      <c r="BV117" s="4">
        <v>18.178384000000001</v>
      </c>
    </row>
    <row r="118" spans="1:74" x14ac:dyDescent="0.25">
      <c r="A118" s="2">
        <v>42801</v>
      </c>
      <c r="B118" s="3">
        <v>0.69074752314814825</v>
      </c>
      <c r="C118" s="4">
        <v>11.507999999999999</v>
      </c>
      <c r="D118" s="4">
        <v>7.9000000000000008E-3</v>
      </c>
      <c r="E118" s="4">
        <v>79.218070999999995</v>
      </c>
      <c r="F118" s="4">
        <v>344.9</v>
      </c>
      <c r="G118" s="4">
        <v>38.799999999999997</v>
      </c>
      <c r="H118" s="4">
        <v>-5.0999999999999996</v>
      </c>
      <c r="J118" s="4">
        <v>6.24</v>
      </c>
      <c r="K118" s="4">
        <v>0.91139999999999999</v>
      </c>
      <c r="L118" s="4">
        <v>10.488</v>
      </c>
      <c r="M118" s="4">
        <v>7.1999999999999998E-3</v>
      </c>
      <c r="N118" s="4">
        <v>314.30340000000001</v>
      </c>
      <c r="O118" s="4">
        <v>35.384</v>
      </c>
      <c r="P118" s="4">
        <v>349.7</v>
      </c>
      <c r="Q118" s="4">
        <v>270.863</v>
      </c>
      <c r="R118" s="4">
        <v>30.493500000000001</v>
      </c>
      <c r="S118" s="4">
        <v>301.39999999999998</v>
      </c>
      <c r="T118" s="4">
        <v>0</v>
      </c>
      <c r="W118" s="4">
        <v>0</v>
      </c>
      <c r="X118" s="4">
        <v>5.6882999999999999</v>
      </c>
      <c r="Y118" s="4">
        <v>12.1</v>
      </c>
      <c r="Z118" s="4">
        <v>820</v>
      </c>
      <c r="AA118" s="4">
        <v>834</v>
      </c>
      <c r="AB118" s="4">
        <v>859</v>
      </c>
      <c r="AC118" s="4">
        <v>33</v>
      </c>
      <c r="AD118" s="4">
        <v>15.6</v>
      </c>
      <c r="AE118" s="4">
        <v>0.36</v>
      </c>
      <c r="AF118" s="4">
        <v>958</v>
      </c>
      <c r="AG118" s="4">
        <v>7.5</v>
      </c>
      <c r="AH118" s="4">
        <v>20</v>
      </c>
      <c r="AI118" s="4">
        <v>27</v>
      </c>
      <c r="AJ118" s="4">
        <v>191</v>
      </c>
      <c r="AK118" s="4">
        <v>190.5</v>
      </c>
      <c r="AL118" s="4">
        <v>4.2</v>
      </c>
      <c r="AM118" s="4">
        <v>196</v>
      </c>
      <c r="AN118" s="4" t="s">
        <v>155</v>
      </c>
      <c r="AO118" s="4">
        <v>1</v>
      </c>
      <c r="AP118" s="5">
        <v>0.89909722222222221</v>
      </c>
      <c r="AQ118" s="4">
        <v>47.158836999999998</v>
      </c>
      <c r="AR118" s="4">
        <v>-88.483991000000003</v>
      </c>
      <c r="AS118" s="4">
        <v>319.2</v>
      </c>
      <c r="AT118" s="4">
        <v>20.6</v>
      </c>
      <c r="AU118" s="4">
        <v>12</v>
      </c>
      <c r="AV118" s="4">
        <v>9</v>
      </c>
      <c r="AW118" s="4" t="s">
        <v>411</v>
      </c>
      <c r="AX118" s="4">
        <v>1.4103000000000001</v>
      </c>
      <c r="AY118" s="4">
        <v>1</v>
      </c>
      <c r="AZ118" s="4">
        <v>1.7102999999999999</v>
      </c>
      <c r="BA118" s="4">
        <v>13.836</v>
      </c>
      <c r="BB118" s="4">
        <v>18.47</v>
      </c>
      <c r="BC118" s="4">
        <v>1.33</v>
      </c>
      <c r="BD118" s="4">
        <v>9.7210000000000001</v>
      </c>
      <c r="BE118" s="4">
        <v>3086.8589999999999</v>
      </c>
      <c r="BF118" s="4">
        <v>1.3520000000000001</v>
      </c>
      <c r="BG118" s="4">
        <v>9.6869999999999994</v>
      </c>
      <c r="BH118" s="4">
        <v>1.091</v>
      </c>
      <c r="BI118" s="4">
        <v>10.778</v>
      </c>
      <c r="BJ118" s="4">
        <v>8.3490000000000002</v>
      </c>
      <c r="BK118" s="4">
        <v>0.94</v>
      </c>
      <c r="BL118" s="4">
        <v>9.2880000000000003</v>
      </c>
      <c r="BM118" s="4">
        <v>0</v>
      </c>
      <c r="BQ118" s="4">
        <v>1217.3140000000001</v>
      </c>
      <c r="BR118" s="4">
        <v>0.14824000000000001</v>
      </c>
      <c r="BS118" s="4">
        <v>-5</v>
      </c>
      <c r="BT118" s="4">
        <v>0.89753000000000005</v>
      </c>
      <c r="BU118" s="4">
        <v>3.6226150000000001</v>
      </c>
      <c r="BV118" s="4">
        <v>18.130106000000001</v>
      </c>
    </row>
    <row r="119" spans="1:74" x14ac:dyDescent="0.25">
      <c r="A119" s="2">
        <v>42801</v>
      </c>
      <c r="B119" s="3">
        <v>0.69075909722222217</v>
      </c>
      <c r="C119" s="4">
        <v>11.95</v>
      </c>
      <c r="D119" s="4">
        <v>5.5999999999999999E-3</v>
      </c>
      <c r="E119" s="4">
        <v>56.418151999999999</v>
      </c>
      <c r="F119" s="4">
        <v>349.2</v>
      </c>
      <c r="G119" s="4">
        <v>38.5</v>
      </c>
      <c r="H119" s="4">
        <v>-3.1</v>
      </c>
      <c r="J119" s="4">
        <v>5.37</v>
      </c>
      <c r="K119" s="4">
        <v>0.90810000000000002</v>
      </c>
      <c r="L119" s="4">
        <v>10.851800000000001</v>
      </c>
      <c r="M119" s="4">
        <v>5.1000000000000004E-3</v>
      </c>
      <c r="N119" s="4">
        <v>317.10579999999999</v>
      </c>
      <c r="O119" s="4">
        <v>34.968200000000003</v>
      </c>
      <c r="P119" s="4">
        <v>352.1</v>
      </c>
      <c r="Q119" s="4">
        <v>273.61709999999999</v>
      </c>
      <c r="R119" s="4">
        <v>30.172599999999999</v>
      </c>
      <c r="S119" s="4">
        <v>303.8</v>
      </c>
      <c r="T119" s="4">
        <v>0</v>
      </c>
      <c r="W119" s="4">
        <v>0</v>
      </c>
      <c r="X119" s="4">
        <v>4.8728999999999996</v>
      </c>
      <c r="Y119" s="4">
        <v>12.1</v>
      </c>
      <c r="Z119" s="4">
        <v>820</v>
      </c>
      <c r="AA119" s="4">
        <v>833</v>
      </c>
      <c r="AB119" s="4">
        <v>859</v>
      </c>
      <c r="AC119" s="4">
        <v>33</v>
      </c>
      <c r="AD119" s="4">
        <v>16.13</v>
      </c>
      <c r="AE119" s="4">
        <v>0.37</v>
      </c>
      <c r="AF119" s="4">
        <v>958</v>
      </c>
      <c r="AG119" s="4">
        <v>8</v>
      </c>
      <c r="AH119" s="4">
        <v>20</v>
      </c>
      <c r="AI119" s="4">
        <v>27</v>
      </c>
      <c r="AJ119" s="4">
        <v>191</v>
      </c>
      <c r="AK119" s="4">
        <v>190</v>
      </c>
      <c r="AL119" s="4">
        <v>4.3</v>
      </c>
      <c r="AM119" s="4">
        <v>196</v>
      </c>
      <c r="AN119" s="4" t="s">
        <v>155</v>
      </c>
      <c r="AO119" s="4">
        <v>1</v>
      </c>
      <c r="AP119" s="5">
        <v>0.89910879629629636</v>
      </c>
      <c r="AQ119" s="4">
        <v>47.158926999999998</v>
      </c>
      <c r="AR119" s="4">
        <v>-88.483977999999993</v>
      </c>
      <c r="AS119" s="4">
        <v>319.10000000000002</v>
      </c>
      <c r="AT119" s="4">
        <v>21.6</v>
      </c>
      <c r="AU119" s="4">
        <v>12</v>
      </c>
      <c r="AV119" s="4">
        <v>9</v>
      </c>
      <c r="AW119" s="4" t="s">
        <v>411</v>
      </c>
      <c r="AX119" s="4">
        <v>1.5</v>
      </c>
      <c r="AY119" s="4">
        <v>1</v>
      </c>
      <c r="AZ119" s="4">
        <v>1.8</v>
      </c>
      <c r="BA119" s="4">
        <v>13.836</v>
      </c>
      <c r="BB119" s="4">
        <v>17.82</v>
      </c>
      <c r="BC119" s="4">
        <v>1.29</v>
      </c>
      <c r="BD119" s="4">
        <v>10.118</v>
      </c>
      <c r="BE119" s="4">
        <v>3087.1329999999998</v>
      </c>
      <c r="BF119" s="4">
        <v>0.92800000000000005</v>
      </c>
      <c r="BG119" s="4">
        <v>9.4469999999999992</v>
      </c>
      <c r="BH119" s="4">
        <v>1.042</v>
      </c>
      <c r="BI119" s="4">
        <v>10.489000000000001</v>
      </c>
      <c r="BJ119" s="4">
        <v>8.1509999999999998</v>
      </c>
      <c r="BK119" s="4">
        <v>0.89900000000000002</v>
      </c>
      <c r="BL119" s="4">
        <v>9.0500000000000007</v>
      </c>
      <c r="BM119" s="4">
        <v>0</v>
      </c>
      <c r="BQ119" s="4">
        <v>1007.958</v>
      </c>
      <c r="BR119" s="4">
        <v>0.17632</v>
      </c>
      <c r="BS119" s="4">
        <v>-5</v>
      </c>
      <c r="BT119" s="4">
        <v>0.89849000000000001</v>
      </c>
      <c r="BU119" s="4">
        <v>4.3088199999999999</v>
      </c>
      <c r="BV119" s="4">
        <v>18.149498000000001</v>
      </c>
    </row>
    <row r="120" spans="1:74" x14ac:dyDescent="0.25">
      <c r="A120" s="2">
        <v>42801</v>
      </c>
      <c r="B120" s="3">
        <v>0.69077067129629632</v>
      </c>
      <c r="C120" s="4">
        <v>12.1</v>
      </c>
      <c r="D120" s="4">
        <v>4.4000000000000003E-3</v>
      </c>
      <c r="E120" s="4">
        <v>43.866667</v>
      </c>
      <c r="F120" s="4">
        <v>352.9</v>
      </c>
      <c r="G120" s="4">
        <v>38.4</v>
      </c>
      <c r="H120" s="4">
        <v>-10.4</v>
      </c>
      <c r="J120" s="4">
        <v>4.41</v>
      </c>
      <c r="K120" s="4">
        <v>0.90700000000000003</v>
      </c>
      <c r="L120" s="4">
        <v>10.974600000000001</v>
      </c>
      <c r="M120" s="4">
        <v>4.0000000000000001E-3</v>
      </c>
      <c r="N120" s="4">
        <v>320.07659999999998</v>
      </c>
      <c r="O120" s="4">
        <v>34.828400000000002</v>
      </c>
      <c r="P120" s="4">
        <v>354.9</v>
      </c>
      <c r="Q120" s="4">
        <v>276.3417</v>
      </c>
      <c r="R120" s="4">
        <v>30.069500000000001</v>
      </c>
      <c r="S120" s="4">
        <v>306.39999999999998</v>
      </c>
      <c r="T120" s="4">
        <v>0</v>
      </c>
      <c r="W120" s="4">
        <v>0</v>
      </c>
      <c r="X120" s="4">
        <v>4.0042</v>
      </c>
      <c r="Y120" s="4">
        <v>12</v>
      </c>
      <c r="Z120" s="4">
        <v>820</v>
      </c>
      <c r="AA120" s="4">
        <v>834</v>
      </c>
      <c r="AB120" s="4">
        <v>859</v>
      </c>
      <c r="AC120" s="4">
        <v>33.5</v>
      </c>
      <c r="AD120" s="4">
        <v>16.38</v>
      </c>
      <c r="AE120" s="4">
        <v>0.38</v>
      </c>
      <c r="AF120" s="4">
        <v>958</v>
      </c>
      <c r="AG120" s="4">
        <v>8</v>
      </c>
      <c r="AH120" s="4">
        <v>20</v>
      </c>
      <c r="AI120" s="4">
        <v>27</v>
      </c>
      <c r="AJ120" s="4">
        <v>191</v>
      </c>
      <c r="AK120" s="4">
        <v>190</v>
      </c>
      <c r="AL120" s="4">
        <v>4.3</v>
      </c>
      <c r="AM120" s="4">
        <v>196</v>
      </c>
      <c r="AN120" s="4" t="s">
        <v>155</v>
      </c>
      <c r="AO120" s="4">
        <v>1</v>
      </c>
      <c r="AP120" s="5">
        <v>0.8991203703703704</v>
      </c>
      <c r="AQ120" s="4">
        <v>47.159013000000002</v>
      </c>
      <c r="AR120" s="4">
        <v>-88.483965999999995</v>
      </c>
      <c r="AS120" s="4">
        <v>319.10000000000002</v>
      </c>
      <c r="AT120" s="4">
        <v>21.7</v>
      </c>
      <c r="AU120" s="4">
        <v>12</v>
      </c>
      <c r="AV120" s="4">
        <v>9</v>
      </c>
      <c r="AW120" s="4" t="s">
        <v>411</v>
      </c>
      <c r="AX120" s="4">
        <v>1.4691000000000001</v>
      </c>
      <c r="AY120" s="4">
        <v>1.0103</v>
      </c>
      <c r="AZ120" s="4">
        <v>1.8103</v>
      </c>
      <c r="BA120" s="4">
        <v>13.836</v>
      </c>
      <c r="BB120" s="4">
        <v>17.61</v>
      </c>
      <c r="BC120" s="4">
        <v>1.27</v>
      </c>
      <c r="BD120" s="4">
        <v>10.255000000000001</v>
      </c>
      <c r="BE120" s="4">
        <v>3087.3440000000001</v>
      </c>
      <c r="BF120" s="4">
        <v>0.71199999999999997</v>
      </c>
      <c r="BG120" s="4">
        <v>9.4290000000000003</v>
      </c>
      <c r="BH120" s="4">
        <v>1.026</v>
      </c>
      <c r="BI120" s="4">
        <v>10.456</v>
      </c>
      <c r="BJ120" s="4">
        <v>8.141</v>
      </c>
      <c r="BK120" s="4">
        <v>0.88600000000000001</v>
      </c>
      <c r="BL120" s="4">
        <v>9.0269999999999992</v>
      </c>
      <c r="BM120" s="4">
        <v>0</v>
      </c>
      <c r="BQ120" s="4">
        <v>819.053</v>
      </c>
      <c r="BR120" s="4">
        <v>0.18792</v>
      </c>
      <c r="BS120" s="4">
        <v>-5</v>
      </c>
      <c r="BT120" s="4">
        <v>0.89595999999999998</v>
      </c>
      <c r="BU120" s="4">
        <v>4.592295</v>
      </c>
      <c r="BV120" s="4">
        <v>18.098392</v>
      </c>
    </row>
    <row r="121" spans="1:74" x14ac:dyDescent="0.25">
      <c r="A121" s="2">
        <v>42801</v>
      </c>
      <c r="B121" s="3">
        <v>0.69078224537037036</v>
      </c>
      <c r="C121" s="4">
        <v>12.106999999999999</v>
      </c>
      <c r="D121" s="4">
        <v>4.4000000000000003E-3</v>
      </c>
      <c r="E121" s="4">
        <v>44.485356000000003</v>
      </c>
      <c r="F121" s="4">
        <v>357.8</v>
      </c>
      <c r="G121" s="4">
        <v>36.299999999999997</v>
      </c>
      <c r="H121" s="4">
        <v>-4.8</v>
      </c>
      <c r="J121" s="4">
        <v>3.96</v>
      </c>
      <c r="K121" s="4">
        <v>0.90690000000000004</v>
      </c>
      <c r="L121" s="4">
        <v>10.9803</v>
      </c>
      <c r="M121" s="4">
        <v>4.0000000000000001E-3</v>
      </c>
      <c r="N121" s="4">
        <v>324.46699999999998</v>
      </c>
      <c r="O121" s="4">
        <v>32.879399999999997</v>
      </c>
      <c r="P121" s="4">
        <v>357.3</v>
      </c>
      <c r="Q121" s="4">
        <v>280.28930000000003</v>
      </c>
      <c r="R121" s="4">
        <v>28.402699999999999</v>
      </c>
      <c r="S121" s="4">
        <v>308.7</v>
      </c>
      <c r="T121" s="4">
        <v>0</v>
      </c>
      <c r="W121" s="4">
        <v>0</v>
      </c>
      <c r="X121" s="4">
        <v>3.5884</v>
      </c>
      <c r="Y121" s="4">
        <v>12.1</v>
      </c>
      <c r="Z121" s="4">
        <v>820</v>
      </c>
      <c r="AA121" s="4">
        <v>833</v>
      </c>
      <c r="AB121" s="4">
        <v>858</v>
      </c>
      <c r="AC121" s="4">
        <v>34</v>
      </c>
      <c r="AD121" s="4">
        <v>16.62</v>
      </c>
      <c r="AE121" s="4">
        <v>0.38</v>
      </c>
      <c r="AF121" s="4">
        <v>958</v>
      </c>
      <c r="AG121" s="4">
        <v>8</v>
      </c>
      <c r="AH121" s="4">
        <v>20</v>
      </c>
      <c r="AI121" s="4">
        <v>27</v>
      </c>
      <c r="AJ121" s="4">
        <v>191</v>
      </c>
      <c r="AK121" s="4">
        <v>190</v>
      </c>
      <c r="AL121" s="4">
        <v>4.4000000000000004</v>
      </c>
      <c r="AM121" s="4">
        <v>196</v>
      </c>
      <c r="AN121" s="4" t="s">
        <v>155</v>
      </c>
      <c r="AO121" s="4">
        <v>1</v>
      </c>
      <c r="AP121" s="5">
        <v>0.89913194444444444</v>
      </c>
      <c r="AQ121" s="4">
        <v>47.159108000000003</v>
      </c>
      <c r="AR121" s="4">
        <v>-88.483974000000003</v>
      </c>
      <c r="AS121" s="4">
        <v>318.8</v>
      </c>
      <c r="AT121" s="4">
        <v>22.2</v>
      </c>
      <c r="AU121" s="4">
        <v>12</v>
      </c>
      <c r="AV121" s="4">
        <v>9</v>
      </c>
      <c r="AW121" s="4" t="s">
        <v>411</v>
      </c>
      <c r="AX121" s="4">
        <v>1.1897</v>
      </c>
      <c r="AY121" s="4">
        <v>1.1103000000000001</v>
      </c>
      <c r="AZ121" s="4">
        <v>1.9103000000000001</v>
      </c>
      <c r="BA121" s="4">
        <v>13.836</v>
      </c>
      <c r="BB121" s="4">
        <v>17.600000000000001</v>
      </c>
      <c r="BC121" s="4">
        <v>1.27</v>
      </c>
      <c r="BD121" s="4">
        <v>10.263999999999999</v>
      </c>
      <c r="BE121" s="4">
        <v>3087.3229999999999</v>
      </c>
      <c r="BF121" s="4">
        <v>0.72199999999999998</v>
      </c>
      <c r="BG121" s="4">
        <v>9.5540000000000003</v>
      </c>
      <c r="BH121" s="4">
        <v>0.96799999999999997</v>
      </c>
      <c r="BI121" s="4">
        <v>10.522</v>
      </c>
      <c r="BJ121" s="4">
        <v>8.2530000000000001</v>
      </c>
      <c r="BK121" s="4">
        <v>0.83599999999999997</v>
      </c>
      <c r="BL121" s="4">
        <v>9.0890000000000004</v>
      </c>
      <c r="BM121" s="4">
        <v>0</v>
      </c>
      <c r="BQ121" s="4">
        <v>733.61500000000001</v>
      </c>
      <c r="BR121" s="4">
        <v>0.18451000000000001</v>
      </c>
      <c r="BS121" s="4">
        <v>-5</v>
      </c>
      <c r="BT121" s="4">
        <v>0.89654999999999996</v>
      </c>
      <c r="BU121" s="4">
        <v>4.5089629999999996</v>
      </c>
      <c r="BV121" s="4">
        <v>18.110309999999998</v>
      </c>
    </row>
    <row r="122" spans="1:74" x14ac:dyDescent="0.25">
      <c r="A122" s="2">
        <v>42801</v>
      </c>
      <c r="B122" s="3">
        <v>0.69079381944444451</v>
      </c>
      <c r="C122" s="4">
        <v>12.148999999999999</v>
      </c>
      <c r="D122" s="4">
        <v>5.0000000000000001E-3</v>
      </c>
      <c r="E122" s="4">
        <v>50</v>
      </c>
      <c r="F122" s="4">
        <v>357.8</v>
      </c>
      <c r="G122" s="4">
        <v>32.6</v>
      </c>
      <c r="H122" s="4">
        <v>-8</v>
      </c>
      <c r="J122" s="4">
        <v>3.8</v>
      </c>
      <c r="K122" s="4">
        <v>0.90659999999999996</v>
      </c>
      <c r="L122" s="4">
        <v>11.0146</v>
      </c>
      <c r="M122" s="4">
        <v>4.4999999999999997E-3</v>
      </c>
      <c r="N122" s="4">
        <v>324.39769999999999</v>
      </c>
      <c r="O122" s="4">
        <v>29.5777</v>
      </c>
      <c r="P122" s="4">
        <v>354</v>
      </c>
      <c r="Q122" s="4">
        <v>280.2294</v>
      </c>
      <c r="R122" s="4">
        <v>25.5505</v>
      </c>
      <c r="S122" s="4">
        <v>305.8</v>
      </c>
      <c r="T122" s="4">
        <v>0</v>
      </c>
      <c r="W122" s="4">
        <v>0</v>
      </c>
      <c r="X122" s="4">
        <v>3.4453</v>
      </c>
      <c r="Y122" s="4">
        <v>12</v>
      </c>
      <c r="Z122" s="4">
        <v>820</v>
      </c>
      <c r="AA122" s="4">
        <v>833</v>
      </c>
      <c r="AB122" s="4">
        <v>858</v>
      </c>
      <c r="AC122" s="4">
        <v>34</v>
      </c>
      <c r="AD122" s="4">
        <v>16.62</v>
      </c>
      <c r="AE122" s="4">
        <v>0.38</v>
      </c>
      <c r="AF122" s="4">
        <v>958</v>
      </c>
      <c r="AG122" s="4">
        <v>8</v>
      </c>
      <c r="AH122" s="4">
        <v>20</v>
      </c>
      <c r="AI122" s="4">
        <v>27</v>
      </c>
      <c r="AJ122" s="4">
        <v>191</v>
      </c>
      <c r="AK122" s="4">
        <v>190</v>
      </c>
      <c r="AL122" s="4">
        <v>4.5</v>
      </c>
      <c r="AM122" s="4">
        <v>196</v>
      </c>
      <c r="AN122" s="4" t="s">
        <v>155</v>
      </c>
      <c r="AO122" s="4">
        <v>1</v>
      </c>
      <c r="AP122" s="5">
        <v>0.89914351851851848</v>
      </c>
      <c r="AQ122" s="4">
        <v>47.159204000000003</v>
      </c>
      <c r="AR122" s="4">
        <v>-88.483986999999999</v>
      </c>
      <c r="AS122" s="4">
        <v>318.39999999999998</v>
      </c>
      <c r="AT122" s="4">
        <v>23.2</v>
      </c>
      <c r="AU122" s="4">
        <v>12</v>
      </c>
      <c r="AV122" s="4">
        <v>10</v>
      </c>
      <c r="AW122" s="4" t="s">
        <v>412</v>
      </c>
      <c r="AX122" s="4">
        <v>1.1309</v>
      </c>
      <c r="AY122" s="4">
        <v>1.1794</v>
      </c>
      <c r="AZ122" s="4">
        <v>2.0206</v>
      </c>
      <c r="BA122" s="4">
        <v>13.836</v>
      </c>
      <c r="BB122" s="4">
        <v>17.54</v>
      </c>
      <c r="BC122" s="4">
        <v>1.27</v>
      </c>
      <c r="BD122" s="4">
        <v>10.297000000000001</v>
      </c>
      <c r="BE122" s="4">
        <v>3087.1509999999998</v>
      </c>
      <c r="BF122" s="4">
        <v>0.80900000000000005</v>
      </c>
      <c r="BG122" s="4">
        <v>9.5210000000000008</v>
      </c>
      <c r="BH122" s="4">
        <v>0.86799999999999999</v>
      </c>
      <c r="BI122" s="4">
        <v>10.39</v>
      </c>
      <c r="BJ122" s="4">
        <v>8.2249999999999996</v>
      </c>
      <c r="BK122" s="4">
        <v>0.75</v>
      </c>
      <c r="BL122" s="4">
        <v>8.9749999999999996</v>
      </c>
      <c r="BM122" s="4">
        <v>0</v>
      </c>
      <c r="BQ122" s="4">
        <v>702.11500000000001</v>
      </c>
      <c r="BR122" s="4">
        <v>0.16613</v>
      </c>
      <c r="BS122" s="4">
        <v>-5</v>
      </c>
      <c r="BT122" s="4">
        <v>0.89695999999999998</v>
      </c>
      <c r="BU122" s="4">
        <v>4.0598020000000004</v>
      </c>
      <c r="BV122" s="4">
        <v>18.118592</v>
      </c>
    </row>
    <row r="123" spans="1:74" x14ac:dyDescent="0.25">
      <c r="A123" s="2">
        <v>42801</v>
      </c>
      <c r="B123" s="3">
        <v>0.69080539351851844</v>
      </c>
      <c r="C123" s="4">
        <v>12.369</v>
      </c>
      <c r="D123" s="4">
        <v>5.0000000000000001E-3</v>
      </c>
      <c r="E123" s="4">
        <v>50</v>
      </c>
      <c r="F123" s="4">
        <v>357.8</v>
      </c>
      <c r="G123" s="4">
        <v>32.4</v>
      </c>
      <c r="H123" s="4">
        <v>-7.8</v>
      </c>
      <c r="J123" s="4">
        <v>3.7</v>
      </c>
      <c r="K123" s="4">
        <v>0.90500000000000003</v>
      </c>
      <c r="L123" s="4">
        <v>11.1937</v>
      </c>
      <c r="M123" s="4">
        <v>4.4999999999999997E-3</v>
      </c>
      <c r="N123" s="4">
        <v>323.81169999999997</v>
      </c>
      <c r="O123" s="4">
        <v>29.322199999999999</v>
      </c>
      <c r="P123" s="4">
        <v>353.1</v>
      </c>
      <c r="Q123" s="4">
        <v>279.72320000000002</v>
      </c>
      <c r="R123" s="4">
        <v>25.329899999999999</v>
      </c>
      <c r="S123" s="4">
        <v>305.10000000000002</v>
      </c>
      <c r="T123" s="4">
        <v>0</v>
      </c>
      <c r="W123" s="4">
        <v>0</v>
      </c>
      <c r="X123" s="4">
        <v>3.3485</v>
      </c>
      <c r="Y123" s="4">
        <v>12</v>
      </c>
      <c r="Z123" s="4">
        <v>820</v>
      </c>
      <c r="AA123" s="4">
        <v>834</v>
      </c>
      <c r="AB123" s="4">
        <v>858</v>
      </c>
      <c r="AC123" s="4">
        <v>34</v>
      </c>
      <c r="AD123" s="4">
        <v>16.62</v>
      </c>
      <c r="AE123" s="4">
        <v>0.38</v>
      </c>
      <c r="AF123" s="4">
        <v>958</v>
      </c>
      <c r="AG123" s="4">
        <v>8</v>
      </c>
      <c r="AH123" s="4">
        <v>20</v>
      </c>
      <c r="AI123" s="4">
        <v>27</v>
      </c>
      <c r="AJ123" s="4">
        <v>191</v>
      </c>
      <c r="AK123" s="4">
        <v>190</v>
      </c>
      <c r="AL123" s="4">
        <v>4.4000000000000004</v>
      </c>
      <c r="AM123" s="4">
        <v>196</v>
      </c>
      <c r="AN123" s="4" t="s">
        <v>155</v>
      </c>
      <c r="AO123" s="4">
        <v>1</v>
      </c>
      <c r="AP123" s="5">
        <v>0.89915509259259263</v>
      </c>
      <c r="AQ123" s="4">
        <v>47.159309999999998</v>
      </c>
      <c r="AR123" s="4">
        <v>-88.484003999999999</v>
      </c>
      <c r="AS123" s="4">
        <v>318.2</v>
      </c>
      <c r="AT123" s="4">
        <v>24.4</v>
      </c>
      <c r="AU123" s="4">
        <v>12</v>
      </c>
      <c r="AV123" s="4">
        <v>10</v>
      </c>
      <c r="AW123" s="4" t="s">
        <v>412</v>
      </c>
      <c r="AX123" s="4">
        <v>1.3691</v>
      </c>
      <c r="AY123" s="4">
        <v>1.0103</v>
      </c>
      <c r="AZ123" s="4">
        <v>2.2000000000000002</v>
      </c>
      <c r="BA123" s="4">
        <v>13.836</v>
      </c>
      <c r="BB123" s="4">
        <v>17.25</v>
      </c>
      <c r="BC123" s="4">
        <v>1.25</v>
      </c>
      <c r="BD123" s="4">
        <v>10.496</v>
      </c>
      <c r="BE123" s="4">
        <v>3086.9940000000001</v>
      </c>
      <c r="BF123" s="4">
        <v>0.79400000000000004</v>
      </c>
      <c r="BG123" s="4">
        <v>9.3520000000000003</v>
      </c>
      <c r="BH123" s="4">
        <v>0.84699999999999998</v>
      </c>
      <c r="BI123" s="4">
        <v>10.199</v>
      </c>
      <c r="BJ123" s="4">
        <v>8.0779999999999994</v>
      </c>
      <c r="BK123" s="4">
        <v>0.73199999999999998</v>
      </c>
      <c r="BL123" s="4">
        <v>8.81</v>
      </c>
      <c r="BM123" s="4">
        <v>0</v>
      </c>
      <c r="BQ123" s="4">
        <v>671.452</v>
      </c>
      <c r="BR123" s="4">
        <v>0.15615999999999999</v>
      </c>
      <c r="BS123" s="4">
        <v>-5</v>
      </c>
      <c r="BT123" s="4">
        <v>0.89551000000000003</v>
      </c>
      <c r="BU123" s="4">
        <v>3.81616</v>
      </c>
      <c r="BV123" s="4">
        <v>18.089302</v>
      </c>
    </row>
    <row r="124" spans="1:74" x14ac:dyDescent="0.25">
      <c r="A124" s="2">
        <v>42801</v>
      </c>
      <c r="B124" s="3">
        <v>0.69081696759259259</v>
      </c>
      <c r="C124" s="4">
        <v>12.426</v>
      </c>
      <c r="D124" s="4">
        <v>5.0000000000000001E-3</v>
      </c>
      <c r="E124" s="4">
        <v>50</v>
      </c>
      <c r="F124" s="4">
        <v>357</v>
      </c>
      <c r="G124" s="4">
        <v>29.1</v>
      </c>
      <c r="H124" s="4">
        <v>-2.2000000000000002</v>
      </c>
      <c r="J124" s="4">
        <v>3.51</v>
      </c>
      <c r="K124" s="4">
        <v>0.90449999999999997</v>
      </c>
      <c r="L124" s="4">
        <v>11.2401</v>
      </c>
      <c r="M124" s="4">
        <v>4.4999999999999997E-3</v>
      </c>
      <c r="N124" s="4">
        <v>322.94389999999999</v>
      </c>
      <c r="O124" s="4">
        <v>26.337499999999999</v>
      </c>
      <c r="P124" s="4">
        <v>349.3</v>
      </c>
      <c r="Q124" s="4">
        <v>278.97359999999998</v>
      </c>
      <c r="R124" s="4">
        <v>22.7516</v>
      </c>
      <c r="S124" s="4">
        <v>301.7</v>
      </c>
      <c r="T124" s="4">
        <v>0</v>
      </c>
      <c r="W124" s="4">
        <v>0</v>
      </c>
      <c r="X124" s="4">
        <v>3.1724999999999999</v>
      </c>
      <c r="Y124" s="4">
        <v>12</v>
      </c>
      <c r="Z124" s="4">
        <v>820</v>
      </c>
      <c r="AA124" s="4">
        <v>833</v>
      </c>
      <c r="AB124" s="4">
        <v>857</v>
      </c>
      <c r="AC124" s="4">
        <v>34</v>
      </c>
      <c r="AD124" s="4">
        <v>16.62</v>
      </c>
      <c r="AE124" s="4">
        <v>0.38</v>
      </c>
      <c r="AF124" s="4">
        <v>958</v>
      </c>
      <c r="AG124" s="4">
        <v>8</v>
      </c>
      <c r="AH124" s="4">
        <v>20</v>
      </c>
      <c r="AI124" s="4">
        <v>27</v>
      </c>
      <c r="AJ124" s="4">
        <v>190.5</v>
      </c>
      <c r="AK124" s="4">
        <v>190</v>
      </c>
      <c r="AL124" s="4">
        <v>4.3</v>
      </c>
      <c r="AM124" s="4">
        <v>196</v>
      </c>
      <c r="AN124" s="4" t="s">
        <v>155</v>
      </c>
      <c r="AO124" s="4">
        <v>1</v>
      </c>
      <c r="AP124" s="5">
        <v>0.89916666666666656</v>
      </c>
      <c r="AQ124" s="4">
        <v>47.159410000000001</v>
      </c>
      <c r="AR124" s="4">
        <v>-88.484018000000006</v>
      </c>
      <c r="AS124" s="4">
        <v>317.8</v>
      </c>
      <c r="AT124" s="4">
        <v>24.4</v>
      </c>
      <c r="AU124" s="4">
        <v>12</v>
      </c>
      <c r="AV124" s="4">
        <v>9</v>
      </c>
      <c r="AW124" s="4" t="s">
        <v>413</v>
      </c>
      <c r="AX124" s="4">
        <v>1.1000000000000001</v>
      </c>
      <c r="AY124" s="4">
        <v>1.1103000000000001</v>
      </c>
      <c r="AZ124" s="4">
        <v>2.2103000000000002</v>
      </c>
      <c r="BA124" s="4">
        <v>13.836</v>
      </c>
      <c r="BB124" s="4">
        <v>17.170000000000002</v>
      </c>
      <c r="BC124" s="4">
        <v>1.24</v>
      </c>
      <c r="BD124" s="4">
        <v>10.553000000000001</v>
      </c>
      <c r="BE124" s="4">
        <v>3086.9549999999999</v>
      </c>
      <c r="BF124" s="4">
        <v>0.79100000000000004</v>
      </c>
      <c r="BG124" s="4">
        <v>9.2880000000000003</v>
      </c>
      <c r="BH124" s="4">
        <v>0.75700000000000001</v>
      </c>
      <c r="BI124" s="4">
        <v>10.045999999999999</v>
      </c>
      <c r="BJ124" s="4">
        <v>8.0229999999999997</v>
      </c>
      <c r="BK124" s="4">
        <v>0.65400000000000003</v>
      </c>
      <c r="BL124" s="4">
        <v>8.6780000000000008</v>
      </c>
      <c r="BM124" s="4">
        <v>0</v>
      </c>
      <c r="BQ124" s="4">
        <v>633.53200000000004</v>
      </c>
      <c r="BR124" s="4">
        <v>0.16552800000000001</v>
      </c>
      <c r="BS124" s="4">
        <v>-5</v>
      </c>
      <c r="BT124" s="4">
        <v>0.896509</v>
      </c>
      <c r="BU124" s="4">
        <v>4.045102</v>
      </c>
      <c r="BV124" s="4">
        <v>18.109491999999999</v>
      </c>
    </row>
    <row r="125" spans="1:74" x14ac:dyDescent="0.25">
      <c r="A125" s="2">
        <v>42801</v>
      </c>
      <c r="B125" s="3">
        <v>0.69082854166666674</v>
      </c>
      <c r="C125" s="4">
        <v>12.433999999999999</v>
      </c>
      <c r="D125" s="4">
        <v>6.6E-3</v>
      </c>
      <c r="E125" s="4">
        <v>65.798045999999999</v>
      </c>
      <c r="F125" s="4">
        <v>357</v>
      </c>
      <c r="G125" s="4">
        <v>29</v>
      </c>
      <c r="H125" s="4">
        <v>-7.8</v>
      </c>
      <c r="J125" s="4">
        <v>3.37</v>
      </c>
      <c r="K125" s="4">
        <v>0.90449999999999997</v>
      </c>
      <c r="L125" s="4">
        <v>11.246499999999999</v>
      </c>
      <c r="M125" s="4">
        <v>6.0000000000000001E-3</v>
      </c>
      <c r="N125" s="4">
        <v>322.89550000000003</v>
      </c>
      <c r="O125" s="4">
        <v>26.2242</v>
      </c>
      <c r="P125" s="4">
        <v>349.1</v>
      </c>
      <c r="Q125" s="4">
        <v>278.93180000000001</v>
      </c>
      <c r="R125" s="4">
        <v>22.653600000000001</v>
      </c>
      <c r="S125" s="4">
        <v>301.60000000000002</v>
      </c>
      <c r="T125" s="4">
        <v>0</v>
      </c>
      <c r="W125" s="4">
        <v>0</v>
      </c>
      <c r="X125" s="4">
        <v>3.0444</v>
      </c>
      <c r="Y125" s="4">
        <v>11.9</v>
      </c>
      <c r="Z125" s="4">
        <v>820</v>
      </c>
      <c r="AA125" s="4">
        <v>833</v>
      </c>
      <c r="AB125" s="4">
        <v>858</v>
      </c>
      <c r="AC125" s="4">
        <v>34</v>
      </c>
      <c r="AD125" s="4">
        <v>16.62</v>
      </c>
      <c r="AE125" s="4">
        <v>0.38</v>
      </c>
      <c r="AF125" s="4">
        <v>958</v>
      </c>
      <c r="AG125" s="4">
        <v>8</v>
      </c>
      <c r="AH125" s="4">
        <v>20</v>
      </c>
      <c r="AI125" s="4">
        <v>27</v>
      </c>
      <c r="AJ125" s="4">
        <v>190</v>
      </c>
      <c r="AK125" s="4">
        <v>190</v>
      </c>
      <c r="AL125" s="4">
        <v>4.3</v>
      </c>
      <c r="AM125" s="4">
        <v>196</v>
      </c>
      <c r="AN125" s="4" t="s">
        <v>155</v>
      </c>
      <c r="AO125" s="4">
        <v>1</v>
      </c>
      <c r="AP125" s="5">
        <v>0.89917824074074071</v>
      </c>
      <c r="AQ125" s="4">
        <v>47.159509999999997</v>
      </c>
      <c r="AR125" s="4">
        <v>-88.484029000000007</v>
      </c>
      <c r="AS125" s="4">
        <v>317.7</v>
      </c>
      <c r="AT125" s="4">
        <v>24.4</v>
      </c>
      <c r="AU125" s="4">
        <v>12</v>
      </c>
      <c r="AV125" s="4">
        <v>9</v>
      </c>
      <c r="AW125" s="4" t="s">
        <v>413</v>
      </c>
      <c r="AX125" s="4">
        <v>1.1000000000000001</v>
      </c>
      <c r="AY125" s="4">
        <v>1.2102900000000001</v>
      </c>
      <c r="AZ125" s="4">
        <v>2.2999999999999998</v>
      </c>
      <c r="BA125" s="4">
        <v>13.836</v>
      </c>
      <c r="BB125" s="4">
        <v>17.16</v>
      </c>
      <c r="BC125" s="4">
        <v>1.24</v>
      </c>
      <c r="BD125" s="4">
        <v>10.561999999999999</v>
      </c>
      <c r="BE125" s="4">
        <v>3086.556</v>
      </c>
      <c r="BF125" s="4">
        <v>1.04</v>
      </c>
      <c r="BG125" s="4">
        <v>9.2799999999999994</v>
      </c>
      <c r="BH125" s="4">
        <v>0.754</v>
      </c>
      <c r="BI125" s="4">
        <v>10.034000000000001</v>
      </c>
      <c r="BJ125" s="4">
        <v>8.0169999999999995</v>
      </c>
      <c r="BK125" s="4">
        <v>0.65100000000000002</v>
      </c>
      <c r="BL125" s="4">
        <v>8.6679999999999993</v>
      </c>
      <c r="BM125" s="4">
        <v>0</v>
      </c>
      <c r="BQ125" s="4">
        <v>607.51800000000003</v>
      </c>
      <c r="BR125" s="4">
        <v>0.159357</v>
      </c>
      <c r="BS125" s="4">
        <v>-5</v>
      </c>
      <c r="BT125" s="4">
        <v>0.89598100000000003</v>
      </c>
      <c r="BU125" s="4">
        <v>3.8942950000000001</v>
      </c>
      <c r="BV125" s="4">
        <v>18.098815999999999</v>
      </c>
    </row>
    <row r="126" spans="1:74" x14ac:dyDescent="0.25">
      <c r="A126" s="2">
        <v>42801</v>
      </c>
      <c r="B126" s="3">
        <v>0.69084011574074078</v>
      </c>
      <c r="C126" s="4">
        <v>12.44</v>
      </c>
      <c r="D126" s="4">
        <v>7.0000000000000001E-3</v>
      </c>
      <c r="E126" s="4">
        <v>70</v>
      </c>
      <c r="F126" s="4">
        <v>357</v>
      </c>
      <c r="G126" s="4">
        <v>30.1</v>
      </c>
      <c r="H126" s="4">
        <v>-3.1</v>
      </c>
      <c r="J126" s="4">
        <v>3.21</v>
      </c>
      <c r="K126" s="4">
        <v>0.90439999999999998</v>
      </c>
      <c r="L126" s="4">
        <v>11.2508</v>
      </c>
      <c r="M126" s="4">
        <v>6.3E-3</v>
      </c>
      <c r="N126" s="4">
        <v>322.87169999999998</v>
      </c>
      <c r="O126" s="4">
        <v>27.2225</v>
      </c>
      <c r="P126" s="4">
        <v>350.1</v>
      </c>
      <c r="Q126" s="4">
        <v>278.91120000000001</v>
      </c>
      <c r="R126" s="4">
        <v>23.515999999999998</v>
      </c>
      <c r="S126" s="4">
        <v>302.39999999999998</v>
      </c>
      <c r="T126" s="4">
        <v>0</v>
      </c>
      <c r="W126" s="4">
        <v>0</v>
      </c>
      <c r="X126" s="4">
        <v>2.8996</v>
      </c>
      <c r="Y126" s="4">
        <v>12</v>
      </c>
      <c r="Z126" s="4">
        <v>819</v>
      </c>
      <c r="AA126" s="4">
        <v>832</v>
      </c>
      <c r="AB126" s="4">
        <v>859</v>
      </c>
      <c r="AC126" s="4">
        <v>34</v>
      </c>
      <c r="AD126" s="4">
        <v>16.62</v>
      </c>
      <c r="AE126" s="4">
        <v>0.38</v>
      </c>
      <c r="AF126" s="4">
        <v>958</v>
      </c>
      <c r="AG126" s="4">
        <v>8</v>
      </c>
      <c r="AH126" s="4">
        <v>20</v>
      </c>
      <c r="AI126" s="4">
        <v>27</v>
      </c>
      <c r="AJ126" s="4">
        <v>190</v>
      </c>
      <c r="AK126" s="4">
        <v>189.5</v>
      </c>
      <c r="AL126" s="4">
        <v>4.2</v>
      </c>
      <c r="AM126" s="4">
        <v>196</v>
      </c>
      <c r="AN126" s="4" t="s">
        <v>155</v>
      </c>
      <c r="AO126" s="4">
        <v>1</v>
      </c>
      <c r="AP126" s="5">
        <v>0.89918981481481486</v>
      </c>
      <c r="AQ126" s="4">
        <v>47.159610000000001</v>
      </c>
      <c r="AR126" s="4">
        <v>-88.484038999999996</v>
      </c>
      <c r="AS126" s="4">
        <v>317.8</v>
      </c>
      <c r="AT126" s="4">
        <v>24.4</v>
      </c>
      <c r="AU126" s="4">
        <v>12</v>
      </c>
      <c r="AV126" s="4">
        <v>9</v>
      </c>
      <c r="AW126" s="4" t="s">
        <v>413</v>
      </c>
      <c r="AX126" s="4">
        <v>1.1000000000000001</v>
      </c>
      <c r="AY126" s="4">
        <v>1.3</v>
      </c>
      <c r="AZ126" s="4">
        <v>2.2999999999999998</v>
      </c>
      <c r="BA126" s="4">
        <v>13.836</v>
      </c>
      <c r="BB126" s="4">
        <v>17.149999999999999</v>
      </c>
      <c r="BC126" s="4">
        <v>1.24</v>
      </c>
      <c r="BD126" s="4">
        <v>10.57</v>
      </c>
      <c r="BE126" s="4">
        <v>3086.4479999999999</v>
      </c>
      <c r="BF126" s="4">
        <v>1.105</v>
      </c>
      <c r="BG126" s="4">
        <v>9.2759999999999998</v>
      </c>
      <c r="BH126" s="4">
        <v>0.78200000000000003</v>
      </c>
      <c r="BI126" s="4">
        <v>10.058</v>
      </c>
      <c r="BJ126" s="4">
        <v>8.0129999999999999</v>
      </c>
      <c r="BK126" s="4">
        <v>0.67600000000000005</v>
      </c>
      <c r="BL126" s="4">
        <v>8.6880000000000006</v>
      </c>
      <c r="BM126" s="4">
        <v>0</v>
      </c>
      <c r="BQ126" s="4">
        <v>578.38900000000001</v>
      </c>
      <c r="BR126" s="4">
        <v>0.16270999999999999</v>
      </c>
      <c r="BS126" s="4">
        <v>-5</v>
      </c>
      <c r="BT126" s="4">
        <v>0.89653000000000005</v>
      </c>
      <c r="BU126" s="4">
        <v>3.976226</v>
      </c>
      <c r="BV126" s="4">
        <v>18.109905999999999</v>
      </c>
    </row>
    <row r="127" spans="1:74" x14ac:dyDescent="0.25">
      <c r="A127" s="2">
        <v>42801</v>
      </c>
      <c r="B127" s="3">
        <v>0.69085168981481482</v>
      </c>
      <c r="C127" s="4">
        <v>12.442</v>
      </c>
      <c r="D127" s="4">
        <v>7.0000000000000001E-3</v>
      </c>
      <c r="E127" s="4">
        <v>70</v>
      </c>
      <c r="F127" s="4">
        <v>356.8</v>
      </c>
      <c r="G127" s="4">
        <v>23.4</v>
      </c>
      <c r="H127" s="4">
        <v>-4.8</v>
      </c>
      <c r="J127" s="4">
        <v>3.2</v>
      </c>
      <c r="K127" s="4">
        <v>0.90429999999999999</v>
      </c>
      <c r="L127" s="4">
        <v>11.251899999999999</v>
      </c>
      <c r="M127" s="4">
        <v>6.3E-3</v>
      </c>
      <c r="N127" s="4">
        <v>322.68060000000003</v>
      </c>
      <c r="O127" s="4">
        <v>21.183599999999998</v>
      </c>
      <c r="P127" s="4">
        <v>343.9</v>
      </c>
      <c r="Q127" s="4">
        <v>278.74610000000001</v>
      </c>
      <c r="R127" s="4">
        <v>18.299299999999999</v>
      </c>
      <c r="S127" s="4">
        <v>297</v>
      </c>
      <c r="T127" s="4">
        <v>0</v>
      </c>
      <c r="W127" s="4">
        <v>0</v>
      </c>
      <c r="X127" s="4">
        <v>2.8938999999999999</v>
      </c>
      <c r="Y127" s="4">
        <v>12</v>
      </c>
      <c r="Z127" s="4">
        <v>819</v>
      </c>
      <c r="AA127" s="4">
        <v>832</v>
      </c>
      <c r="AB127" s="4">
        <v>858</v>
      </c>
      <c r="AC127" s="4">
        <v>34</v>
      </c>
      <c r="AD127" s="4">
        <v>16.62</v>
      </c>
      <c r="AE127" s="4">
        <v>0.38</v>
      </c>
      <c r="AF127" s="4">
        <v>958</v>
      </c>
      <c r="AG127" s="4">
        <v>8</v>
      </c>
      <c r="AH127" s="4">
        <v>20</v>
      </c>
      <c r="AI127" s="4">
        <v>27</v>
      </c>
      <c r="AJ127" s="4">
        <v>190</v>
      </c>
      <c r="AK127" s="4">
        <v>189</v>
      </c>
      <c r="AL127" s="4">
        <v>4.0999999999999996</v>
      </c>
      <c r="AM127" s="4">
        <v>196</v>
      </c>
      <c r="AN127" s="4" t="s">
        <v>155</v>
      </c>
      <c r="AO127" s="4">
        <v>1</v>
      </c>
      <c r="AP127" s="5">
        <v>0.8992013888888889</v>
      </c>
      <c r="AQ127" s="4">
        <v>47.159708000000002</v>
      </c>
      <c r="AR127" s="4">
        <v>-88.484046000000006</v>
      </c>
      <c r="AS127" s="4">
        <v>318</v>
      </c>
      <c r="AT127" s="4">
        <v>24.4</v>
      </c>
      <c r="AU127" s="4">
        <v>12</v>
      </c>
      <c r="AV127" s="4">
        <v>9</v>
      </c>
      <c r="AW127" s="4" t="s">
        <v>413</v>
      </c>
      <c r="AX127" s="4">
        <v>1.1000000000000001</v>
      </c>
      <c r="AY127" s="4">
        <v>1.3103</v>
      </c>
      <c r="AZ127" s="4">
        <v>2.2999999999999998</v>
      </c>
      <c r="BA127" s="4">
        <v>13.836</v>
      </c>
      <c r="BB127" s="4">
        <v>17.149999999999999</v>
      </c>
      <c r="BC127" s="4">
        <v>1.24</v>
      </c>
      <c r="BD127" s="4">
        <v>10.577</v>
      </c>
      <c r="BE127" s="4">
        <v>3086.4470000000001</v>
      </c>
      <c r="BF127" s="4">
        <v>1.105</v>
      </c>
      <c r="BG127" s="4">
        <v>9.2690000000000001</v>
      </c>
      <c r="BH127" s="4">
        <v>0.60899999999999999</v>
      </c>
      <c r="BI127" s="4">
        <v>9.8780000000000001</v>
      </c>
      <c r="BJ127" s="4">
        <v>8.0069999999999997</v>
      </c>
      <c r="BK127" s="4">
        <v>0.52600000000000002</v>
      </c>
      <c r="BL127" s="4">
        <v>8.5329999999999995</v>
      </c>
      <c r="BM127" s="4">
        <v>0</v>
      </c>
      <c r="BQ127" s="4">
        <v>577.18200000000002</v>
      </c>
      <c r="BR127" s="4">
        <v>0.17402000000000001</v>
      </c>
      <c r="BS127" s="4">
        <v>-5</v>
      </c>
      <c r="BT127" s="4">
        <v>0.89749000000000001</v>
      </c>
      <c r="BU127" s="4">
        <v>4.2526140000000003</v>
      </c>
      <c r="BV127" s="4">
        <v>18.129297999999999</v>
      </c>
    </row>
    <row r="128" spans="1:74" x14ac:dyDescent="0.25">
      <c r="A128" s="2">
        <v>42801</v>
      </c>
      <c r="B128" s="3">
        <v>0.69086326388888886</v>
      </c>
      <c r="C128" s="4">
        <v>12.459</v>
      </c>
      <c r="D128" s="4">
        <v>7.3000000000000001E-3</v>
      </c>
      <c r="E128" s="4">
        <v>72.660550000000001</v>
      </c>
      <c r="F128" s="4">
        <v>356.1</v>
      </c>
      <c r="G128" s="4">
        <v>21.7</v>
      </c>
      <c r="H128" s="4">
        <v>-5.5</v>
      </c>
      <c r="J128" s="4">
        <v>3.11</v>
      </c>
      <c r="K128" s="4">
        <v>0.9042</v>
      </c>
      <c r="L128" s="4">
        <v>11.2658</v>
      </c>
      <c r="M128" s="4">
        <v>6.6E-3</v>
      </c>
      <c r="N128" s="4">
        <v>322.02210000000002</v>
      </c>
      <c r="O128" s="4">
        <v>19.632200000000001</v>
      </c>
      <c r="P128" s="4">
        <v>341.7</v>
      </c>
      <c r="Q128" s="4">
        <v>278.1773</v>
      </c>
      <c r="R128" s="4">
        <v>16.959199999999999</v>
      </c>
      <c r="S128" s="4">
        <v>295.10000000000002</v>
      </c>
      <c r="T128" s="4">
        <v>0</v>
      </c>
      <c r="W128" s="4">
        <v>0</v>
      </c>
      <c r="X128" s="4">
        <v>2.8108</v>
      </c>
      <c r="Y128" s="4">
        <v>12</v>
      </c>
      <c r="Z128" s="4">
        <v>818</v>
      </c>
      <c r="AA128" s="4">
        <v>833</v>
      </c>
      <c r="AB128" s="4">
        <v>857</v>
      </c>
      <c r="AC128" s="4">
        <v>34</v>
      </c>
      <c r="AD128" s="4">
        <v>16.62</v>
      </c>
      <c r="AE128" s="4">
        <v>0.38</v>
      </c>
      <c r="AF128" s="4">
        <v>958</v>
      </c>
      <c r="AG128" s="4">
        <v>8</v>
      </c>
      <c r="AH128" s="4">
        <v>20</v>
      </c>
      <c r="AI128" s="4">
        <v>27</v>
      </c>
      <c r="AJ128" s="4">
        <v>190</v>
      </c>
      <c r="AK128" s="4">
        <v>189</v>
      </c>
      <c r="AL128" s="4">
        <v>4.0999999999999996</v>
      </c>
      <c r="AM128" s="4">
        <v>196</v>
      </c>
      <c r="AN128" s="4" t="s">
        <v>155</v>
      </c>
      <c r="AO128" s="4">
        <v>1</v>
      </c>
      <c r="AP128" s="5">
        <v>0.89921296296296294</v>
      </c>
      <c r="AQ128" s="4">
        <v>47.159809000000003</v>
      </c>
      <c r="AR128" s="4">
        <v>-88.484053000000003</v>
      </c>
      <c r="AS128" s="4">
        <v>318.10000000000002</v>
      </c>
      <c r="AT128" s="4">
        <v>24.6</v>
      </c>
      <c r="AU128" s="4">
        <v>12</v>
      </c>
      <c r="AV128" s="4">
        <v>9</v>
      </c>
      <c r="AW128" s="4" t="s">
        <v>413</v>
      </c>
      <c r="AX128" s="4">
        <v>1.1206</v>
      </c>
      <c r="AY128" s="4">
        <v>1.4103000000000001</v>
      </c>
      <c r="AZ128" s="4">
        <v>2.3102999999999998</v>
      </c>
      <c r="BA128" s="4">
        <v>13.836</v>
      </c>
      <c r="BB128" s="4">
        <v>17.13</v>
      </c>
      <c r="BC128" s="4">
        <v>1.24</v>
      </c>
      <c r="BD128" s="4">
        <v>10.596</v>
      </c>
      <c r="BE128" s="4">
        <v>3086.37</v>
      </c>
      <c r="BF128" s="4">
        <v>1.1459999999999999</v>
      </c>
      <c r="BG128" s="4">
        <v>9.2390000000000008</v>
      </c>
      <c r="BH128" s="4">
        <v>0.56299999999999994</v>
      </c>
      <c r="BI128" s="4">
        <v>9.8019999999999996</v>
      </c>
      <c r="BJ128" s="4">
        <v>7.9809999999999999</v>
      </c>
      <c r="BK128" s="4">
        <v>0.48699999999999999</v>
      </c>
      <c r="BL128" s="4">
        <v>8.4670000000000005</v>
      </c>
      <c r="BM128" s="4">
        <v>0</v>
      </c>
      <c r="BQ128" s="4">
        <v>559.90099999999995</v>
      </c>
      <c r="BR128" s="4">
        <v>0.15970000000000001</v>
      </c>
      <c r="BS128" s="4">
        <v>-5</v>
      </c>
      <c r="BT128" s="4">
        <v>0.89649000000000001</v>
      </c>
      <c r="BU128" s="4">
        <v>3.9026679999999998</v>
      </c>
      <c r="BV128" s="4">
        <v>18.109097999999999</v>
      </c>
    </row>
    <row r="129" spans="1:74" x14ac:dyDescent="0.25">
      <c r="A129" s="2">
        <v>42801</v>
      </c>
      <c r="B129" s="3">
        <v>0.69087483796296301</v>
      </c>
      <c r="C129" s="4">
        <v>12.468</v>
      </c>
      <c r="D129" s="4">
        <v>8.0000000000000002E-3</v>
      </c>
      <c r="E129" s="4">
        <v>80</v>
      </c>
      <c r="F129" s="4">
        <v>354.9</v>
      </c>
      <c r="G129" s="4">
        <v>21.6</v>
      </c>
      <c r="H129" s="4">
        <v>-1.2</v>
      </c>
      <c r="J129" s="4">
        <v>3.1</v>
      </c>
      <c r="K129" s="4">
        <v>0.90410000000000001</v>
      </c>
      <c r="L129" s="4">
        <v>11.271800000000001</v>
      </c>
      <c r="M129" s="4">
        <v>7.1999999999999998E-3</v>
      </c>
      <c r="N129" s="4">
        <v>320.84809999999999</v>
      </c>
      <c r="O129" s="4">
        <v>19.5275</v>
      </c>
      <c r="P129" s="4">
        <v>340.4</v>
      </c>
      <c r="Q129" s="4">
        <v>277.32499999999999</v>
      </c>
      <c r="R129" s="4">
        <v>16.878599999999999</v>
      </c>
      <c r="S129" s="4">
        <v>294.2</v>
      </c>
      <c r="T129" s="4">
        <v>0</v>
      </c>
      <c r="W129" s="4">
        <v>0</v>
      </c>
      <c r="X129" s="4">
        <v>2.8026</v>
      </c>
      <c r="Y129" s="4">
        <v>12</v>
      </c>
      <c r="Z129" s="4">
        <v>817</v>
      </c>
      <c r="AA129" s="4">
        <v>832</v>
      </c>
      <c r="AB129" s="4">
        <v>857</v>
      </c>
      <c r="AC129" s="4">
        <v>34.5</v>
      </c>
      <c r="AD129" s="4">
        <v>16.87</v>
      </c>
      <c r="AE129" s="4">
        <v>0.39</v>
      </c>
      <c r="AF129" s="4">
        <v>958</v>
      </c>
      <c r="AG129" s="4">
        <v>8</v>
      </c>
      <c r="AH129" s="4">
        <v>20</v>
      </c>
      <c r="AI129" s="4">
        <v>27</v>
      </c>
      <c r="AJ129" s="4">
        <v>190</v>
      </c>
      <c r="AK129" s="4">
        <v>189</v>
      </c>
      <c r="AL129" s="4">
        <v>4</v>
      </c>
      <c r="AM129" s="4">
        <v>196</v>
      </c>
      <c r="AN129" s="4" t="s">
        <v>155</v>
      </c>
      <c r="AO129" s="4">
        <v>1</v>
      </c>
      <c r="AP129" s="5">
        <v>0.89922453703703698</v>
      </c>
      <c r="AQ129" s="4">
        <v>47.159911000000001</v>
      </c>
      <c r="AR129" s="4">
        <v>-88.484058000000005</v>
      </c>
      <c r="AS129" s="4">
        <v>318</v>
      </c>
      <c r="AT129" s="4">
        <v>24.6</v>
      </c>
      <c r="AU129" s="4">
        <v>12</v>
      </c>
      <c r="AV129" s="4">
        <v>9</v>
      </c>
      <c r="AW129" s="4" t="s">
        <v>413</v>
      </c>
      <c r="AX129" s="4">
        <v>1.2794000000000001</v>
      </c>
      <c r="AY129" s="4">
        <v>1.5103</v>
      </c>
      <c r="AZ129" s="4">
        <v>2.4</v>
      </c>
      <c r="BA129" s="4">
        <v>13.836</v>
      </c>
      <c r="BB129" s="4">
        <v>17.11</v>
      </c>
      <c r="BC129" s="4">
        <v>1.24</v>
      </c>
      <c r="BD129" s="4">
        <v>10.613</v>
      </c>
      <c r="BE129" s="4">
        <v>3086.1819999999998</v>
      </c>
      <c r="BF129" s="4">
        <v>1.26</v>
      </c>
      <c r="BG129" s="4">
        <v>9.1999999999999993</v>
      </c>
      <c r="BH129" s="4">
        <v>0.56000000000000005</v>
      </c>
      <c r="BI129" s="4">
        <v>9.7590000000000003</v>
      </c>
      <c r="BJ129" s="4">
        <v>7.952</v>
      </c>
      <c r="BK129" s="4">
        <v>0.48399999999999999</v>
      </c>
      <c r="BL129" s="4">
        <v>8.4359999999999999</v>
      </c>
      <c r="BM129" s="4">
        <v>0</v>
      </c>
      <c r="BQ129" s="4">
        <v>557.93399999999997</v>
      </c>
      <c r="BR129" s="4">
        <v>0.15723999999999999</v>
      </c>
      <c r="BS129" s="4">
        <v>-5</v>
      </c>
      <c r="BT129" s="4">
        <v>0.89651000000000003</v>
      </c>
      <c r="BU129" s="4">
        <v>3.8425530000000001</v>
      </c>
      <c r="BV129" s="4">
        <v>18.109501999999999</v>
      </c>
    </row>
    <row r="130" spans="1:74" x14ac:dyDescent="0.25">
      <c r="A130" s="2">
        <v>42801</v>
      </c>
      <c r="B130" s="3">
        <v>0.69088641203703693</v>
      </c>
      <c r="C130" s="4">
        <v>12.57</v>
      </c>
      <c r="D130" s="4">
        <v>8.0000000000000002E-3</v>
      </c>
      <c r="E130" s="4">
        <v>80</v>
      </c>
      <c r="F130" s="4">
        <v>354.9</v>
      </c>
      <c r="G130" s="4">
        <v>16.7</v>
      </c>
      <c r="H130" s="4">
        <v>-7.6</v>
      </c>
      <c r="J130" s="4">
        <v>3.1</v>
      </c>
      <c r="K130" s="4">
        <v>0.9032</v>
      </c>
      <c r="L130" s="4">
        <v>11.3536</v>
      </c>
      <c r="M130" s="4">
        <v>7.1999999999999998E-3</v>
      </c>
      <c r="N130" s="4">
        <v>320.5598</v>
      </c>
      <c r="O130" s="4">
        <v>15.0535</v>
      </c>
      <c r="P130" s="4">
        <v>335.6</v>
      </c>
      <c r="Q130" s="4">
        <v>277.23149999999998</v>
      </c>
      <c r="R130" s="4">
        <v>13.018800000000001</v>
      </c>
      <c r="S130" s="4">
        <v>290.3</v>
      </c>
      <c r="T130" s="4">
        <v>0</v>
      </c>
      <c r="W130" s="4">
        <v>0</v>
      </c>
      <c r="X130" s="4">
        <v>2.8</v>
      </c>
      <c r="Y130" s="4">
        <v>12</v>
      </c>
      <c r="Z130" s="4">
        <v>818</v>
      </c>
      <c r="AA130" s="4">
        <v>831</v>
      </c>
      <c r="AB130" s="4">
        <v>858</v>
      </c>
      <c r="AC130" s="4">
        <v>35</v>
      </c>
      <c r="AD130" s="4">
        <v>17.12</v>
      </c>
      <c r="AE130" s="4">
        <v>0.39</v>
      </c>
      <c r="AF130" s="4">
        <v>958</v>
      </c>
      <c r="AG130" s="4">
        <v>8</v>
      </c>
      <c r="AH130" s="4">
        <v>20</v>
      </c>
      <c r="AI130" s="4">
        <v>27</v>
      </c>
      <c r="AJ130" s="4">
        <v>190</v>
      </c>
      <c r="AK130" s="4">
        <v>189</v>
      </c>
      <c r="AL130" s="4">
        <v>4</v>
      </c>
      <c r="AM130" s="4">
        <v>196</v>
      </c>
      <c r="AN130" s="4" t="s">
        <v>155</v>
      </c>
      <c r="AO130" s="4">
        <v>1</v>
      </c>
      <c r="AP130" s="5">
        <v>0.89923611111111112</v>
      </c>
      <c r="AQ130" s="4">
        <v>47.160012000000002</v>
      </c>
      <c r="AR130" s="4">
        <v>-88.484061999999994</v>
      </c>
      <c r="AS130" s="4">
        <v>318</v>
      </c>
      <c r="AT130" s="4">
        <v>24.7</v>
      </c>
      <c r="AU130" s="4">
        <v>12</v>
      </c>
      <c r="AV130" s="4">
        <v>9</v>
      </c>
      <c r="AW130" s="4" t="s">
        <v>413</v>
      </c>
      <c r="AX130" s="4">
        <v>1.1206</v>
      </c>
      <c r="AY130" s="4">
        <v>1.6412</v>
      </c>
      <c r="AZ130" s="4">
        <v>2.4514999999999998</v>
      </c>
      <c r="BA130" s="4">
        <v>13.836</v>
      </c>
      <c r="BB130" s="4">
        <v>16.98</v>
      </c>
      <c r="BC130" s="4">
        <v>1.23</v>
      </c>
      <c r="BD130" s="4">
        <v>10.712999999999999</v>
      </c>
      <c r="BE130" s="4">
        <v>3086.1190000000001</v>
      </c>
      <c r="BF130" s="4">
        <v>1.25</v>
      </c>
      <c r="BG130" s="4">
        <v>9.125</v>
      </c>
      <c r="BH130" s="4">
        <v>0.42899999999999999</v>
      </c>
      <c r="BI130" s="4">
        <v>9.5530000000000008</v>
      </c>
      <c r="BJ130" s="4">
        <v>7.891</v>
      </c>
      <c r="BK130" s="4">
        <v>0.371</v>
      </c>
      <c r="BL130" s="4">
        <v>8.2620000000000005</v>
      </c>
      <c r="BM130" s="4">
        <v>0</v>
      </c>
      <c r="BQ130" s="4">
        <v>553.40599999999995</v>
      </c>
      <c r="BR130" s="4">
        <v>0.13533999999999999</v>
      </c>
      <c r="BS130" s="4">
        <v>-5</v>
      </c>
      <c r="BT130" s="4">
        <v>0.89649000000000001</v>
      </c>
      <c r="BU130" s="4">
        <v>3.3073709999999998</v>
      </c>
      <c r="BV130" s="4">
        <v>18.109097999999999</v>
      </c>
    </row>
    <row r="131" spans="1:74" x14ac:dyDescent="0.25">
      <c r="A131" s="2">
        <v>42801</v>
      </c>
      <c r="B131" s="3">
        <v>0.69089798611111108</v>
      </c>
      <c r="C131" s="4">
        <v>12.63</v>
      </c>
      <c r="D131" s="4">
        <v>7.1999999999999998E-3</v>
      </c>
      <c r="E131" s="4">
        <v>72.229349999999997</v>
      </c>
      <c r="F131" s="4">
        <v>354.8</v>
      </c>
      <c r="G131" s="4">
        <v>7.8</v>
      </c>
      <c r="H131" s="4">
        <v>-4</v>
      </c>
      <c r="J131" s="4">
        <v>3.1</v>
      </c>
      <c r="K131" s="4">
        <v>0.90280000000000005</v>
      </c>
      <c r="L131" s="4">
        <v>11.4024</v>
      </c>
      <c r="M131" s="4">
        <v>6.4999999999999997E-3</v>
      </c>
      <c r="N131" s="4">
        <v>320.31580000000002</v>
      </c>
      <c r="O131" s="4">
        <v>7.0419</v>
      </c>
      <c r="P131" s="4">
        <v>327.39999999999998</v>
      </c>
      <c r="Q131" s="4">
        <v>277.02050000000003</v>
      </c>
      <c r="R131" s="4">
        <v>6.0900999999999996</v>
      </c>
      <c r="S131" s="4">
        <v>283.10000000000002</v>
      </c>
      <c r="T131" s="4">
        <v>0</v>
      </c>
      <c r="W131" s="4">
        <v>0</v>
      </c>
      <c r="X131" s="4">
        <v>2.7987000000000002</v>
      </c>
      <c r="Y131" s="4">
        <v>12</v>
      </c>
      <c r="Z131" s="4">
        <v>817</v>
      </c>
      <c r="AA131" s="4">
        <v>831</v>
      </c>
      <c r="AB131" s="4">
        <v>858</v>
      </c>
      <c r="AC131" s="4">
        <v>35</v>
      </c>
      <c r="AD131" s="4">
        <v>17.12</v>
      </c>
      <c r="AE131" s="4">
        <v>0.39</v>
      </c>
      <c r="AF131" s="4">
        <v>958</v>
      </c>
      <c r="AG131" s="4">
        <v>8</v>
      </c>
      <c r="AH131" s="4">
        <v>20</v>
      </c>
      <c r="AI131" s="4">
        <v>27</v>
      </c>
      <c r="AJ131" s="4">
        <v>190</v>
      </c>
      <c r="AK131" s="4">
        <v>189</v>
      </c>
      <c r="AL131" s="4">
        <v>4</v>
      </c>
      <c r="AM131" s="4">
        <v>196</v>
      </c>
      <c r="AN131" s="4" t="s">
        <v>155</v>
      </c>
      <c r="AO131" s="4">
        <v>1</v>
      </c>
      <c r="AP131" s="5">
        <v>0.89924768518518527</v>
      </c>
      <c r="AQ131" s="4">
        <v>47.160111999999998</v>
      </c>
      <c r="AR131" s="4">
        <v>-88.484065000000001</v>
      </c>
      <c r="AS131" s="4">
        <v>318.39999999999998</v>
      </c>
      <c r="AT131" s="4">
        <v>24.6</v>
      </c>
      <c r="AU131" s="4">
        <v>12</v>
      </c>
      <c r="AV131" s="4">
        <v>9</v>
      </c>
      <c r="AW131" s="4" t="s">
        <v>413</v>
      </c>
      <c r="AX131" s="4">
        <v>1.2794000000000001</v>
      </c>
      <c r="AY131" s="4">
        <v>2.0103</v>
      </c>
      <c r="AZ131" s="4">
        <v>2.8485</v>
      </c>
      <c r="BA131" s="4">
        <v>13.836</v>
      </c>
      <c r="BB131" s="4">
        <v>16.91</v>
      </c>
      <c r="BC131" s="4">
        <v>1.22</v>
      </c>
      <c r="BD131" s="4">
        <v>10.766</v>
      </c>
      <c r="BE131" s="4">
        <v>3086.2719999999999</v>
      </c>
      <c r="BF131" s="4">
        <v>1.123</v>
      </c>
      <c r="BG131" s="4">
        <v>9.0790000000000006</v>
      </c>
      <c r="BH131" s="4">
        <v>0.2</v>
      </c>
      <c r="BI131" s="4">
        <v>9.2789999999999999</v>
      </c>
      <c r="BJ131" s="4">
        <v>7.8520000000000003</v>
      </c>
      <c r="BK131" s="4">
        <v>0.17299999999999999</v>
      </c>
      <c r="BL131" s="4">
        <v>8.0250000000000004</v>
      </c>
      <c r="BM131" s="4">
        <v>0</v>
      </c>
      <c r="BQ131" s="4">
        <v>550.79700000000003</v>
      </c>
      <c r="BR131" s="4">
        <v>0.11983000000000001</v>
      </c>
      <c r="BS131" s="4">
        <v>-5</v>
      </c>
      <c r="BT131" s="4">
        <v>0.89651000000000003</v>
      </c>
      <c r="BU131" s="4">
        <v>2.9283450000000002</v>
      </c>
      <c r="BV131" s="4">
        <v>18.109501999999999</v>
      </c>
    </row>
    <row r="132" spans="1:74" x14ac:dyDescent="0.25">
      <c r="A132" s="2">
        <v>42801</v>
      </c>
      <c r="B132" s="3">
        <v>0.69090956018518523</v>
      </c>
      <c r="C132" s="4">
        <v>12.63</v>
      </c>
      <c r="D132" s="4">
        <v>7.0000000000000001E-3</v>
      </c>
      <c r="E132" s="4">
        <v>70</v>
      </c>
      <c r="F132" s="4">
        <v>354.9</v>
      </c>
      <c r="G132" s="4">
        <v>7.9</v>
      </c>
      <c r="H132" s="4">
        <v>-4.9000000000000004</v>
      </c>
      <c r="J132" s="4">
        <v>3</v>
      </c>
      <c r="K132" s="4">
        <v>0.90280000000000005</v>
      </c>
      <c r="L132" s="4">
        <v>11.402200000000001</v>
      </c>
      <c r="M132" s="4">
        <v>6.3E-3</v>
      </c>
      <c r="N132" s="4">
        <v>320.39890000000003</v>
      </c>
      <c r="O132" s="4">
        <v>7.1319999999999997</v>
      </c>
      <c r="P132" s="4">
        <v>327.5</v>
      </c>
      <c r="Q132" s="4">
        <v>277.09230000000002</v>
      </c>
      <c r="R132" s="4">
        <v>6.1680000000000001</v>
      </c>
      <c r="S132" s="4">
        <v>283.3</v>
      </c>
      <c r="T132" s="4">
        <v>0</v>
      </c>
      <c r="W132" s="4">
        <v>0</v>
      </c>
      <c r="X132" s="4">
        <v>2.7084000000000001</v>
      </c>
      <c r="Y132" s="4">
        <v>12</v>
      </c>
      <c r="Z132" s="4">
        <v>818</v>
      </c>
      <c r="AA132" s="4">
        <v>832</v>
      </c>
      <c r="AB132" s="4">
        <v>857</v>
      </c>
      <c r="AC132" s="4">
        <v>35</v>
      </c>
      <c r="AD132" s="4">
        <v>17.12</v>
      </c>
      <c r="AE132" s="4">
        <v>0.39</v>
      </c>
      <c r="AF132" s="4">
        <v>958</v>
      </c>
      <c r="AG132" s="4">
        <v>8</v>
      </c>
      <c r="AH132" s="4">
        <v>20</v>
      </c>
      <c r="AI132" s="4">
        <v>27</v>
      </c>
      <c r="AJ132" s="4">
        <v>190</v>
      </c>
      <c r="AK132" s="4">
        <v>188.5</v>
      </c>
      <c r="AL132" s="4">
        <v>3.9</v>
      </c>
      <c r="AM132" s="4">
        <v>196</v>
      </c>
      <c r="AN132" s="4" t="s">
        <v>155</v>
      </c>
      <c r="AO132" s="4">
        <v>1</v>
      </c>
      <c r="AP132" s="5">
        <v>0.8992592592592592</v>
      </c>
      <c r="AQ132" s="4">
        <v>47.160212000000001</v>
      </c>
      <c r="AR132" s="4">
        <v>-88.484065000000001</v>
      </c>
      <c r="AS132" s="4">
        <v>318.60000000000002</v>
      </c>
      <c r="AT132" s="4">
        <v>24.6</v>
      </c>
      <c r="AU132" s="4">
        <v>12</v>
      </c>
      <c r="AV132" s="4">
        <v>9</v>
      </c>
      <c r="AW132" s="4" t="s">
        <v>413</v>
      </c>
      <c r="AX132" s="4">
        <v>1.1206</v>
      </c>
      <c r="AY132" s="4">
        <v>2.1103000000000001</v>
      </c>
      <c r="AZ132" s="4">
        <v>2.4205999999999999</v>
      </c>
      <c r="BA132" s="4">
        <v>13.836</v>
      </c>
      <c r="BB132" s="4">
        <v>16.91</v>
      </c>
      <c r="BC132" s="4">
        <v>1.22</v>
      </c>
      <c r="BD132" s="4">
        <v>10.768000000000001</v>
      </c>
      <c r="BE132" s="4">
        <v>3086.3270000000002</v>
      </c>
      <c r="BF132" s="4">
        <v>1.089</v>
      </c>
      <c r="BG132" s="4">
        <v>9.0820000000000007</v>
      </c>
      <c r="BH132" s="4">
        <v>0.20200000000000001</v>
      </c>
      <c r="BI132" s="4">
        <v>9.2840000000000007</v>
      </c>
      <c r="BJ132" s="4">
        <v>7.8540000000000001</v>
      </c>
      <c r="BK132" s="4">
        <v>0.17499999999999999</v>
      </c>
      <c r="BL132" s="4">
        <v>8.0289999999999999</v>
      </c>
      <c r="BM132" s="4">
        <v>0</v>
      </c>
      <c r="BQ132" s="4">
        <v>533.03800000000001</v>
      </c>
      <c r="BR132" s="4">
        <v>0.15792999999999999</v>
      </c>
      <c r="BS132" s="4">
        <v>-5</v>
      </c>
      <c r="BT132" s="4">
        <v>0.89444999999999997</v>
      </c>
      <c r="BU132" s="4">
        <v>3.8594140000000001</v>
      </c>
      <c r="BV132" s="4">
        <v>18.067889999999998</v>
      </c>
    </row>
    <row r="133" spans="1:74" x14ac:dyDescent="0.25">
      <c r="A133" s="2">
        <v>42801</v>
      </c>
      <c r="B133" s="3">
        <v>0.69092113425925927</v>
      </c>
      <c r="C133" s="4">
        <v>12.63</v>
      </c>
      <c r="D133" s="4">
        <v>7.4999999999999997E-3</v>
      </c>
      <c r="E133" s="4">
        <v>74.593670000000003</v>
      </c>
      <c r="F133" s="4">
        <v>355</v>
      </c>
      <c r="G133" s="4">
        <v>13.6</v>
      </c>
      <c r="H133" s="4">
        <v>-6</v>
      </c>
      <c r="J133" s="4">
        <v>3</v>
      </c>
      <c r="K133" s="4">
        <v>0.90269999999999995</v>
      </c>
      <c r="L133" s="4">
        <v>11.4016</v>
      </c>
      <c r="M133" s="4">
        <v>6.7000000000000002E-3</v>
      </c>
      <c r="N133" s="4">
        <v>320.47250000000003</v>
      </c>
      <c r="O133" s="4">
        <v>12.3116</v>
      </c>
      <c r="P133" s="4">
        <v>332.8</v>
      </c>
      <c r="Q133" s="4">
        <v>277.15600000000001</v>
      </c>
      <c r="R133" s="4">
        <v>10.647500000000001</v>
      </c>
      <c r="S133" s="4">
        <v>287.8</v>
      </c>
      <c r="T133" s="4">
        <v>0</v>
      </c>
      <c r="W133" s="4">
        <v>0</v>
      </c>
      <c r="X133" s="4">
        <v>2.7082000000000002</v>
      </c>
      <c r="Y133" s="4">
        <v>12</v>
      </c>
      <c r="Z133" s="4">
        <v>819</v>
      </c>
      <c r="AA133" s="4">
        <v>831</v>
      </c>
      <c r="AB133" s="4">
        <v>857</v>
      </c>
      <c r="AC133" s="4">
        <v>35</v>
      </c>
      <c r="AD133" s="4">
        <v>17.12</v>
      </c>
      <c r="AE133" s="4">
        <v>0.39</v>
      </c>
      <c r="AF133" s="4">
        <v>958</v>
      </c>
      <c r="AG133" s="4">
        <v>8</v>
      </c>
      <c r="AH133" s="4">
        <v>20</v>
      </c>
      <c r="AI133" s="4">
        <v>27</v>
      </c>
      <c r="AJ133" s="4">
        <v>190</v>
      </c>
      <c r="AK133" s="4">
        <v>188.5</v>
      </c>
      <c r="AL133" s="4">
        <v>3.8</v>
      </c>
      <c r="AM133" s="4">
        <v>196</v>
      </c>
      <c r="AN133" s="4" t="s">
        <v>155</v>
      </c>
      <c r="AO133" s="4">
        <v>1</v>
      </c>
      <c r="AP133" s="5">
        <v>0.89927083333333335</v>
      </c>
      <c r="AQ133" s="4">
        <v>47.160314</v>
      </c>
      <c r="AR133" s="4">
        <v>-88.484049999999996</v>
      </c>
      <c r="AS133" s="4">
        <v>318.60000000000002</v>
      </c>
      <c r="AT133" s="4">
        <v>24.9</v>
      </c>
      <c r="AU133" s="4">
        <v>12</v>
      </c>
      <c r="AV133" s="4">
        <v>9</v>
      </c>
      <c r="AW133" s="4" t="s">
        <v>413</v>
      </c>
      <c r="AX133" s="4">
        <v>1.3206</v>
      </c>
      <c r="AY133" s="4">
        <v>2.0764</v>
      </c>
      <c r="AZ133" s="4">
        <v>2.6103000000000001</v>
      </c>
      <c r="BA133" s="4">
        <v>13.836</v>
      </c>
      <c r="BB133" s="4">
        <v>16.91</v>
      </c>
      <c r="BC133" s="4">
        <v>1.22</v>
      </c>
      <c r="BD133" s="4">
        <v>10.773999999999999</v>
      </c>
      <c r="BE133" s="4">
        <v>3086.2150000000001</v>
      </c>
      <c r="BF133" s="4">
        <v>1.1599999999999999</v>
      </c>
      <c r="BG133" s="4">
        <v>9.0839999999999996</v>
      </c>
      <c r="BH133" s="4">
        <v>0.34899999999999998</v>
      </c>
      <c r="BI133" s="4">
        <v>9.4329999999999998</v>
      </c>
      <c r="BJ133" s="4">
        <v>7.8559999999999999</v>
      </c>
      <c r="BK133" s="4">
        <v>0.30199999999999999</v>
      </c>
      <c r="BL133" s="4">
        <v>8.1579999999999995</v>
      </c>
      <c r="BM133" s="4">
        <v>0</v>
      </c>
      <c r="BQ133" s="4">
        <v>533.01900000000001</v>
      </c>
      <c r="BR133" s="4">
        <v>0.17951</v>
      </c>
      <c r="BS133" s="4">
        <v>-5</v>
      </c>
      <c r="BT133" s="4">
        <v>0.89302000000000004</v>
      </c>
      <c r="BU133" s="4">
        <v>4.3867750000000001</v>
      </c>
      <c r="BV133" s="4">
        <v>18.039003999999998</v>
      </c>
    </row>
    <row r="134" spans="1:74" x14ac:dyDescent="0.25">
      <c r="A134" s="2">
        <v>42801</v>
      </c>
      <c r="B134" s="3">
        <v>0.69093270833333331</v>
      </c>
      <c r="C134" s="4">
        <v>12.63</v>
      </c>
      <c r="D134" s="4">
        <v>8.0000000000000002E-3</v>
      </c>
      <c r="E134" s="4">
        <v>80</v>
      </c>
      <c r="F134" s="4">
        <v>355</v>
      </c>
      <c r="G134" s="4">
        <v>13.7</v>
      </c>
      <c r="H134" s="4">
        <v>-0.3</v>
      </c>
      <c r="J134" s="4">
        <v>3</v>
      </c>
      <c r="K134" s="4">
        <v>0.90280000000000005</v>
      </c>
      <c r="L134" s="4">
        <v>11.4018</v>
      </c>
      <c r="M134" s="4">
        <v>7.1999999999999998E-3</v>
      </c>
      <c r="N134" s="4">
        <v>320.47910000000002</v>
      </c>
      <c r="O134" s="4">
        <v>12.367800000000001</v>
      </c>
      <c r="P134" s="4">
        <v>332.8</v>
      </c>
      <c r="Q134" s="4">
        <v>277.1617</v>
      </c>
      <c r="R134" s="4">
        <v>10.696099999999999</v>
      </c>
      <c r="S134" s="4">
        <v>287.89999999999998</v>
      </c>
      <c r="T134" s="4">
        <v>0</v>
      </c>
      <c r="W134" s="4">
        <v>0</v>
      </c>
      <c r="X134" s="4">
        <v>2.7082999999999999</v>
      </c>
      <c r="Y134" s="4">
        <v>12</v>
      </c>
      <c r="Z134" s="4">
        <v>818</v>
      </c>
      <c r="AA134" s="4">
        <v>831</v>
      </c>
      <c r="AB134" s="4">
        <v>856</v>
      </c>
      <c r="AC134" s="4">
        <v>35</v>
      </c>
      <c r="AD134" s="4">
        <v>17.12</v>
      </c>
      <c r="AE134" s="4">
        <v>0.39</v>
      </c>
      <c r="AF134" s="4">
        <v>958</v>
      </c>
      <c r="AG134" s="4">
        <v>8</v>
      </c>
      <c r="AH134" s="4">
        <v>20</v>
      </c>
      <c r="AI134" s="4">
        <v>27</v>
      </c>
      <c r="AJ134" s="4">
        <v>190</v>
      </c>
      <c r="AK134" s="4">
        <v>188.5</v>
      </c>
      <c r="AL134" s="4">
        <v>3.9</v>
      </c>
      <c r="AM134" s="4">
        <v>195.7</v>
      </c>
      <c r="AN134" s="4" t="s">
        <v>155</v>
      </c>
      <c r="AO134" s="4">
        <v>1</v>
      </c>
      <c r="AP134" s="5">
        <v>0.89928240740740739</v>
      </c>
      <c r="AQ134" s="4">
        <v>47.160417000000002</v>
      </c>
      <c r="AR134" s="4">
        <v>-88.484031000000002</v>
      </c>
      <c r="AS134" s="4">
        <v>318.60000000000002</v>
      </c>
      <c r="AT134" s="4">
        <v>25.1</v>
      </c>
      <c r="AU134" s="4">
        <v>12</v>
      </c>
      <c r="AV134" s="4">
        <v>8</v>
      </c>
      <c r="AW134" s="4" t="s">
        <v>197</v>
      </c>
      <c r="AX134" s="4">
        <v>1.4588000000000001</v>
      </c>
      <c r="AY134" s="4">
        <v>1.0103</v>
      </c>
      <c r="AZ134" s="4">
        <v>2.6690999999999998</v>
      </c>
      <c r="BA134" s="4">
        <v>13.836</v>
      </c>
      <c r="BB134" s="4">
        <v>16.91</v>
      </c>
      <c r="BC134" s="4">
        <v>1.22</v>
      </c>
      <c r="BD134" s="4">
        <v>10.772</v>
      </c>
      <c r="BE134" s="4">
        <v>3086.0819999999999</v>
      </c>
      <c r="BF134" s="4">
        <v>1.244</v>
      </c>
      <c r="BG134" s="4">
        <v>9.0839999999999996</v>
      </c>
      <c r="BH134" s="4">
        <v>0.35099999999999998</v>
      </c>
      <c r="BI134" s="4">
        <v>9.4339999999999993</v>
      </c>
      <c r="BJ134" s="4">
        <v>7.8559999999999999</v>
      </c>
      <c r="BK134" s="4">
        <v>0.30299999999999999</v>
      </c>
      <c r="BL134" s="4">
        <v>8.1590000000000007</v>
      </c>
      <c r="BM134" s="4">
        <v>0</v>
      </c>
      <c r="BQ134" s="4">
        <v>532.99599999999998</v>
      </c>
      <c r="BR134" s="4">
        <v>0.17030999999999999</v>
      </c>
      <c r="BS134" s="4">
        <v>-5</v>
      </c>
      <c r="BT134" s="4">
        <v>0.89451000000000003</v>
      </c>
      <c r="BU134" s="4">
        <v>4.1619510000000002</v>
      </c>
      <c r="BV134" s="4">
        <v>18.069102000000001</v>
      </c>
    </row>
    <row r="135" spans="1:74" x14ac:dyDescent="0.25">
      <c r="A135" s="2">
        <v>42801</v>
      </c>
      <c r="B135" s="3">
        <v>0.69094428240740735</v>
      </c>
      <c r="C135" s="4">
        <v>12.63</v>
      </c>
      <c r="D135" s="4">
        <v>8.0000000000000002E-3</v>
      </c>
      <c r="E135" s="4">
        <v>80</v>
      </c>
      <c r="F135" s="4">
        <v>355.6</v>
      </c>
      <c r="G135" s="4">
        <v>13.6</v>
      </c>
      <c r="H135" s="4">
        <v>-2</v>
      </c>
      <c r="J135" s="4">
        <v>3</v>
      </c>
      <c r="K135" s="4">
        <v>0.90280000000000005</v>
      </c>
      <c r="L135" s="4">
        <v>11.4018</v>
      </c>
      <c r="M135" s="4">
        <v>7.1999999999999998E-3</v>
      </c>
      <c r="N135" s="4">
        <v>320.99439999999998</v>
      </c>
      <c r="O135" s="4">
        <v>12.2775</v>
      </c>
      <c r="P135" s="4">
        <v>333.3</v>
      </c>
      <c r="Q135" s="4">
        <v>277.60730000000001</v>
      </c>
      <c r="R135" s="4">
        <v>10.618</v>
      </c>
      <c r="S135" s="4">
        <v>288.2</v>
      </c>
      <c r="T135" s="4">
        <v>0</v>
      </c>
      <c r="W135" s="4">
        <v>0</v>
      </c>
      <c r="X135" s="4">
        <v>2.7082999999999999</v>
      </c>
      <c r="Y135" s="4">
        <v>11.9</v>
      </c>
      <c r="Z135" s="4">
        <v>817</v>
      </c>
      <c r="AA135" s="4">
        <v>830</v>
      </c>
      <c r="AB135" s="4">
        <v>856</v>
      </c>
      <c r="AC135" s="4">
        <v>35</v>
      </c>
      <c r="AD135" s="4">
        <v>17.12</v>
      </c>
      <c r="AE135" s="4">
        <v>0.39</v>
      </c>
      <c r="AF135" s="4">
        <v>958</v>
      </c>
      <c r="AG135" s="4">
        <v>8</v>
      </c>
      <c r="AH135" s="4">
        <v>20</v>
      </c>
      <c r="AI135" s="4">
        <v>27</v>
      </c>
      <c r="AJ135" s="4">
        <v>190</v>
      </c>
      <c r="AK135" s="4">
        <v>188</v>
      </c>
      <c r="AL135" s="4">
        <v>3.9</v>
      </c>
      <c r="AM135" s="4">
        <v>195.3</v>
      </c>
      <c r="AN135" s="4" t="s">
        <v>155</v>
      </c>
      <c r="AO135" s="4">
        <v>1</v>
      </c>
      <c r="AP135" s="5">
        <v>0.89929398148148154</v>
      </c>
      <c r="AQ135" s="4">
        <v>47.160518000000003</v>
      </c>
      <c r="AR135" s="4">
        <v>-88.484012000000007</v>
      </c>
      <c r="AS135" s="4">
        <v>318.60000000000002</v>
      </c>
      <c r="AT135" s="4">
        <v>25.1</v>
      </c>
      <c r="AU135" s="4">
        <v>12</v>
      </c>
      <c r="AV135" s="4">
        <v>8</v>
      </c>
      <c r="AW135" s="4" t="s">
        <v>197</v>
      </c>
      <c r="AX135" s="4">
        <v>1.1309</v>
      </c>
      <c r="AY135" s="4">
        <v>1.0896999999999999</v>
      </c>
      <c r="AZ135" s="4">
        <v>2.4205999999999999</v>
      </c>
      <c r="BA135" s="4">
        <v>13.836</v>
      </c>
      <c r="BB135" s="4">
        <v>16.91</v>
      </c>
      <c r="BC135" s="4">
        <v>1.22</v>
      </c>
      <c r="BD135" s="4">
        <v>10.772</v>
      </c>
      <c r="BE135" s="4">
        <v>3086.0819999999999</v>
      </c>
      <c r="BF135" s="4">
        <v>1.244</v>
      </c>
      <c r="BG135" s="4">
        <v>9.0980000000000008</v>
      </c>
      <c r="BH135" s="4">
        <v>0.34799999999999998</v>
      </c>
      <c r="BI135" s="4">
        <v>9.4459999999999997</v>
      </c>
      <c r="BJ135" s="4">
        <v>7.8689999999999998</v>
      </c>
      <c r="BK135" s="4">
        <v>0.30099999999999999</v>
      </c>
      <c r="BL135" s="4">
        <v>8.17</v>
      </c>
      <c r="BM135" s="4">
        <v>0</v>
      </c>
      <c r="BQ135" s="4">
        <v>532.99599999999998</v>
      </c>
      <c r="BR135" s="4">
        <v>0.17069000000000001</v>
      </c>
      <c r="BS135" s="4">
        <v>-5</v>
      </c>
      <c r="BT135" s="4">
        <v>0.89244999999999997</v>
      </c>
      <c r="BU135" s="4">
        <v>4.1712369999999996</v>
      </c>
      <c r="BV135" s="4">
        <v>18.02749</v>
      </c>
    </row>
    <row r="136" spans="1:74" x14ac:dyDescent="0.25">
      <c r="A136" s="2">
        <v>42801</v>
      </c>
      <c r="B136" s="3">
        <v>0.6909558564814815</v>
      </c>
      <c r="C136" s="4">
        <v>12.635999999999999</v>
      </c>
      <c r="D136" s="4">
        <v>8.0000000000000002E-3</v>
      </c>
      <c r="E136" s="4">
        <v>80</v>
      </c>
      <c r="F136" s="4">
        <v>355.6</v>
      </c>
      <c r="G136" s="4">
        <v>13.6</v>
      </c>
      <c r="H136" s="4">
        <v>0.2</v>
      </c>
      <c r="J136" s="4">
        <v>2.91</v>
      </c>
      <c r="K136" s="4">
        <v>0.90269999999999995</v>
      </c>
      <c r="L136" s="4">
        <v>11.406599999999999</v>
      </c>
      <c r="M136" s="4">
        <v>7.1999999999999998E-3</v>
      </c>
      <c r="N136" s="4">
        <v>320.9966</v>
      </c>
      <c r="O136" s="4">
        <v>12.2766</v>
      </c>
      <c r="P136" s="4">
        <v>333.3</v>
      </c>
      <c r="Q136" s="4">
        <v>277.60930000000002</v>
      </c>
      <c r="R136" s="4">
        <v>10.6172</v>
      </c>
      <c r="S136" s="4">
        <v>288.2</v>
      </c>
      <c r="T136" s="4">
        <v>0.1704</v>
      </c>
      <c r="W136" s="4">
        <v>0</v>
      </c>
      <c r="X136" s="4">
        <v>2.6257000000000001</v>
      </c>
      <c r="Y136" s="4">
        <v>12</v>
      </c>
      <c r="Z136" s="4">
        <v>817</v>
      </c>
      <c r="AA136" s="4">
        <v>830</v>
      </c>
      <c r="AB136" s="4">
        <v>856</v>
      </c>
      <c r="AC136" s="4">
        <v>35</v>
      </c>
      <c r="AD136" s="4">
        <v>17.12</v>
      </c>
      <c r="AE136" s="4">
        <v>0.39</v>
      </c>
      <c r="AF136" s="4">
        <v>958</v>
      </c>
      <c r="AG136" s="4">
        <v>8</v>
      </c>
      <c r="AH136" s="4">
        <v>20</v>
      </c>
      <c r="AI136" s="4">
        <v>27</v>
      </c>
      <c r="AJ136" s="4">
        <v>190</v>
      </c>
      <c r="AK136" s="4">
        <v>188.5</v>
      </c>
      <c r="AL136" s="4">
        <v>3.9</v>
      </c>
      <c r="AM136" s="4">
        <v>195</v>
      </c>
      <c r="AN136" s="4" t="s">
        <v>155</v>
      </c>
      <c r="AO136" s="4">
        <v>1</v>
      </c>
      <c r="AP136" s="5">
        <v>0.89930555555555547</v>
      </c>
      <c r="AQ136" s="4">
        <v>47.160617000000002</v>
      </c>
      <c r="AR136" s="4">
        <v>-88.483968000000004</v>
      </c>
      <c r="AS136" s="4">
        <v>318.5</v>
      </c>
      <c r="AT136" s="4">
        <v>25.4</v>
      </c>
      <c r="AU136" s="4">
        <v>12</v>
      </c>
      <c r="AV136" s="4">
        <v>8</v>
      </c>
      <c r="AW136" s="4" t="s">
        <v>197</v>
      </c>
      <c r="AX136" s="4">
        <v>1.4</v>
      </c>
      <c r="AY136" s="4">
        <v>1</v>
      </c>
      <c r="AZ136" s="4">
        <v>2.6</v>
      </c>
      <c r="BA136" s="4">
        <v>13.836</v>
      </c>
      <c r="BB136" s="4">
        <v>16.899999999999999</v>
      </c>
      <c r="BC136" s="4">
        <v>1.22</v>
      </c>
      <c r="BD136" s="4">
        <v>10.78</v>
      </c>
      <c r="BE136" s="4">
        <v>3086.0740000000001</v>
      </c>
      <c r="BF136" s="4">
        <v>1.244</v>
      </c>
      <c r="BG136" s="4">
        <v>9.0950000000000006</v>
      </c>
      <c r="BH136" s="4">
        <v>0.34799999999999998</v>
      </c>
      <c r="BI136" s="4">
        <v>9.4420000000000002</v>
      </c>
      <c r="BJ136" s="4">
        <v>7.8650000000000002</v>
      </c>
      <c r="BK136" s="4">
        <v>0.30099999999999999</v>
      </c>
      <c r="BL136" s="4">
        <v>8.1660000000000004</v>
      </c>
      <c r="BM136" s="4">
        <v>1.5E-3</v>
      </c>
      <c r="BQ136" s="4">
        <v>516.53300000000002</v>
      </c>
      <c r="BR136" s="4">
        <v>0.18204000000000001</v>
      </c>
      <c r="BS136" s="4">
        <v>-5</v>
      </c>
      <c r="BT136" s="4">
        <v>0.89102000000000003</v>
      </c>
      <c r="BU136" s="4">
        <v>4.4486020000000002</v>
      </c>
      <c r="BV136" s="4">
        <v>17.998604</v>
      </c>
    </row>
    <row r="137" spans="1:74" x14ac:dyDescent="0.25">
      <c r="A137" s="2">
        <v>42801</v>
      </c>
      <c r="B137" s="3">
        <v>0.69096743055555565</v>
      </c>
      <c r="C137" s="4">
        <v>12.670999999999999</v>
      </c>
      <c r="D137" s="4">
        <v>8.0000000000000002E-3</v>
      </c>
      <c r="E137" s="4">
        <v>80</v>
      </c>
      <c r="F137" s="4">
        <v>359.5</v>
      </c>
      <c r="G137" s="4">
        <v>12.6</v>
      </c>
      <c r="H137" s="4">
        <v>-0.3</v>
      </c>
      <c r="J137" s="4">
        <v>2.9</v>
      </c>
      <c r="K137" s="4">
        <v>0.90249999999999997</v>
      </c>
      <c r="L137" s="4">
        <v>11.4358</v>
      </c>
      <c r="M137" s="4">
        <v>7.1999999999999998E-3</v>
      </c>
      <c r="N137" s="4">
        <v>324.5025</v>
      </c>
      <c r="O137" s="4">
        <v>11.3413</v>
      </c>
      <c r="P137" s="4">
        <v>335.8</v>
      </c>
      <c r="Q137" s="4">
        <v>280.47730000000001</v>
      </c>
      <c r="R137" s="4">
        <v>9.8026</v>
      </c>
      <c r="S137" s="4">
        <v>290.3</v>
      </c>
      <c r="T137" s="4">
        <v>0</v>
      </c>
      <c r="W137" s="4">
        <v>0</v>
      </c>
      <c r="X137" s="4">
        <v>2.6173000000000002</v>
      </c>
      <c r="Y137" s="4">
        <v>12</v>
      </c>
      <c r="Z137" s="4">
        <v>817</v>
      </c>
      <c r="AA137" s="4">
        <v>831</v>
      </c>
      <c r="AB137" s="4">
        <v>855</v>
      </c>
      <c r="AC137" s="4">
        <v>34.5</v>
      </c>
      <c r="AD137" s="4">
        <v>16.86</v>
      </c>
      <c r="AE137" s="4">
        <v>0.39</v>
      </c>
      <c r="AF137" s="4">
        <v>958</v>
      </c>
      <c r="AG137" s="4">
        <v>8</v>
      </c>
      <c r="AH137" s="4">
        <v>20</v>
      </c>
      <c r="AI137" s="4">
        <v>27</v>
      </c>
      <c r="AJ137" s="4">
        <v>190</v>
      </c>
      <c r="AK137" s="4">
        <v>188.5</v>
      </c>
      <c r="AL137" s="4">
        <v>4</v>
      </c>
      <c r="AM137" s="4">
        <v>195.4</v>
      </c>
      <c r="AN137" s="4" t="s">
        <v>155</v>
      </c>
      <c r="AO137" s="4">
        <v>1</v>
      </c>
      <c r="AP137" s="5">
        <v>0.89931712962962962</v>
      </c>
      <c r="AQ137" s="4">
        <v>47.160716999999998</v>
      </c>
      <c r="AR137" s="4">
        <v>-88.483919</v>
      </c>
      <c r="AS137" s="4">
        <v>318.39999999999998</v>
      </c>
      <c r="AT137" s="4">
        <v>25.4</v>
      </c>
      <c r="AU137" s="4">
        <v>12</v>
      </c>
      <c r="AV137" s="4">
        <v>8</v>
      </c>
      <c r="AW137" s="4" t="s">
        <v>197</v>
      </c>
      <c r="AX137" s="4">
        <v>1.4</v>
      </c>
      <c r="AY137" s="4">
        <v>1.0103</v>
      </c>
      <c r="AZ137" s="4">
        <v>2.6</v>
      </c>
      <c r="BA137" s="4">
        <v>13.836</v>
      </c>
      <c r="BB137" s="4">
        <v>16.850000000000001</v>
      </c>
      <c r="BC137" s="4">
        <v>1.22</v>
      </c>
      <c r="BD137" s="4">
        <v>10.8</v>
      </c>
      <c r="BE137" s="4">
        <v>3086.0569999999998</v>
      </c>
      <c r="BF137" s="4">
        <v>1.24</v>
      </c>
      <c r="BG137" s="4">
        <v>9.17</v>
      </c>
      <c r="BH137" s="4">
        <v>0.32100000000000001</v>
      </c>
      <c r="BI137" s="4">
        <v>9.4909999999999997</v>
      </c>
      <c r="BJ137" s="4">
        <v>7.9260000000000002</v>
      </c>
      <c r="BK137" s="4">
        <v>0.27700000000000002</v>
      </c>
      <c r="BL137" s="4">
        <v>8.2029999999999994</v>
      </c>
      <c r="BM137" s="4">
        <v>0</v>
      </c>
      <c r="BQ137" s="4">
        <v>513.56399999999996</v>
      </c>
      <c r="BR137" s="4">
        <v>0.17838999999999999</v>
      </c>
      <c r="BS137" s="4">
        <v>-5</v>
      </c>
      <c r="BT137" s="4">
        <v>0.89149</v>
      </c>
      <c r="BU137" s="4">
        <v>4.3594059999999999</v>
      </c>
      <c r="BV137" s="4">
        <v>18.008098</v>
      </c>
    </row>
    <row r="138" spans="1:74" x14ac:dyDescent="0.25">
      <c r="A138" s="2">
        <v>42801</v>
      </c>
      <c r="B138" s="3">
        <v>0.69097900462962958</v>
      </c>
      <c r="C138" s="4">
        <v>12.707000000000001</v>
      </c>
      <c r="D138" s="4">
        <v>8.0000000000000002E-3</v>
      </c>
      <c r="E138" s="4">
        <v>80</v>
      </c>
      <c r="F138" s="4">
        <v>359.9</v>
      </c>
      <c r="G138" s="4">
        <v>12.4</v>
      </c>
      <c r="H138" s="4">
        <v>-3</v>
      </c>
      <c r="J138" s="4">
        <v>2.9</v>
      </c>
      <c r="K138" s="4">
        <v>0.90239999999999998</v>
      </c>
      <c r="L138" s="4">
        <v>11.4665</v>
      </c>
      <c r="M138" s="4">
        <v>7.1999999999999998E-3</v>
      </c>
      <c r="N138" s="4">
        <v>324.7577</v>
      </c>
      <c r="O138" s="4">
        <v>11.1892</v>
      </c>
      <c r="P138" s="4">
        <v>335.9</v>
      </c>
      <c r="Q138" s="4">
        <v>280.54039999999998</v>
      </c>
      <c r="R138" s="4">
        <v>9.6656999999999993</v>
      </c>
      <c r="S138" s="4">
        <v>290.2</v>
      </c>
      <c r="T138" s="4">
        <v>0</v>
      </c>
      <c r="W138" s="4">
        <v>0</v>
      </c>
      <c r="X138" s="4">
        <v>2.6168</v>
      </c>
      <c r="Y138" s="4">
        <v>12</v>
      </c>
      <c r="Z138" s="4">
        <v>816</v>
      </c>
      <c r="AA138" s="4">
        <v>831</v>
      </c>
      <c r="AB138" s="4">
        <v>855</v>
      </c>
      <c r="AC138" s="4">
        <v>34</v>
      </c>
      <c r="AD138" s="4">
        <v>16.62</v>
      </c>
      <c r="AE138" s="4">
        <v>0.38</v>
      </c>
      <c r="AF138" s="4">
        <v>958</v>
      </c>
      <c r="AG138" s="4">
        <v>8</v>
      </c>
      <c r="AH138" s="4">
        <v>20</v>
      </c>
      <c r="AI138" s="4">
        <v>27</v>
      </c>
      <c r="AJ138" s="4">
        <v>190</v>
      </c>
      <c r="AK138" s="4">
        <v>188</v>
      </c>
      <c r="AL138" s="4">
        <v>4.0999999999999996</v>
      </c>
      <c r="AM138" s="4">
        <v>195.8</v>
      </c>
      <c r="AN138" s="4" t="s">
        <v>155</v>
      </c>
      <c r="AO138" s="4">
        <v>1</v>
      </c>
      <c r="AP138" s="5">
        <v>0.89932870370370377</v>
      </c>
      <c r="AQ138" s="4">
        <v>47.160817000000002</v>
      </c>
      <c r="AR138" s="4">
        <v>-88.483883000000006</v>
      </c>
      <c r="AS138" s="4">
        <v>318.39999999999998</v>
      </c>
      <c r="AT138" s="4">
        <v>25.4</v>
      </c>
      <c r="AU138" s="4">
        <v>12</v>
      </c>
      <c r="AV138" s="4">
        <v>8</v>
      </c>
      <c r="AW138" s="4" t="s">
        <v>197</v>
      </c>
      <c r="AX138" s="4">
        <v>1.4103000000000001</v>
      </c>
      <c r="AY138" s="4">
        <v>1.1206</v>
      </c>
      <c r="AZ138" s="4">
        <v>2.6103000000000001</v>
      </c>
      <c r="BA138" s="4">
        <v>13.836</v>
      </c>
      <c r="BB138" s="4">
        <v>16.809999999999999</v>
      </c>
      <c r="BC138" s="4">
        <v>1.21</v>
      </c>
      <c r="BD138" s="4">
        <v>10.821</v>
      </c>
      <c r="BE138" s="4">
        <v>3086.0349999999999</v>
      </c>
      <c r="BF138" s="4">
        <v>1.2370000000000001</v>
      </c>
      <c r="BG138" s="4">
        <v>9.1530000000000005</v>
      </c>
      <c r="BH138" s="4">
        <v>0.315</v>
      </c>
      <c r="BI138" s="4">
        <v>9.468</v>
      </c>
      <c r="BJ138" s="4">
        <v>7.907</v>
      </c>
      <c r="BK138" s="4">
        <v>0.27200000000000002</v>
      </c>
      <c r="BL138" s="4">
        <v>8.1790000000000003</v>
      </c>
      <c r="BM138" s="4">
        <v>0</v>
      </c>
      <c r="BQ138" s="4">
        <v>512.08799999999997</v>
      </c>
      <c r="BR138" s="4">
        <v>0.17504</v>
      </c>
      <c r="BS138" s="4">
        <v>-5</v>
      </c>
      <c r="BT138" s="4">
        <v>0.89151000000000002</v>
      </c>
      <c r="BU138" s="4">
        <v>4.2775400000000001</v>
      </c>
      <c r="BV138" s="4">
        <v>18.008502</v>
      </c>
    </row>
    <row r="139" spans="1:74" x14ac:dyDescent="0.25">
      <c r="A139" s="2">
        <v>42801</v>
      </c>
      <c r="B139" s="3">
        <v>0.69099057870370373</v>
      </c>
      <c r="C139" s="4">
        <v>12.701000000000001</v>
      </c>
      <c r="D139" s="4">
        <v>8.0000000000000002E-3</v>
      </c>
      <c r="E139" s="4">
        <v>80</v>
      </c>
      <c r="F139" s="4">
        <v>362.1</v>
      </c>
      <c r="G139" s="4">
        <v>10.1</v>
      </c>
      <c r="H139" s="4">
        <v>0.7</v>
      </c>
      <c r="J139" s="4">
        <v>2.8</v>
      </c>
      <c r="K139" s="4">
        <v>0.90239999999999998</v>
      </c>
      <c r="L139" s="4">
        <v>11.461600000000001</v>
      </c>
      <c r="M139" s="4">
        <v>7.1999999999999998E-3</v>
      </c>
      <c r="N139" s="4">
        <v>326.76459999999997</v>
      </c>
      <c r="O139" s="4">
        <v>9.1526999999999994</v>
      </c>
      <c r="P139" s="4">
        <v>335.9</v>
      </c>
      <c r="Q139" s="4">
        <v>282.274</v>
      </c>
      <c r="R139" s="4">
        <v>7.9065000000000003</v>
      </c>
      <c r="S139" s="4">
        <v>290.2</v>
      </c>
      <c r="T139" s="4">
        <v>0.74180000000000001</v>
      </c>
      <c r="W139" s="4">
        <v>0</v>
      </c>
      <c r="X139" s="4">
        <v>2.5266999999999999</v>
      </c>
      <c r="Y139" s="4">
        <v>12</v>
      </c>
      <c r="Z139" s="4">
        <v>816</v>
      </c>
      <c r="AA139" s="4">
        <v>830</v>
      </c>
      <c r="AB139" s="4">
        <v>855</v>
      </c>
      <c r="AC139" s="4">
        <v>34</v>
      </c>
      <c r="AD139" s="4">
        <v>16.62</v>
      </c>
      <c r="AE139" s="4">
        <v>0.38</v>
      </c>
      <c r="AF139" s="4">
        <v>958</v>
      </c>
      <c r="AG139" s="4">
        <v>8</v>
      </c>
      <c r="AH139" s="4">
        <v>20.51</v>
      </c>
      <c r="AI139" s="4">
        <v>27</v>
      </c>
      <c r="AJ139" s="4">
        <v>190</v>
      </c>
      <c r="AK139" s="4">
        <v>188</v>
      </c>
      <c r="AL139" s="4">
        <v>4</v>
      </c>
      <c r="AM139" s="4">
        <v>196</v>
      </c>
      <c r="AN139" s="4" t="s">
        <v>155</v>
      </c>
      <c r="AO139" s="4">
        <v>1</v>
      </c>
      <c r="AP139" s="5">
        <v>0.89934027777777781</v>
      </c>
      <c r="AQ139" s="4">
        <v>47.160918000000002</v>
      </c>
      <c r="AR139" s="4">
        <v>-88.483861000000005</v>
      </c>
      <c r="AS139" s="4">
        <v>318.60000000000002</v>
      </c>
      <c r="AT139" s="4">
        <v>25.1</v>
      </c>
      <c r="AU139" s="4">
        <v>12</v>
      </c>
      <c r="AV139" s="4">
        <v>8</v>
      </c>
      <c r="AW139" s="4" t="s">
        <v>197</v>
      </c>
      <c r="AX139" s="4">
        <v>1.5206</v>
      </c>
      <c r="AY139" s="4">
        <v>1.3103</v>
      </c>
      <c r="AZ139" s="4">
        <v>2.7206000000000001</v>
      </c>
      <c r="BA139" s="4">
        <v>13.836</v>
      </c>
      <c r="BB139" s="4">
        <v>16.82</v>
      </c>
      <c r="BC139" s="4">
        <v>1.22</v>
      </c>
      <c r="BD139" s="4">
        <v>10.816000000000001</v>
      </c>
      <c r="BE139" s="4">
        <v>3086.018</v>
      </c>
      <c r="BF139" s="4">
        <v>1.2370000000000001</v>
      </c>
      <c r="BG139" s="4">
        <v>9.2140000000000004</v>
      </c>
      <c r="BH139" s="4">
        <v>0.25800000000000001</v>
      </c>
      <c r="BI139" s="4">
        <v>9.4719999999999995</v>
      </c>
      <c r="BJ139" s="4">
        <v>7.9589999999999996</v>
      </c>
      <c r="BK139" s="4">
        <v>0.223</v>
      </c>
      <c r="BL139" s="4">
        <v>8.1820000000000004</v>
      </c>
      <c r="BM139" s="4">
        <v>6.4999999999999997E-3</v>
      </c>
      <c r="BQ139" s="4">
        <v>494.66199999999998</v>
      </c>
      <c r="BR139" s="4">
        <v>0.20810999999999999</v>
      </c>
      <c r="BS139" s="4">
        <v>-5</v>
      </c>
      <c r="BT139" s="4">
        <v>0.89302000000000004</v>
      </c>
      <c r="BU139" s="4">
        <v>5.0856880000000002</v>
      </c>
      <c r="BV139" s="4">
        <v>18.039003999999998</v>
      </c>
    </row>
    <row r="140" spans="1:74" x14ac:dyDescent="0.25">
      <c r="A140" s="2">
        <v>42801</v>
      </c>
      <c r="B140" s="3">
        <v>0.69100215277777777</v>
      </c>
      <c r="C140" s="4">
        <v>12.71</v>
      </c>
      <c r="D140" s="4">
        <v>8.0000000000000002E-3</v>
      </c>
      <c r="E140" s="4">
        <v>80</v>
      </c>
      <c r="F140" s="4">
        <v>362.9</v>
      </c>
      <c r="G140" s="4">
        <v>7.7</v>
      </c>
      <c r="H140" s="4">
        <v>-2.6</v>
      </c>
      <c r="J140" s="4">
        <v>2.71</v>
      </c>
      <c r="K140" s="4">
        <v>0.90229999999999999</v>
      </c>
      <c r="L140" s="4">
        <v>11.4682</v>
      </c>
      <c r="M140" s="4">
        <v>7.1999999999999998E-3</v>
      </c>
      <c r="N140" s="4">
        <v>327.42779999999999</v>
      </c>
      <c r="O140" s="4">
        <v>6.9534000000000002</v>
      </c>
      <c r="P140" s="4">
        <v>334.4</v>
      </c>
      <c r="Q140" s="4">
        <v>282.84699999999998</v>
      </c>
      <c r="R140" s="4">
        <v>6.0067000000000004</v>
      </c>
      <c r="S140" s="4">
        <v>288.89999999999998</v>
      </c>
      <c r="T140" s="4">
        <v>0</v>
      </c>
      <c r="W140" s="4">
        <v>0</v>
      </c>
      <c r="X140" s="4">
        <v>2.444</v>
      </c>
      <c r="Y140" s="4">
        <v>12</v>
      </c>
      <c r="Z140" s="4">
        <v>815</v>
      </c>
      <c r="AA140" s="4">
        <v>829</v>
      </c>
      <c r="AB140" s="4">
        <v>854</v>
      </c>
      <c r="AC140" s="4">
        <v>34</v>
      </c>
      <c r="AD140" s="4">
        <v>16.62</v>
      </c>
      <c r="AE140" s="4">
        <v>0.38</v>
      </c>
      <c r="AF140" s="4">
        <v>958</v>
      </c>
      <c r="AG140" s="4">
        <v>8</v>
      </c>
      <c r="AH140" s="4">
        <v>21</v>
      </c>
      <c r="AI140" s="4">
        <v>27</v>
      </c>
      <c r="AJ140" s="4">
        <v>190</v>
      </c>
      <c r="AK140" s="4">
        <v>188</v>
      </c>
      <c r="AL140" s="4">
        <v>4</v>
      </c>
      <c r="AM140" s="4">
        <v>196</v>
      </c>
      <c r="AN140" s="4" t="s">
        <v>155</v>
      </c>
      <c r="AO140" s="4">
        <v>1</v>
      </c>
      <c r="AP140" s="5">
        <v>0.89935185185185185</v>
      </c>
      <c r="AQ140" s="4">
        <v>47.161020999999998</v>
      </c>
      <c r="AR140" s="4">
        <v>-88.483853999999994</v>
      </c>
      <c r="AS140" s="4">
        <v>318.3</v>
      </c>
      <c r="AT140" s="4">
        <v>25.5</v>
      </c>
      <c r="AU140" s="4">
        <v>12</v>
      </c>
      <c r="AV140" s="4">
        <v>8</v>
      </c>
      <c r="AW140" s="4" t="s">
        <v>197</v>
      </c>
      <c r="AX140" s="4">
        <v>1.6691</v>
      </c>
      <c r="AY140" s="4">
        <v>1.4103000000000001</v>
      </c>
      <c r="AZ140" s="4">
        <v>2.8794</v>
      </c>
      <c r="BA140" s="4">
        <v>13.836</v>
      </c>
      <c r="BB140" s="4">
        <v>16.809999999999999</v>
      </c>
      <c r="BC140" s="4">
        <v>1.21</v>
      </c>
      <c r="BD140" s="4">
        <v>10.826000000000001</v>
      </c>
      <c r="BE140" s="4">
        <v>3086.0329999999999</v>
      </c>
      <c r="BF140" s="4">
        <v>1.236</v>
      </c>
      <c r="BG140" s="4">
        <v>9.2270000000000003</v>
      </c>
      <c r="BH140" s="4">
        <v>0.19600000000000001</v>
      </c>
      <c r="BI140" s="4">
        <v>9.423</v>
      </c>
      <c r="BJ140" s="4">
        <v>7.9710000000000001</v>
      </c>
      <c r="BK140" s="4">
        <v>0.16900000000000001</v>
      </c>
      <c r="BL140" s="4">
        <v>8.14</v>
      </c>
      <c r="BM140" s="4">
        <v>0</v>
      </c>
      <c r="BQ140" s="4">
        <v>478.20100000000002</v>
      </c>
      <c r="BR140" s="4">
        <v>0.22679099999999999</v>
      </c>
      <c r="BS140" s="4">
        <v>-5</v>
      </c>
      <c r="BT140" s="4">
        <v>0.89298100000000002</v>
      </c>
      <c r="BU140" s="4">
        <v>5.5422099999999999</v>
      </c>
      <c r="BV140" s="4">
        <v>18.038217</v>
      </c>
    </row>
    <row r="141" spans="1:74" x14ac:dyDescent="0.25">
      <c r="A141" s="2">
        <v>42801</v>
      </c>
      <c r="B141" s="3">
        <v>0.69101372685185192</v>
      </c>
      <c r="C141" s="4">
        <v>12.71</v>
      </c>
      <c r="D141" s="4">
        <v>8.0000000000000002E-3</v>
      </c>
      <c r="E141" s="4">
        <v>80</v>
      </c>
      <c r="F141" s="4">
        <v>367.2</v>
      </c>
      <c r="G141" s="4">
        <v>12.5</v>
      </c>
      <c r="H141" s="4">
        <v>-1.8</v>
      </c>
      <c r="J141" s="4">
        <v>2.8</v>
      </c>
      <c r="K141" s="4">
        <v>0.90229999999999999</v>
      </c>
      <c r="L141" s="4">
        <v>11.4687</v>
      </c>
      <c r="M141" s="4">
        <v>7.1999999999999998E-3</v>
      </c>
      <c r="N141" s="4">
        <v>331.35449999999997</v>
      </c>
      <c r="O141" s="4">
        <v>11.2623</v>
      </c>
      <c r="P141" s="4">
        <v>342.6</v>
      </c>
      <c r="Q141" s="4">
        <v>286.23899999999998</v>
      </c>
      <c r="R141" s="4">
        <v>9.7288999999999994</v>
      </c>
      <c r="S141" s="4">
        <v>296</v>
      </c>
      <c r="T141" s="4">
        <v>0</v>
      </c>
      <c r="W141" s="4">
        <v>0</v>
      </c>
      <c r="X141" s="4">
        <v>2.5265</v>
      </c>
      <c r="Y141" s="4">
        <v>12</v>
      </c>
      <c r="Z141" s="4">
        <v>815</v>
      </c>
      <c r="AA141" s="4">
        <v>829</v>
      </c>
      <c r="AB141" s="4">
        <v>853</v>
      </c>
      <c r="AC141" s="4">
        <v>34</v>
      </c>
      <c r="AD141" s="4">
        <v>16.62</v>
      </c>
      <c r="AE141" s="4">
        <v>0.38</v>
      </c>
      <c r="AF141" s="4">
        <v>958</v>
      </c>
      <c r="AG141" s="4">
        <v>8</v>
      </c>
      <c r="AH141" s="4">
        <v>21</v>
      </c>
      <c r="AI141" s="4">
        <v>27</v>
      </c>
      <c r="AJ141" s="4">
        <v>190</v>
      </c>
      <c r="AK141" s="4">
        <v>188</v>
      </c>
      <c r="AL141" s="4">
        <v>4.0999999999999996</v>
      </c>
      <c r="AM141" s="4">
        <v>196</v>
      </c>
      <c r="AN141" s="4" t="s">
        <v>155</v>
      </c>
      <c r="AO141" s="4">
        <v>1</v>
      </c>
      <c r="AP141" s="5">
        <v>0.89936342592592589</v>
      </c>
      <c r="AQ141" s="4">
        <v>47.161129000000003</v>
      </c>
      <c r="AR141" s="4">
        <v>-88.483864999999994</v>
      </c>
      <c r="AS141" s="4">
        <v>318.39999999999998</v>
      </c>
      <c r="AT141" s="4">
        <v>25.5</v>
      </c>
      <c r="AU141" s="4">
        <v>12</v>
      </c>
      <c r="AV141" s="4">
        <v>8</v>
      </c>
      <c r="AW141" s="4" t="s">
        <v>197</v>
      </c>
      <c r="AX141" s="4">
        <v>1.4411590000000001</v>
      </c>
      <c r="AY141" s="4">
        <v>1.4485509999999999</v>
      </c>
      <c r="AZ141" s="4">
        <v>2.7308690000000002</v>
      </c>
      <c r="BA141" s="4">
        <v>13.836</v>
      </c>
      <c r="BB141" s="4">
        <v>16.8</v>
      </c>
      <c r="BC141" s="4">
        <v>1.21</v>
      </c>
      <c r="BD141" s="4">
        <v>10.824</v>
      </c>
      <c r="BE141" s="4">
        <v>3086.0329999999999</v>
      </c>
      <c r="BF141" s="4">
        <v>1.236</v>
      </c>
      <c r="BG141" s="4">
        <v>9.3369999999999997</v>
      </c>
      <c r="BH141" s="4">
        <v>0.317</v>
      </c>
      <c r="BI141" s="4">
        <v>9.6549999999999994</v>
      </c>
      <c r="BJ141" s="4">
        <v>8.0660000000000007</v>
      </c>
      <c r="BK141" s="4">
        <v>0.27400000000000002</v>
      </c>
      <c r="BL141" s="4">
        <v>8.34</v>
      </c>
      <c r="BM141" s="4">
        <v>0</v>
      </c>
      <c r="BQ141" s="4">
        <v>494.32400000000001</v>
      </c>
      <c r="BR141" s="4">
        <v>0.21396200000000001</v>
      </c>
      <c r="BS141" s="4">
        <v>-5</v>
      </c>
      <c r="BT141" s="4">
        <v>0.89352900000000002</v>
      </c>
      <c r="BU141" s="4">
        <v>5.2286950000000001</v>
      </c>
      <c r="BV141" s="4">
        <v>18.049275999999999</v>
      </c>
    </row>
    <row r="142" spans="1:74" x14ac:dyDescent="0.25">
      <c r="A142" s="2">
        <v>42801</v>
      </c>
      <c r="B142" s="3">
        <v>0.69102530092592584</v>
      </c>
      <c r="C142" s="4">
        <v>12.754</v>
      </c>
      <c r="D142" s="4">
        <v>8.0000000000000002E-3</v>
      </c>
      <c r="E142" s="4">
        <v>80</v>
      </c>
      <c r="F142" s="4">
        <v>367.7</v>
      </c>
      <c r="G142" s="4">
        <v>13</v>
      </c>
      <c r="H142" s="4">
        <v>-0.8</v>
      </c>
      <c r="J142" s="4">
        <v>2.8</v>
      </c>
      <c r="K142" s="4">
        <v>0.90210000000000001</v>
      </c>
      <c r="L142" s="4">
        <v>11.504899999999999</v>
      </c>
      <c r="M142" s="4">
        <v>7.1999999999999998E-3</v>
      </c>
      <c r="N142" s="4">
        <v>331.69600000000003</v>
      </c>
      <c r="O142" s="4">
        <v>11.721500000000001</v>
      </c>
      <c r="P142" s="4">
        <v>343.4</v>
      </c>
      <c r="Q142" s="4">
        <v>286.53399999999999</v>
      </c>
      <c r="R142" s="4">
        <v>10.1256</v>
      </c>
      <c r="S142" s="4">
        <v>296.7</v>
      </c>
      <c r="T142" s="4">
        <v>0</v>
      </c>
      <c r="W142" s="4">
        <v>0</v>
      </c>
      <c r="X142" s="4">
        <v>2.5257999999999998</v>
      </c>
      <c r="Y142" s="4">
        <v>12</v>
      </c>
      <c r="Z142" s="4">
        <v>815</v>
      </c>
      <c r="AA142" s="4">
        <v>828</v>
      </c>
      <c r="AB142" s="4">
        <v>853</v>
      </c>
      <c r="AC142" s="4">
        <v>34</v>
      </c>
      <c r="AD142" s="4">
        <v>16.62</v>
      </c>
      <c r="AE142" s="4">
        <v>0.38</v>
      </c>
      <c r="AF142" s="4">
        <v>958</v>
      </c>
      <c r="AG142" s="4">
        <v>8</v>
      </c>
      <c r="AH142" s="4">
        <v>21</v>
      </c>
      <c r="AI142" s="4">
        <v>27</v>
      </c>
      <c r="AJ142" s="4">
        <v>190</v>
      </c>
      <c r="AK142" s="4">
        <v>188</v>
      </c>
      <c r="AL142" s="4">
        <v>4.2</v>
      </c>
      <c r="AM142" s="4">
        <v>196</v>
      </c>
      <c r="AN142" s="4" t="s">
        <v>155</v>
      </c>
      <c r="AO142" s="4">
        <v>1</v>
      </c>
      <c r="AP142" s="5">
        <v>0.89937500000000004</v>
      </c>
      <c r="AQ142" s="4">
        <v>47.161236000000002</v>
      </c>
      <c r="AR142" s="4">
        <v>-88.483887999999993</v>
      </c>
      <c r="AS142" s="4">
        <v>318.3</v>
      </c>
      <c r="AT142" s="4">
        <v>25.9</v>
      </c>
      <c r="AU142" s="4">
        <v>12</v>
      </c>
      <c r="AV142" s="4">
        <v>9</v>
      </c>
      <c r="AW142" s="4" t="s">
        <v>413</v>
      </c>
      <c r="AX142" s="4">
        <v>1.728529</v>
      </c>
      <c r="AY142" s="4">
        <v>1.0102100000000001</v>
      </c>
      <c r="AZ142" s="4">
        <v>2.8978980000000001</v>
      </c>
      <c r="BA142" s="4">
        <v>13.836</v>
      </c>
      <c r="BB142" s="4">
        <v>16.75</v>
      </c>
      <c r="BC142" s="4">
        <v>1.21</v>
      </c>
      <c r="BD142" s="4">
        <v>10.855</v>
      </c>
      <c r="BE142" s="4">
        <v>3086.0059999999999</v>
      </c>
      <c r="BF142" s="4">
        <v>1.232</v>
      </c>
      <c r="BG142" s="4">
        <v>9.3170000000000002</v>
      </c>
      <c r="BH142" s="4">
        <v>0.32900000000000001</v>
      </c>
      <c r="BI142" s="4">
        <v>9.6470000000000002</v>
      </c>
      <c r="BJ142" s="4">
        <v>8.0489999999999995</v>
      </c>
      <c r="BK142" s="4">
        <v>0.28399999999999997</v>
      </c>
      <c r="BL142" s="4">
        <v>8.3330000000000002</v>
      </c>
      <c r="BM142" s="4">
        <v>0</v>
      </c>
      <c r="BQ142" s="4">
        <v>492.62700000000001</v>
      </c>
      <c r="BR142" s="4">
        <v>0.19925000000000001</v>
      </c>
      <c r="BS142" s="4">
        <v>-5</v>
      </c>
      <c r="BT142" s="4">
        <v>0.89398</v>
      </c>
      <c r="BU142" s="4">
        <v>4.8691719999999998</v>
      </c>
      <c r="BV142" s="4">
        <v>18.058395999999998</v>
      </c>
    </row>
    <row r="143" spans="1:74" x14ac:dyDescent="0.25">
      <c r="A143" s="2">
        <v>42801</v>
      </c>
      <c r="B143" s="3">
        <v>0.69103687499999999</v>
      </c>
      <c r="C143" s="4">
        <v>12.784000000000001</v>
      </c>
      <c r="D143" s="4">
        <v>1.2699999999999999E-2</v>
      </c>
      <c r="E143" s="4">
        <v>126.597278</v>
      </c>
      <c r="F143" s="4">
        <v>367.8</v>
      </c>
      <c r="G143" s="4">
        <v>13</v>
      </c>
      <c r="H143" s="4">
        <v>-3.7</v>
      </c>
      <c r="J143" s="4">
        <v>2.8</v>
      </c>
      <c r="K143" s="4">
        <v>0.90180000000000005</v>
      </c>
      <c r="L143" s="4">
        <v>11.529199999999999</v>
      </c>
      <c r="M143" s="4">
        <v>1.14E-2</v>
      </c>
      <c r="N143" s="4">
        <v>331.68939999999998</v>
      </c>
      <c r="O143" s="4">
        <v>11.729900000000001</v>
      </c>
      <c r="P143" s="4">
        <v>343.4</v>
      </c>
      <c r="Q143" s="4">
        <v>286.5283</v>
      </c>
      <c r="R143" s="4">
        <v>10.1328</v>
      </c>
      <c r="S143" s="4">
        <v>296.7</v>
      </c>
      <c r="T143" s="4">
        <v>0</v>
      </c>
      <c r="W143" s="4">
        <v>0</v>
      </c>
      <c r="X143" s="4">
        <v>2.5251000000000001</v>
      </c>
      <c r="Y143" s="4">
        <v>11.9</v>
      </c>
      <c r="Z143" s="4">
        <v>815</v>
      </c>
      <c r="AA143" s="4">
        <v>828</v>
      </c>
      <c r="AB143" s="4">
        <v>852</v>
      </c>
      <c r="AC143" s="4">
        <v>34</v>
      </c>
      <c r="AD143" s="4">
        <v>16.62</v>
      </c>
      <c r="AE143" s="4">
        <v>0.38</v>
      </c>
      <c r="AF143" s="4">
        <v>958</v>
      </c>
      <c r="AG143" s="4">
        <v>8</v>
      </c>
      <c r="AH143" s="4">
        <v>21</v>
      </c>
      <c r="AI143" s="4">
        <v>27</v>
      </c>
      <c r="AJ143" s="4">
        <v>190</v>
      </c>
      <c r="AK143" s="4">
        <v>188</v>
      </c>
      <c r="AL143" s="4">
        <v>4.2</v>
      </c>
      <c r="AM143" s="4">
        <v>196</v>
      </c>
      <c r="AN143" s="4" t="s">
        <v>155</v>
      </c>
      <c r="AO143" s="4">
        <v>1</v>
      </c>
      <c r="AP143" s="5">
        <v>0.89938657407407396</v>
      </c>
      <c r="AQ143" s="4">
        <v>47.161341</v>
      </c>
      <c r="AR143" s="4">
        <v>-88.483897999999996</v>
      </c>
      <c r="AS143" s="4">
        <v>318.3</v>
      </c>
      <c r="AT143" s="4">
        <v>26</v>
      </c>
      <c r="AU143" s="4">
        <v>12</v>
      </c>
      <c r="AV143" s="4">
        <v>9</v>
      </c>
      <c r="AW143" s="4" t="s">
        <v>413</v>
      </c>
      <c r="AX143" s="4">
        <v>1.1206</v>
      </c>
      <c r="AY143" s="4">
        <v>1.1206</v>
      </c>
      <c r="AZ143" s="4">
        <v>2.0308999999999999</v>
      </c>
      <c r="BA143" s="4">
        <v>13.836</v>
      </c>
      <c r="BB143" s="4">
        <v>16.71</v>
      </c>
      <c r="BC143" s="4">
        <v>1.21</v>
      </c>
      <c r="BD143" s="4">
        <v>10.887</v>
      </c>
      <c r="BE143" s="4">
        <v>3084.86</v>
      </c>
      <c r="BF143" s="4">
        <v>1.944</v>
      </c>
      <c r="BG143" s="4">
        <v>9.2940000000000005</v>
      </c>
      <c r="BH143" s="4">
        <v>0.32900000000000001</v>
      </c>
      <c r="BI143" s="4">
        <v>9.6229999999999993</v>
      </c>
      <c r="BJ143" s="4">
        <v>8.0289999999999999</v>
      </c>
      <c r="BK143" s="4">
        <v>0.28399999999999997</v>
      </c>
      <c r="BL143" s="4">
        <v>8.3130000000000006</v>
      </c>
      <c r="BM143" s="4">
        <v>0</v>
      </c>
      <c r="BQ143" s="4">
        <v>491.26100000000002</v>
      </c>
      <c r="BR143" s="4">
        <v>0.19924</v>
      </c>
      <c r="BS143" s="4">
        <v>-5</v>
      </c>
      <c r="BT143" s="4">
        <v>0.89095999999999997</v>
      </c>
      <c r="BU143" s="4">
        <v>4.8689270000000002</v>
      </c>
      <c r="BV143" s="4">
        <v>17.997392000000001</v>
      </c>
    </row>
    <row r="144" spans="1:74" x14ac:dyDescent="0.25">
      <c r="A144" s="2">
        <v>42801</v>
      </c>
      <c r="B144" s="3">
        <v>0.69104844907407414</v>
      </c>
      <c r="C144" s="4">
        <v>12.787000000000001</v>
      </c>
      <c r="D144" s="4">
        <v>1.2200000000000001E-2</v>
      </c>
      <c r="E144" s="4">
        <v>121.731419</v>
      </c>
      <c r="F144" s="4">
        <v>367.7</v>
      </c>
      <c r="G144" s="4">
        <v>0.8</v>
      </c>
      <c r="H144" s="4">
        <v>-0.7</v>
      </c>
      <c r="J144" s="4">
        <v>2.7</v>
      </c>
      <c r="K144" s="4">
        <v>0.90180000000000005</v>
      </c>
      <c r="L144" s="4">
        <v>11.531599999999999</v>
      </c>
      <c r="M144" s="4">
        <v>1.0999999999999999E-2</v>
      </c>
      <c r="N144" s="4">
        <v>331.59359999999998</v>
      </c>
      <c r="O144" s="4">
        <v>0.72140000000000004</v>
      </c>
      <c r="P144" s="4">
        <v>332.3</v>
      </c>
      <c r="Q144" s="4">
        <v>286.44560000000001</v>
      </c>
      <c r="R144" s="4">
        <v>0.62319999999999998</v>
      </c>
      <c r="S144" s="4">
        <v>287.10000000000002</v>
      </c>
      <c r="T144" s="4">
        <v>0</v>
      </c>
      <c r="W144" s="4">
        <v>0</v>
      </c>
      <c r="X144" s="4">
        <v>2.4348999999999998</v>
      </c>
      <c r="Y144" s="4">
        <v>12</v>
      </c>
      <c r="Z144" s="4">
        <v>814</v>
      </c>
      <c r="AA144" s="4">
        <v>827</v>
      </c>
      <c r="AB144" s="4">
        <v>853</v>
      </c>
      <c r="AC144" s="4">
        <v>34</v>
      </c>
      <c r="AD144" s="4">
        <v>16.62</v>
      </c>
      <c r="AE144" s="4">
        <v>0.38</v>
      </c>
      <c r="AF144" s="4">
        <v>958</v>
      </c>
      <c r="AG144" s="4">
        <v>8</v>
      </c>
      <c r="AH144" s="4">
        <v>21</v>
      </c>
      <c r="AI144" s="4">
        <v>27</v>
      </c>
      <c r="AJ144" s="4">
        <v>190</v>
      </c>
      <c r="AK144" s="4">
        <v>188</v>
      </c>
      <c r="AL144" s="4">
        <v>4.2</v>
      </c>
      <c r="AM144" s="4">
        <v>196</v>
      </c>
      <c r="AN144" s="4" t="s">
        <v>155</v>
      </c>
      <c r="AO144" s="4">
        <v>1</v>
      </c>
      <c r="AP144" s="5">
        <v>0.89939814814814811</v>
      </c>
      <c r="AQ144" s="4">
        <v>47.161448</v>
      </c>
      <c r="AR144" s="4">
        <v>-88.483901000000003</v>
      </c>
      <c r="AS144" s="4">
        <v>318.7</v>
      </c>
      <c r="AT144" s="4">
        <v>26</v>
      </c>
      <c r="AU144" s="4">
        <v>12</v>
      </c>
      <c r="AV144" s="4">
        <v>8</v>
      </c>
      <c r="AW144" s="4" t="s">
        <v>414</v>
      </c>
      <c r="AX144" s="4">
        <v>1.2794000000000001</v>
      </c>
      <c r="AY144" s="4">
        <v>1.3</v>
      </c>
      <c r="AZ144" s="4">
        <v>2.2690999999999999</v>
      </c>
      <c r="BA144" s="4">
        <v>13.836</v>
      </c>
      <c r="BB144" s="4">
        <v>16.7</v>
      </c>
      <c r="BC144" s="4">
        <v>1.21</v>
      </c>
      <c r="BD144" s="4">
        <v>10.888999999999999</v>
      </c>
      <c r="BE144" s="4">
        <v>3084.9760000000001</v>
      </c>
      <c r="BF144" s="4">
        <v>1.869</v>
      </c>
      <c r="BG144" s="4">
        <v>9.2899999999999991</v>
      </c>
      <c r="BH144" s="4">
        <v>0.02</v>
      </c>
      <c r="BI144" s="4">
        <v>9.31</v>
      </c>
      <c r="BJ144" s="4">
        <v>8.0250000000000004</v>
      </c>
      <c r="BK144" s="4">
        <v>1.7000000000000001E-2</v>
      </c>
      <c r="BL144" s="4">
        <v>8.0419999999999998</v>
      </c>
      <c r="BM144" s="4">
        <v>0</v>
      </c>
      <c r="BQ144" s="4">
        <v>473.62700000000001</v>
      </c>
      <c r="BR144" s="4">
        <v>0.19875999999999999</v>
      </c>
      <c r="BS144" s="4">
        <v>-5</v>
      </c>
      <c r="BT144" s="4">
        <v>0.89154999999999995</v>
      </c>
      <c r="BU144" s="4">
        <v>4.8571980000000003</v>
      </c>
      <c r="BV144" s="4">
        <v>18.009309999999999</v>
      </c>
    </row>
    <row r="145" spans="1:74" x14ac:dyDescent="0.25">
      <c r="A145" s="2">
        <v>42801</v>
      </c>
      <c r="B145" s="3">
        <v>0.69106002314814818</v>
      </c>
      <c r="C145" s="4">
        <v>12.776999999999999</v>
      </c>
      <c r="D145" s="4">
        <v>1.0999999999999999E-2</v>
      </c>
      <c r="E145" s="4">
        <v>110</v>
      </c>
      <c r="F145" s="4">
        <v>367.7</v>
      </c>
      <c r="G145" s="4">
        <v>0.8</v>
      </c>
      <c r="H145" s="4">
        <v>-2.2999999999999998</v>
      </c>
      <c r="J145" s="4">
        <v>2.7</v>
      </c>
      <c r="K145" s="4">
        <v>0.90190000000000003</v>
      </c>
      <c r="L145" s="4">
        <v>11.524100000000001</v>
      </c>
      <c r="M145" s="4">
        <v>9.9000000000000008E-3</v>
      </c>
      <c r="N145" s="4">
        <v>331.63990000000001</v>
      </c>
      <c r="O145" s="4">
        <v>0.72150000000000003</v>
      </c>
      <c r="P145" s="4">
        <v>332.4</v>
      </c>
      <c r="Q145" s="4">
        <v>286.48559999999998</v>
      </c>
      <c r="R145" s="4">
        <v>0.62329999999999997</v>
      </c>
      <c r="S145" s="4">
        <v>287.10000000000002</v>
      </c>
      <c r="T145" s="4">
        <v>0</v>
      </c>
      <c r="W145" s="4">
        <v>0</v>
      </c>
      <c r="X145" s="4">
        <v>2.4352</v>
      </c>
      <c r="Y145" s="4">
        <v>12</v>
      </c>
      <c r="Z145" s="4">
        <v>814</v>
      </c>
      <c r="AA145" s="4">
        <v>828</v>
      </c>
      <c r="AB145" s="4">
        <v>853</v>
      </c>
      <c r="AC145" s="4">
        <v>34</v>
      </c>
      <c r="AD145" s="4">
        <v>16.62</v>
      </c>
      <c r="AE145" s="4">
        <v>0.38</v>
      </c>
      <c r="AF145" s="4">
        <v>958</v>
      </c>
      <c r="AG145" s="4">
        <v>8</v>
      </c>
      <c r="AH145" s="4">
        <v>21</v>
      </c>
      <c r="AI145" s="4">
        <v>27</v>
      </c>
      <c r="AJ145" s="4">
        <v>190</v>
      </c>
      <c r="AK145" s="4">
        <v>188.5</v>
      </c>
      <c r="AL145" s="4">
        <v>4.3</v>
      </c>
      <c r="AM145" s="4">
        <v>196</v>
      </c>
      <c r="AN145" s="4" t="s">
        <v>155</v>
      </c>
      <c r="AO145" s="4">
        <v>1</v>
      </c>
      <c r="AP145" s="5">
        <v>0.89940972222222226</v>
      </c>
      <c r="AQ145" s="4">
        <v>47.161554000000002</v>
      </c>
      <c r="AR145" s="4">
        <v>-88.483909999999995</v>
      </c>
      <c r="AS145" s="4">
        <v>318.89999999999998</v>
      </c>
      <c r="AT145" s="4">
        <v>26.1</v>
      </c>
      <c r="AU145" s="4">
        <v>12</v>
      </c>
      <c r="AV145" s="4">
        <v>10</v>
      </c>
      <c r="AW145" s="4" t="s">
        <v>412</v>
      </c>
      <c r="AX145" s="4">
        <v>1.1103000000000001</v>
      </c>
      <c r="AY145" s="4">
        <v>1.3206</v>
      </c>
      <c r="AZ145" s="4">
        <v>2.0206</v>
      </c>
      <c r="BA145" s="4">
        <v>13.836</v>
      </c>
      <c r="BB145" s="4">
        <v>16.72</v>
      </c>
      <c r="BC145" s="4">
        <v>1.21</v>
      </c>
      <c r="BD145" s="4">
        <v>10.872999999999999</v>
      </c>
      <c r="BE145" s="4">
        <v>3085.2649999999999</v>
      </c>
      <c r="BF145" s="4">
        <v>1.6910000000000001</v>
      </c>
      <c r="BG145" s="4">
        <v>9.298</v>
      </c>
      <c r="BH145" s="4">
        <v>0.02</v>
      </c>
      <c r="BI145" s="4">
        <v>9.3179999999999996</v>
      </c>
      <c r="BJ145" s="4">
        <v>8.032</v>
      </c>
      <c r="BK145" s="4">
        <v>1.7000000000000001E-2</v>
      </c>
      <c r="BL145" s="4">
        <v>8.0489999999999995</v>
      </c>
      <c r="BM145" s="4">
        <v>0</v>
      </c>
      <c r="BQ145" s="4">
        <v>474.04500000000002</v>
      </c>
      <c r="BR145" s="4">
        <v>0.19464999999999999</v>
      </c>
      <c r="BS145" s="4">
        <v>-5</v>
      </c>
      <c r="BT145" s="4">
        <v>0.89298</v>
      </c>
      <c r="BU145" s="4">
        <v>4.7567599999999999</v>
      </c>
      <c r="BV145" s="4">
        <v>18.038195999999999</v>
      </c>
    </row>
    <row r="146" spans="1:74" x14ac:dyDescent="0.25">
      <c r="A146" s="2">
        <v>42801</v>
      </c>
      <c r="B146" s="3">
        <v>0.69107159722222222</v>
      </c>
      <c r="C146" s="4">
        <v>12.760999999999999</v>
      </c>
      <c r="D146" s="4">
        <v>1.0999999999999999E-2</v>
      </c>
      <c r="E146" s="4">
        <v>110</v>
      </c>
      <c r="F146" s="4">
        <v>367.8</v>
      </c>
      <c r="G146" s="4">
        <v>0.7</v>
      </c>
      <c r="H146" s="4">
        <v>-1.7</v>
      </c>
      <c r="J146" s="4">
        <v>2.7</v>
      </c>
      <c r="K146" s="4">
        <v>0.90200000000000002</v>
      </c>
      <c r="L146" s="4">
        <v>11.510400000000001</v>
      </c>
      <c r="M146" s="4">
        <v>9.9000000000000008E-3</v>
      </c>
      <c r="N146" s="4">
        <v>331.7663</v>
      </c>
      <c r="O146" s="4">
        <v>0.63770000000000004</v>
      </c>
      <c r="P146" s="4">
        <v>332.4</v>
      </c>
      <c r="Q146" s="4">
        <v>286.59469999999999</v>
      </c>
      <c r="R146" s="4">
        <v>0.55079999999999996</v>
      </c>
      <c r="S146" s="4">
        <v>287.10000000000002</v>
      </c>
      <c r="T146" s="4">
        <v>0</v>
      </c>
      <c r="W146" s="4">
        <v>0</v>
      </c>
      <c r="X146" s="4">
        <v>2.4355000000000002</v>
      </c>
      <c r="Y146" s="4">
        <v>12</v>
      </c>
      <c r="Z146" s="4">
        <v>814</v>
      </c>
      <c r="AA146" s="4">
        <v>827</v>
      </c>
      <c r="AB146" s="4">
        <v>849</v>
      </c>
      <c r="AC146" s="4">
        <v>34</v>
      </c>
      <c r="AD146" s="4">
        <v>16.62</v>
      </c>
      <c r="AE146" s="4">
        <v>0.38</v>
      </c>
      <c r="AF146" s="4">
        <v>958</v>
      </c>
      <c r="AG146" s="4">
        <v>8</v>
      </c>
      <c r="AH146" s="4">
        <v>21</v>
      </c>
      <c r="AI146" s="4">
        <v>27</v>
      </c>
      <c r="AJ146" s="4">
        <v>190</v>
      </c>
      <c r="AK146" s="4">
        <v>189</v>
      </c>
      <c r="AL146" s="4">
        <v>4.2</v>
      </c>
      <c r="AM146" s="4">
        <v>196</v>
      </c>
      <c r="AN146" s="4" t="s">
        <v>155</v>
      </c>
      <c r="AO146" s="4">
        <v>1</v>
      </c>
      <c r="AP146" s="5">
        <v>0.8994212962962963</v>
      </c>
      <c r="AQ146" s="4">
        <v>47.161659</v>
      </c>
      <c r="AR146" s="4">
        <v>-88.483928000000006</v>
      </c>
      <c r="AS146" s="4">
        <v>318.89999999999998</v>
      </c>
      <c r="AT146" s="4">
        <v>25.9</v>
      </c>
      <c r="AU146" s="4">
        <v>12</v>
      </c>
      <c r="AV146" s="4">
        <v>10</v>
      </c>
      <c r="AW146" s="4" t="s">
        <v>412</v>
      </c>
      <c r="AX146" s="4">
        <v>1.2205999999999999</v>
      </c>
      <c r="AY146" s="4">
        <v>1.5206</v>
      </c>
      <c r="AZ146" s="4">
        <v>2.2206000000000001</v>
      </c>
      <c r="BA146" s="4">
        <v>13.836</v>
      </c>
      <c r="BB146" s="4">
        <v>16.739999999999998</v>
      </c>
      <c r="BC146" s="4">
        <v>1.21</v>
      </c>
      <c r="BD146" s="4">
        <v>10.861000000000001</v>
      </c>
      <c r="BE146" s="4">
        <v>3085.2739999999999</v>
      </c>
      <c r="BF146" s="4">
        <v>1.6930000000000001</v>
      </c>
      <c r="BG146" s="4">
        <v>9.3130000000000006</v>
      </c>
      <c r="BH146" s="4">
        <v>1.7999999999999999E-2</v>
      </c>
      <c r="BI146" s="4">
        <v>9.33</v>
      </c>
      <c r="BJ146" s="4">
        <v>8.0449999999999999</v>
      </c>
      <c r="BK146" s="4">
        <v>1.4999999999999999E-2</v>
      </c>
      <c r="BL146" s="4">
        <v>8.06</v>
      </c>
      <c r="BM146" s="4">
        <v>0</v>
      </c>
      <c r="BQ146" s="4">
        <v>474.66300000000001</v>
      </c>
      <c r="BR146" s="4">
        <v>0.23208999999999999</v>
      </c>
      <c r="BS146" s="4">
        <v>-5</v>
      </c>
      <c r="BT146" s="4">
        <v>0.89149</v>
      </c>
      <c r="BU146" s="4">
        <v>5.6717000000000004</v>
      </c>
      <c r="BV146" s="4">
        <v>18.008098</v>
      </c>
    </row>
    <row r="147" spans="1:74" x14ac:dyDescent="0.25">
      <c r="A147" s="2">
        <v>42801</v>
      </c>
      <c r="B147" s="3">
        <v>0.69108317129629626</v>
      </c>
      <c r="C147" s="4">
        <v>12.721</v>
      </c>
      <c r="D147" s="4">
        <v>1.09E-2</v>
      </c>
      <c r="E147" s="4">
        <v>108.76700700000001</v>
      </c>
      <c r="F147" s="4">
        <v>368.3</v>
      </c>
      <c r="G147" s="4">
        <v>0.8</v>
      </c>
      <c r="H147" s="4">
        <v>0.4</v>
      </c>
      <c r="J147" s="4">
        <v>2.7</v>
      </c>
      <c r="K147" s="4">
        <v>0.90229999999999999</v>
      </c>
      <c r="L147" s="4">
        <v>11.478400000000001</v>
      </c>
      <c r="M147" s="4">
        <v>9.7999999999999997E-3</v>
      </c>
      <c r="N147" s="4">
        <v>332.30930000000001</v>
      </c>
      <c r="O147" s="4">
        <v>0.71619999999999995</v>
      </c>
      <c r="P147" s="4">
        <v>333</v>
      </c>
      <c r="Q147" s="4">
        <v>287.06380000000001</v>
      </c>
      <c r="R147" s="4">
        <v>0.61870000000000003</v>
      </c>
      <c r="S147" s="4">
        <v>287.7</v>
      </c>
      <c r="T147" s="4">
        <v>0.3821</v>
      </c>
      <c r="W147" s="4">
        <v>0</v>
      </c>
      <c r="X147" s="4">
        <v>2.4361999999999999</v>
      </c>
      <c r="Y147" s="4">
        <v>12</v>
      </c>
      <c r="Z147" s="4">
        <v>814</v>
      </c>
      <c r="AA147" s="4">
        <v>826</v>
      </c>
      <c r="AB147" s="4">
        <v>848</v>
      </c>
      <c r="AC147" s="4">
        <v>34</v>
      </c>
      <c r="AD147" s="4">
        <v>16.62</v>
      </c>
      <c r="AE147" s="4">
        <v>0.38</v>
      </c>
      <c r="AF147" s="4">
        <v>958</v>
      </c>
      <c r="AG147" s="4">
        <v>8</v>
      </c>
      <c r="AH147" s="4">
        <v>21</v>
      </c>
      <c r="AI147" s="4">
        <v>27</v>
      </c>
      <c r="AJ147" s="4">
        <v>190</v>
      </c>
      <c r="AK147" s="4">
        <v>189</v>
      </c>
      <c r="AL147" s="4">
        <v>4.2</v>
      </c>
      <c r="AM147" s="4">
        <v>196</v>
      </c>
      <c r="AN147" s="4" t="s">
        <v>155</v>
      </c>
      <c r="AO147" s="4">
        <v>1</v>
      </c>
      <c r="AP147" s="5">
        <v>0.89943287037037034</v>
      </c>
      <c r="AQ147" s="4">
        <v>47.161763999999998</v>
      </c>
      <c r="AR147" s="4">
        <v>-88.483975999999998</v>
      </c>
      <c r="AS147" s="4">
        <v>318.89999999999998</v>
      </c>
      <c r="AT147" s="4">
        <v>26.1</v>
      </c>
      <c r="AU147" s="4">
        <v>12</v>
      </c>
      <c r="AV147" s="4">
        <v>10</v>
      </c>
      <c r="AW147" s="4" t="s">
        <v>412</v>
      </c>
      <c r="AX147" s="4">
        <v>1.3794</v>
      </c>
      <c r="AY147" s="4">
        <v>1.7</v>
      </c>
      <c r="AZ147" s="4">
        <v>2.4</v>
      </c>
      <c r="BA147" s="4">
        <v>13.836</v>
      </c>
      <c r="BB147" s="4">
        <v>16.79</v>
      </c>
      <c r="BC147" s="4">
        <v>1.21</v>
      </c>
      <c r="BD147" s="4">
        <v>10.829000000000001</v>
      </c>
      <c r="BE147" s="4">
        <v>3085.3150000000001</v>
      </c>
      <c r="BF147" s="4">
        <v>1.679</v>
      </c>
      <c r="BG147" s="4">
        <v>9.3539999999999992</v>
      </c>
      <c r="BH147" s="4">
        <v>0.02</v>
      </c>
      <c r="BI147" s="4">
        <v>9.3740000000000006</v>
      </c>
      <c r="BJ147" s="4">
        <v>8.08</v>
      </c>
      <c r="BK147" s="4">
        <v>1.7000000000000001E-2</v>
      </c>
      <c r="BL147" s="4">
        <v>8.0980000000000008</v>
      </c>
      <c r="BM147" s="4">
        <v>3.3E-3</v>
      </c>
      <c r="BQ147" s="4">
        <v>476.13200000000001</v>
      </c>
      <c r="BR147" s="4">
        <v>0.24263999999999999</v>
      </c>
      <c r="BS147" s="4">
        <v>-5</v>
      </c>
      <c r="BT147" s="4">
        <v>0.89202000000000004</v>
      </c>
      <c r="BU147" s="4">
        <v>5.9295150000000003</v>
      </c>
      <c r="BV147" s="4">
        <v>18.018803999999999</v>
      </c>
    </row>
    <row r="148" spans="1:74" x14ac:dyDescent="0.25">
      <c r="A148" s="2">
        <v>42801</v>
      </c>
      <c r="B148" s="3">
        <v>0.69109474537037041</v>
      </c>
      <c r="C148" s="4">
        <v>12.686</v>
      </c>
      <c r="D148" s="4">
        <v>0.01</v>
      </c>
      <c r="E148" s="4">
        <v>100.263605</v>
      </c>
      <c r="F148" s="4">
        <v>368.4</v>
      </c>
      <c r="G148" s="4">
        <v>1</v>
      </c>
      <c r="H148" s="4">
        <v>-3</v>
      </c>
      <c r="J148" s="4">
        <v>2.8</v>
      </c>
      <c r="K148" s="4">
        <v>0.90259999999999996</v>
      </c>
      <c r="L148" s="4">
        <v>11.4496</v>
      </c>
      <c r="M148" s="4">
        <v>8.9999999999999993E-3</v>
      </c>
      <c r="N148" s="4">
        <v>332.50479999999999</v>
      </c>
      <c r="O148" s="4">
        <v>0.89170000000000005</v>
      </c>
      <c r="P148" s="4">
        <v>333.4</v>
      </c>
      <c r="Q148" s="4">
        <v>287.23869999999999</v>
      </c>
      <c r="R148" s="4">
        <v>0.77029999999999998</v>
      </c>
      <c r="S148" s="4">
        <v>288</v>
      </c>
      <c r="T148" s="4">
        <v>0</v>
      </c>
      <c r="W148" s="4">
        <v>0</v>
      </c>
      <c r="X148" s="4">
        <v>2.5272000000000001</v>
      </c>
      <c r="Y148" s="4">
        <v>11.9</v>
      </c>
      <c r="Z148" s="4">
        <v>814</v>
      </c>
      <c r="AA148" s="4">
        <v>827</v>
      </c>
      <c r="AB148" s="4">
        <v>850</v>
      </c>
      <c r="AC148" s="4">
        <v>34</v>
      </c>
      <c r="AD148" s="4">
        <v>16.63</v>
      </c>
      <c r="AE148" s="4">
        <v>0.38</v>
      </c>
      <c r="AF148" s="4">
        <v>957</v>
      </c>
      <c r="AG148" s="4">
        <v>8</v>
      </c>
      <c r="AH148" s="4">
        <v>21</v>
      </c>
      <c r="AI148" s="4">
        <v>27</v>
      </c>
      <c r="AJ148" s="4">
        <v>190</v>
      </c>
      <c r="AK148" s="4">
        <v>189</v>
      </c>
      <c r="AL148" s="4">
        <v>4.2</v>
      </c>
      <c r="AM148" s="4">
        <v>196</v>
      </c>
      <c r="AN148" s="4" t="s">
        <v>155</v>
      </c>
      <c r="AO148" s="4">
        <v>1</v>
      </c>
      <c r="AP148" s="5">
        <v>0.89944444444444438</v>
      </c>
      <c r="AQ148" s="4">
        <v>47.161869000000003</v>
      </c>
      <c r="AR148" s="4">
        <v>-88.484013000000004</v>
      </c>
      <c r="AS148" s="4">
        <v>318.89999999999998</v>
      </c>
      <c r="AT148" s="4">
        <v>26.1</v>
      </c>
      <c r="AU148" s="4">
        <v>12</v>
      </c>
      <c r="AV148" s="4">
        <v>9</v>
      </c>
      <c r="AW148" s="4" t="s">
        <v>411</v>
      </c>
      <c r="AX148" s="4">
        <v>1.2102999999999999</v>
      </c>
      <c r="AY148" s="4">
        <v>1.6278999999999999</v>
      </c>
      <c r="AZ148" s="4">
        <v>2.3485</v>
      </c>
      <c r="BA148" s="4">
        <v>13.836</v>
      </c>
      <c r="BB148" s="4">
        <v>16.829999999999998</v>
      </c>
      <c r="BC148" s="4">
        <v>1.22</v>
      </c>
      <c r="BD148" s="4">
        <v>10.795</v>
      </c>
      <c r="BE148" s="4">
        <v>3085.5529999999999</v>
      </c>
      <c r="BF148" s="4">
        <v>1.552</v>
      </c>
      <c r="BG148" s="4">
        <v>9.3840000000000003</v>
      </c>
      <c r="BH148" s="4">
        <v>2.5000000000000001E-2</v>
      </c>
      <c r="BI148" s="4">
        <v>9.4090000000000007</v>
      </c>
      <c r="BJ148" s="4">
        <v>8.1059999999999999</v>
      </c>
      <c r="BK148" s="4">
        <v>2.1999999999999999E-2</v>
      </c>
      <c r="BL148" s="4">
        <v>8.1280000000000001</v>
      </c>
      <c r="BM148" s="4">
        <v>0</v>
      </c>
      <c r="BQ148" s="4">
        <v>495.197</v>
      </c>
      <c r="BR148" s="4">
        <v>0.19694999999999999</v>
      </c>
      <c r="BS148" s="4">
        <v>-5</v>
      </c>
      <c r="BT148" s="4">
        <v>0.89249000000000001</v>
      </c>
      <c r="BU148" s="4">
        <v>4.8129660000000003</v>
      </c>
      <c r="BV148" s="4">
        <v>18.028297999999999</v>
      </c>
    </row>
    <row r="149" spans="1:74" x14ac:dyDescent="0.25">
      <c r="A149" s="2">
        <v>42801</v>
      </c>
      <c r="B149" s="3">
        <v>0.69110631944444434</v>
      </c>
      <c r="C149" s="4">
        <v>12.67</v>
      </c>
      <c r="D149" s="4">
        <v>9.1999999999999998E-3</v>
      </c>
      <c r="E149" s="4">
        <v>92.278884000000005</v>
      </c>
      <c r="F149" s="4">
        <v>368.8</v>
      </c>
      <c r="G149" s="4">
        <v>1.2</v>
      </c>
      <c r="H149" s="4">
        <v>-0.3</v>
      </c>
      <c r="J149" s="4">
        <v>2.8</v>
      </c>
      <c r="K149" s="4">
        <v>0.90269999999999995</v>
      </c>
      <c r="L149" s="4">
        <v>11.437099999999999</v>
      </c>
      <c r="M149" s="4">
        <v>8.3000000000000001E-3</v>
      </c>
      <c r="N149" s="4">
        <v>332.8886</v>
      </c>
      <c r="O149" s="4">
        <v>1.0775999999999999</v>
      </c>
      <c r="P149" s="4">
        <v>334</v>
      </c>
      <c r="Q149" s="4">
        <v>287.57600000000002</v>
      </c>
      <c r="R149" s="4">
        <v>0.93089999999999995</v>
      </c>
      <c r="S149" s="4">
        <v>288.5</v>
      </c>
      <c r="T149" s="4">
        <v>0</v>
      </c>
      <c r="W149" s="4">
        <v>0</v>
      </c>
      <c r="X149" s="4">
        <v>2.5274999999999999</v>
      </c>
      <c r="Y149" s="4">
        <v>12</v>
      </c>
      <c r="Z149" s="4">
        <v>813</v>
      </c>
      <c r="AA149" s="4">
        <v>826</v>
      </c>
      <c r="AB149" s="4">
        <v>851</v>
      </c>
      <c r="AC149" s="4">
        <v>34</v>
      </c>
      <c r="AD149" s="4">
        <v>16.64</v>
      </c>
      <c r="AE149" s="4">
        <v>0.38</v>
      </c>
      <c r="AF149" s="4">
        <v>957</v>
      </c>
      <c r="AG149" s="4">
        <v>8</v>
      </c>
      <c r="AH149" s="4">
        <v>21</v>
      </c>
      <c r="AI149" s="4">
        <v>27</v>
      </c>
      <c r="AJ149" s="4">
        <v>190</v>
      </c>
      <c r="AK149" s="4">
        <v>189</v>
      </c>
      <c r="AL149" s="4">
        <v>4.2</v>
      </c>
      <c r="AM149" s="4">
        <v>196</v>
      </c>
      <c r="AN149" s="4" t="s">
        <v>155</v>
      </c>
      <c r="AO149" s="4">
        <v>1</v>
      </c>
      <c r="AP149" s="5">
        <v>0.89945601851851853</v>
      </c>
      <c r="AQ149" s="4">
        <v>47.161973000000003</v>
      </c>
      <c r="AR149" s="4">
        <v>-88.484039999999993</v>
      </c>
      <c r="AS149" s="4">
        <v>318.60000000000002</v>
      </c>
      <c r="AT149" s="4">
        <v>25.8</v>
      </c>
      <c r="AU149" s="4">
        <v>12</v>
      </c>
      <c r="AV149" s="4">
        <v>9</v>
      </c>
      <c r="AW149" s="4" t="s">
        <v>411</v>
      </c>
      <c r="AX149" s="4">
        <v>1.2897000000000001</v>
      </c>
      <c r="AY149" s="4">
        <v>1.0103</v>
      </c>
      <c r="AZ149" s="4">
        <v>1.9</v>
      </c>
      <c r="BA149" s="4">
        <v>13.836</v>
      </c>
      <c r="BB149" s="4">
        <v>16.850000000000001</v>
      </c>
      <c r="BC149" s="4">
        <v>1.22</v>
      </c>
      <c r="BD149" s="4">
        <v>10.78</v>
      </c>
      <c r="BE149" s="4">
        <v>3085.7559999999999</v>
      </c>
      <c r="BF149" s="4">
        <v>1.43</v>
      </c>
      <c r="BG149" s="4">
        <v>9.4060000000000006</v>
      </c>
      <c r="BH149" s="4">
        <v>0.03</v>
      </c>
      <c r="BI149" s="4">
        <v>9.4359999999999999</v>
      </c>
      <c r="BJ149" s="4">
        <v>8.125</v>
      </c>
      <c r="BK149" s="4">
        <v>2.5999999999999999E-2</v>
      </c>
      <c r="BL149" s="4">
        <v>8.1519999999999992</v>
      </c>
      <c r="BM149" s="4">
        <v>0</v>
      </c>
      <c r="BQ149" s="4">
        <v>495.84</v>
      </c>
      <c r="BR149" s="4">
        <v>0.18224000000000001</v>
      </c>
      <c r="BS149" s="4">
        <v>-5</v>
      </c>
      <c r="BT149" s="4">
        <v>0.89454999999999996</v>
      </c>
      <c r="BU149" s="4">
        <v>4.4534900000000004</v>
      </c>
      <c r="BV149" s="4">
        <v>18.06991</v>
      </c>
    </row>
    <row r="150" spans="1:74" x14ac:dyDescent="0.25">
      <c r="A150" s="2">
        <v>42801</v>
      </c>
      <c r="B150" s="3">
        <v>0.69111789351851849</v>
      </c>
      <c r="C150" s="4">
        <v>12.67</v>
      </c>
      <c r="D150" s="4">
        <v>8.9999999999999993E-3</v>
      </c>
      <c r="E150" s="4">
        <v>90</v>
      </c>
      <c r="F150" s="4">
        <v>368.9</v>
      </c>
      <c r="G150" s="4">
        <v>1.2</v>
      </c>
      <c r="H150" s="4">
        <v>-1.5</v>
      </c>
      <c r="J150" s="4">
        <v>2.8</v>
      </c>
      <c r="K150" s="4">
        <v>0.90269999999999995</v>
      </c>
      <c r="L150" s="4">
        <v>11.4374</v>
      </c>
      <c r="M150" s="4">
        <v>8.0999999999999996E-3</v>
      </c>
      <c r="N150" s="4">
        <v>333.0104</v>
      </c>
      <c r="O150" s="4">
        <v>1.0832999999999999</v>
      </c>
      <c r="P150" s="4">
        <v>334.1</v>
      </c>
      <c r="Q150" s="4">
        <v>287.68119999999999</v>
      </c>
      <c r="R150" s="4">
        <v>0.93579999999999997</v>
      </c>
      <c r="S150" s="4">
        <v>288.60000000000002</v>
      </c>
      <c r="T150" s="4">
        <v>0</v>
      </c>
      <c r="W150" s="4">
        <v>0</v>
      </c>
      <c r="X150" s="4">
        <v>2.5276000000000001</v>
      </c>
      <c r="Y150" s="4">
        <v>12</v>
      </c>
      <c r="Z150" s="4">
        <v>812</v>
      </c>
      <c r="AA150" s="4">
        <v>826</v>
      </c>
      <c r="AB150" s="4">
        <v>851</v>
      </c>
      <c r="AC150" s="4">
        <v>34</v>
      </c>
      <c r="AD150" s="4">
        <v>16.64</v>
      </c>
      <c r="AE150" s="4">
        <v>0.38</v>
      </c>
      <c r="AF150" s="4">
        <v>957</v>
      </c>
      <c r="AG150" s="4">
        <v>8</v>
      </c>
      <c r="AH150" s="4">
        <v>21</v>
      </c>
      <c r="AI150" s="4">
        <v>27</v>
      </c>
      <c r="AJ150" s="4">
        <v>190</v>
      </c>
      <c r="AK150" s="4">
        <v>189</v>
      </c>
      <c r="AL150" s="4">
        <v>4.3</v>
      </c>
      <c r="AM150" s="4">
        <v>195.9</v>
      </c>
      <c r="AN150" s="4" t="s">
        <v>155</v>
      </c>
      <c r="AO150" s="4">
        <v>1</v>
      </c>
      <c r="AP150" s="5">
        <v>0.89946759259259268</v>
      </c>
      <c r="AQ150" s="4">
        <v>47.162075999999999</v>
      </c>
      <c r="AR150" s="4">
        <v>-88.484059999999999</v>
      </c>
      <c r="AS150" s="4">
        <v>318.5</v>
      </c>
      <c r="AT150" s="4">
        <v>25.7</v>
      </c>
      <c r="AU150" s="4">
        <v>12</v>
      </c>
      <c r="AV150" s="4">
        <v>9</v>
      </c>
      <c r="AW150" s="4" t="s">
        <v>411</v>
      </c>
      <c r="AX150" s="4">
        <v>1.2412000000000001</v>
      </c>
      <c r="AY150" s="4">
        <v>1.0896999999999999</v>
      </c>
      <c r="AZ150" s="4">
        <v>1.9412</v>
      </c>
      <c r="BA150" s="4">
        <v>13.836</v>
      </c>
      <c r="BB150" s="4">
        <v>16.850000000000001</v>
      </c>
      <c r="BC150" s="4">
        <v>1.22</v>
      </c>
      <c r="BD150" s="4">
        <v>10.776999999999999</v>
      </c>
      <c r="BE150" s="4">
        <v>3085.8119999999999</v>
      </c>
      <c r="BF150" s="4">
        <v>1.395</v>
      </c>
      <c r="BG150" s="4">
        <v>9.4090000000000007</v>
      </c>
      <c r="BH150" s="4">
        <v>3.1E-2</v>
      </c>
      <c r="BI150" s="4">
        <v>9.4390000000000001</v>
      </c>
      <c r="BJ150" s="4">
        <v>8.1280000000000001</v>
      </c>
      <c r="BK150" s="4">
        <v>2.5999999999999999E-2</v>
      </c>
      <c r="BL150" s="4">
        <v>8.1549999999999994</v>
      </c>
      <c r="BM150" s="4">
        <v>0</v>
      </c>
      <c r="BQ150" s="4">
        <v>495.84899999999999</v>
      </c>
      <c r="BR150" s="4">
        <v>0.18226999999999999</v>
      </c>
      <c r="BS150" s="4">
        <v>-5</v>
      </c>
      <c r="BT150" s="4">
        <v>0.89546999999999999</v>
      </c>
      <c r="BU150" s="4">
        <v>4.4542229999999998</v>
      </c>
      <c r="BV150" s="4">
        <v>18.088494000000001</v>
      </c>
    </row>
    <row r="151" spans="1:74" x14ac:dyDescent="0.25">
      <c r="A151" s="2">
        <v>42801</v>
      </c>
      <c r="B151" s="3">
        <v>0.69112946759259264</v>
      </c>
      <c r="C151" s="4">
        <v>12.670999999999999</v>
      </c>
      <c r="D151" s="4">
        <v>8.9999999999999993E-3</v>
      </c>
      <c r="E151" s="4">
        <v>90</v>
      </c>
      <c r="F151" s="4">
        <v>369.4</v>
      </c>
      <c r="G151" s="4">
        <v>7.7</v>
      </c>
      <c r="H151" s="4">
        <v>-3.5</v>
      </c>
      <c r="J151" s="4">
        <v>2.9</v>
      </c>
      <c r="K151" s="4">
        <v>0.90269999999999995</v>
      </c>
      <c r="L151" s="4">
        <v>11.437900000000001</v>
      </c>
      <c r="M151" s="4">
        <v>8.0999999999999996E-3</v>
      </c>
      <c r="N151" s="4">
        <v>333.42149999999998</v>
      </c>
      <c r="O151" s="4">
        <v>6.9196999999999997</v>
      </c>
      <c r="P151" s="4">
        <v>340.3</v>
      </c>
      <c r="Q151" s="4">
        <v>288.03629999999998</v>
      </c>
      <c r="R151" s="4">
        <v>5.9778000000000002</v>
      </c>
      <c r="S151" s="4">
        <v>294</v>
      </c>
      <c r="T151" s="4">
        <v>0</v>
      </c>
      <c r="W151" s="4">
        <v>0</v>
      </c>
      <c r="X151" s="4">
        <v>2.6177999999999999</v>
      </c>
      <c r="Y151" s="4">
        <v>12</v>
      </c>
      <c r="Z151" s="4">
        <v>812</v>
      </c>
      <c r="AA151" s="4">
        <v>826</v>
      </c>
      <c r="AB151" s="4">
        <v>851</v>
      </c>
      <c r="AC151" s="4">
        <v>34</v>
      </c>
      <c r="AD151" s="4">
        <v>16.64</v>
      </c>
      <c r="AE151" s="4">
        <v>0.38</v>
      </c>
      <c r="AF151" s="4">
        <v>957</v>
      </c>
      <c r="AG151" s="4">
        <v>8</v>
      </c>
      <c r="AH151" s="4">
        <v>21</v>
      </c>
      <c r="AI151" s="4">
        <v>27</v>
      </c>
      <c r="AJ151" s="4">
        <v>190</v>
      </c>
      <c r="AK151" s="4">
        <v>188.5</v>
      </c>
      <c r="AL151" s="4">
        <v>4.2</v>
      </c>
      <c r="AM151" s="4">
        <v>195.5</v>
      </c>
      <c r="AN151" s="4" t="s">
        <v>155</v>
      </c>
      <c r="AO151" s="4">
        <v>1</v>
      </c>
      <c r="AP151" s="5">
        <v>0.89947916666666661</v>
      </c>
      <c r="AQ151" s="4">
        <v>47.162177</v>
      </c>
      <c r="AR151" s="4">
        <v>-88.484046000000006</v>
      </c>
      <c r="AS151" s="4">
        <v>318.39999999999998</v>
      </c>
      <c r="AT151" s="4">
        <v>25</v>
      </c>
      <c r="AU151" s="4">
        <v>12</v>
      </c>
      <c r="AV151" s="4">
        <v>9</v>
      </c>
      <c r="AW151" s="4" t="s">
        <v>411</v>
      </c>
      <c r="AX151" s="4">
        <v>1.6309</v>
      </c>
      <c r="AY151" s="4">
        <v>1</v>
      </c>
      <c r="AZ151" s="4">
        <v>2.3309000000000002</v>
      </c>
      <c r="BA151" s="4">
        <v>13.836</v>
      </c>
      <c r="BB151" s="4">
        <v>16.850000000000001</v>
      </c>
      <c r="BC151" s="4">
        <v>1.22</v>
      </c>
      <c r="BD151" s="4">
        <v>10.781000000000001</v>
      </c>
      <c r="BE151" s="4">
        <v>3085.8119999999999</v>
      </c>
      <c r="BF151" s="4">
        <v>1.395</v>
      </c>
      <c r="BG151" s="4">
        <v>9.42</v>
      </c>
      <c r="BH151" s="4">
        <v>0.19500000000000001</v>
      </c>
      <c r="BI151" s="4">
        <v>9.6159999999999997</v>
      </c>
      <c r="BJ151" s="4">
        <v>8.1379999999999999</v>
      </c>
      <c r="BK151" s="4">
        <v>0.16900000000000001</v>
      </c>
      <c r="BL151" s="4">
        <v>8.3070000000000004</v>
      </c>
      <c r="BM151" s="4">
        <v>0</v>
      </c>
      <c r="BQ151" s="4">
        <v>513.51599999999996</v>
      </c>
      <c r="BR151" s="4">
        <v>0.17916000000000001</v>
      </c>
      <c r="BS151" s="4">
        <v>-5</v>
      </c>
      <c r="BT151" s="4">
        <v>0.89502000000000004</v>
      </c>
      <c r="BU151" s="4">
        <v>4.3782230000000002</v>
      </c>
      <c r="BV151" s="4">
        <v>18.079404</v>
      </c>
    </row>
    <row r="152" spans="1:74" x14ac:dyDescent="0.25">
      <c r="A152" s="2">
        <v>42801</v>
      </c>
      <c r="B152" s="3">
        <v>0.69114104166666668</v>
      </c>
      <c r="C152" s="4">
        <v>12.68</v>
      </c>
      <c r="D152" s="4">
        <v>8.9999999999999993E-3</v>
      </c>
      <c r="E152" s="4">
        <v>90</v>
      </c>
      <c r="F152" s="4">
        <v>373.3</v>
      </c>
      <c r="G152" s="4">
        <v>3</v>
      </c>
      <c r="H152" s="4">
        <v>0</v>
      </c>
      <c r="J152" s="4">
        <v>2.9</v>
      </c>
      <c r="K152" s="4">
        <v>0.90259999999999996</v>
      </c>
      <c r="L152" s="4">
        <v>11.444699999999999</v>
      </c>
      <c r="M152" s="4">
        <v>8.0999999999999996E-3</v>
      </c>
      <c r="N152" s="4">
        <v>336.93950000000001</v>
      </c>
      <c r="O152" s="4">
        <v>2.7324000000000002</v>
      </c>
      <c r="P152" s="4">
        <v>339.7</v>
      </c>
      <c r="Q152" s="4">
        <v>291.0754</v>
      </c>
      <c r="R152" s="4">
        <v>2.3605</v>
      </c>
      <c r="S152" s="4">
        <v>293.39999999999998</v>
      </c>
      <c r="T152" s="4">
        <v>0</v>
      </c>
      <c r="W152" s="4">
        <v>0</v>
      </c>
      <c r="X152" s="4">
        <v>2.6175000000000002</v>
      </c>
      <c r="Y152" s="4">
        <v>12</v>
      </c>
      <c r="Z152" s="4">
        <v>811</v>
      </c>
      <c r="AA152" s="4">
        <v>825</v>
      </c>
      <c r="AB152" s="4">
        <v>850</v>
      </c>
      <c r="AC152" s="4">
        <v>34</v>
      </c>
      <c r="AD152" s="4">
        <v>16.64</v>
      </c>
      <c r="AE152" s="4">
        <v>0.38</v>
      </c>
      <c r="AF152" s="4">
        <v>957</v>
      </c>
      <c r="AG152" s="4">
        <v>8</v>
      </c>
      <c r="AH152" s="4">
        <v>21</v>
      </c>
      <c r="AI152" s="4">
        <v>27</v>
      </c>
      <c r="AJ152" s="4">
        <v>190</v>
      </c>
      <c r="AK152" s="4">
        <v>188</v>
      </c>
      <c r="AL152" s="4">
        <v>4.2</v>
      </c>
      <c r="AM152" s="4">
        <v>195.1</v>
      </c>
      <c r="AN152" s="4" t="s">
        <v>155</v>
      </c>
      <c r="AO152" s="4">
        <v>1</v>
      </c>
      <c r="AP152" s="5">
        <v>0.89949074074074076</v>
      </c>
      <c r="AQ152" s="4">
        <v>47.162278000000001</v>
      </c>
      <c r="AR152" s="4">
        <v>-88.484052000000005</v>
      </c>
      <c r="AS152" s="4">
        <v>318.5</v>
      </c>
      <c r="AT152" s="4">
        <v>24.7</v>
      </c>
      <c r="AU152" s="4">
        <v>12</v>
      </c>
      <c r="AV152" s="4">
        <v>10</v>
      </c>
      <c r="AW152" s="4" t="s">
        <v>412</v>
      </c>
      <c r="AX152" s="4">
        <v>1.8176000000000001</v>
      </c>
      <c r="AY152" s="4">
        <v>1.0103</v>
      </c>
      <c r="AZ152" s="4">
        <v>2.5897000000000001</v>
      </c>
      <c r="BA152" s="4">
        <v>13.836</v>
      </c>
      <c r="BB152" s="4">
        <v>16.84</v>
      </c>
      <c r="BC152" s="4">
        <v>1.22</v>
      </c>
      <c r="BD152" s="4">
        <v>10.791</v>
      </c>
      <c r="BE152" s="4">
        <v>3085.8069999999998</v>
      </c>
      <c r="BF152" s="4">
        <v>1.3939999999999999</v>
      </c>
      <c r="BG152" s="4">
        <v>9.5139999999999993</v>
      </c>
      <c r="BH152" s="4">
        <v>7.6999999999999999E-2</v>
      </c>
      <c r="BI152" s="4">
        <v>9.5909999999999993</v>
      </c>
      <c r="BJ152" s="4">
        <v>8.2189999999999994</v>
      </c>
      <c r="BK152" s="4">
        <v>6.7000000000000004E-2</v>
      </c>
      <c r="BL152" s="4">
        <v>8.2850000000000001</v>
      </c>
      <c r="BM152" s="4">
        <v>0</v>
      </c>
      <c r="BQ152" s="4">
        <v>513.16300000000001</v>
      </c>
      <c r="BR152" s="4">
        <v>0.17119000000000001</v>
      </c>
      <c r="BS152" s="4">
        <v>-5</v>
      </c>
      <c r="BT152" s="4">
        <v>0.89651000000000003</v>
      </c>
      <c r="BU152" s="4">
        <v>4.1834559999999996</v>
      </c>
      <c r="BV152" s="4">
        <v>18.109501999999999</v>
      </c>
    </row>
    <row r="153" spans="1:74" x14ac:dyDescent="0.25">
      <c r="A153" s="2">
        <v>42801</v>
      </c>
      <c r="B153" s="3">
        <v>0.69115261574074072</v>
      </c>
      <c r="C153" s="4">
        <v>12.712</v>
      </c>
      <c r="D153" s="4">
        <v>8.9999999999999993E-3</v>
      </c>
      <c r="E153" s="4">
        <v>90</v>
      </c>
      <c r="F153" s="4">
        <v>373.9</v>
      </c>
      <c r="G153" s="4">
        <v>2.7</v>
      </c>
      <c r="H153" s="4">
        <v>-1.7</v>
      </c>
      <c r="J153" s="4">
        <v>2.8</v>
      </c>
      <c r="K153" s="4">
        <v>0.90239999999999998</v>
      </c>
      <c r="L153" s="4">
        <v>11.472099999999999</v>
      </c>
      <c r="M153" s="4">
        <v>8.0999999999999996E-3</v>
      </c>
      <c r="N153" s="4">
        <v>337.4196</v>
      </c>
      <c r="O153" s="4">
        <v>2.4365999999999999</v>
      </c>
      <c r="P153" s="4">
        <v>339.9</v>
      </c>
      <c r="Q153" s="4">
        <v>291.49009999999998</v>
      </c>
      <c r="R153" s="4">
        <v>2.1049000000000002</v>
      </c>
      <c r="S153" s="4">
        <v>293.60000000000002</v>
      </c>
      <c r="T153" s="4">
        <v>0</v>
      </c>
      <c r="W153" s="4">
        <v>0</v>
      </c>
      <c r="X153" s="4">
        <v>2.5268999999999999</v>
      </c>
      <c r="Y153" s="4">
        <v>11.9</v>
      </c>
      <c r="Z153" s="4">
        <v>812</v>
      </c>
      <c r="AA153" s="4">
        <v>826</v>
      </c>
      <c r="AB153" s="4">
        <v>850</v>
      </c>
      <c r="AC153" s="4">
        <v>34</v>
      </c>
      <c r="AD153" s="4">
        <v>16.64</v>
      </c>
      <c r="AE153" s="4">
        <v>0.38</v>
      </c>
      <c r="AF153" s="4">
        <v>957</v>
      </c>
      <c r="AG153" s="4">
        <v>8</v>
      </c>
      <c r="AH153" s="4">
        <v>21</v>
      </c>
      <c r="AI153" s="4">
        <v>27</v>
      </c>
      <c r="AJ153" s="4">
        <v>190</v>
      </c>
      <c r="AK153" s="4">
        <v>187.5</v>
      </c>
      <c r="AL153" s="4">
        <v>4.4000000000000004</v>
      </c>
      <c r="AM153" s="4">
        <v>195</v>
      </c>
      <c r="AN153" s="4" t="s">
        <v>155</v>
      </c>
      <c r="AO153" s="4">
        <v>2</v>
      </c>
      <c r="AP153" s="5">
        <v>0.8995023148148148</v>
      </c>
      <c r="AQ153" s="4">
        <v>47.162377999999997</v>
      </c>
      <c r="AR153" s="4">
        <v>-88.484042000000002</v>
      </c>
      <c r="AS153" s="4">
        <v>318.89999999999998</v>
      </c>
      <c r="AT153" s="4">
        <v>24.7</v>
      </c>
      <c r="AU153" s="4">
        <v>12</v>
      </c>
      <c r="AV153" s="4">
        <v>10</v>
      </c>
      <c r="AW153" s="4" t="s">
        <v>412</v>
      </c>
      <c r="AX153" s="4">
        <v>1.1103000000000001</v>
      </c>
      <c r="AY153" s="4">
        <v>1.1103000000000001</v>
      </c>
      <c r="AZ153" s="4">
        <v>2.5</v>
      </c>
      <c r="BA153" s="4">
        <v>13.836</v>
      </c>
      <c r="BB153" s="4">
        <v>16.8</v>
      </c>
      <c r="BC153" s="4">
        <v>1.21</v>
      </c>
      <c r="BD153" s="4">
        <v>10.81</v>
      </c>
      <c r="BE153" s="4">
        <v>3085.7869999999998</v>
      </c>
      <c r="BF153" s="4">
        <v>1.39</v>
      </c>
      <c r="BG153" s="4">
        <v>9.5050000000000008</v>
      </c>
      <c r="BH153" s="4">
        <v>6.9000000000000006E-2</v>
      </c>
      <c r="BI153" s="4">
        <v>9.5730000000000004</v>
      </c>
      <c r="BJ153" s="4">
        <v>8.2110000000000003</v>
      </c>
      <c r="BK153" s="4">
        <v>5.8999999999999997E-2</v>
      </c>
      <c r="BL153" s="4">
        <v>8.27</v>
      </c>
      <c r="BM153" s="4">
        <v>0</v>
      </c>
      <c r="BQ153" s="4">
        <v>494.2</v>
      </c>
      <c r="BR153" s="4">
        <v>0.18099000000000001</v>
      </c>
      <c r="BS153" s="4">
        <v>-5</v>
      </c>
      <c r="BT153" s="4">
        <v>0.89495999999999998</v>
      </c>
      <c r="BU153" s="4">
        <v>4.4229430000000001</v>
      </c>
      <c r="BV153" s="4">
        <v>18.078192000000001</v>
      </c>
    </row>
    <row r="154" spans="1:74" x14ac:dyDescent="0.25">
      <c r="A154" s="2">
        <v>42801</v>
      </c>
      <c r="B154" s="3">
        <v>0.69116418981481476</v>
      </c>
      <c r="C154" s="4">
        <v>12.731999999999999</v>
      </c>
      <c r="D154" s="4">
        <v>8.9999999999999993E-3</v>
      </c>
      <c r="E154" s="4">
        <v>90</v>
      </c>
      <c r="F154" s="4">
        <v>373.9</v>
      </c>
      <c r="G154" s="4">
        <v>2.7</v>
      </c>
      <c r="H154" s="4">
        <v>1.6</v>
      </c>
      <c r="J154" s="4">
        <v>2.8</v>
      </c>
      <c r="K154" s="4">
        <v>0.90229999999999999</v>
      </c>
      <c r="L154" s="4">
        <v>11.4887</v>
      </c>
      <c r="M154" s="4">
        <v>8.0999999999999996E-3</v>
      </c>
      <c r="N154" s="4">
        <v>337.3775</v>
      </c>
      <c r="O154" s="4">
        <v>2.4363000000000001</v>
      </c>
      <c r="P154" s="4">
        <v>339.8</v>
      </c>
      <c r="Q154" s="4">
        <v>291.4538</v>
      </c>
      <c r="R154" s="4">
        <v>2.1046</v>
      </c>
      <c r="S154" s="4">
        <v>293.60000000000002</v>
      </c>
      <c r="T154" s="4">
        <v>1.6338999999999999</v>
      </c>
      <c r="W154" s="4">
        <v>0</v>
      </c>
      <c r="X154" s="4">
        <v>2.5265</v>
      </c>
      <c r="Y154" s="4">
        <v>12</v>
      </c>
      <c r="Z154" s="4">
        <v>812</v>
      </c>
      <c r="AA154" s="4">
        <v>826</v>
      </c>
      <c r="AB154" s="4">
        <v>850</v>
      </c>
      <c r="AC154" s="4">
        <v>34</v>
      </c>
      <c r="AD154" s="4">
        <v>16.64</v>
      </c>
      <c r="AE154" s="4">
        <v>0.38</v>
      </c>
      <c r="AF154" s="4">
        <v>957</v>
      </c>
      <c r="AG154" s="4">
        <v>8</v>
      </c>
      <c r="AH154" s="4">
        <v>21</v>
      </c>
      <c r="AI154" s="4">
        <v>27</v>
      </c>
      <c r="AJ154" s="4">
        <v>190</v>
      </c>
      <c r="AK154" s="4">
        <v>187.5</v>
      </c>
      <c r="AL154" s="4">
        <v>4.4000000000000004</v>
      </c>
      <c r="AM154" s="4">
        <v>195</v>
      </c>
      <c r="AN154" s="4" t="s">
        <v>155</v>
      </c>
      <c r="AO154" s="4">
        <v>2</v>
      </c>
      <c r="AP154" s="5">
        <v>0.89951388888888895</v>
      </c>
      <c r="AQ154" s="4">
        <v>47.162478999999998</v>
      </c>
      <c r="AR154" s="4">
        <v>-88.484031999999999</v>
      </c>
      <c r="AS154" s="4">
        <v>319.10000000000002</v>
      </c>
      <c r="AT154" s="4">
        <v>24.9</v>
      </c>
      <c r="AU154" s="4">
        <v>12</v>
      </c>
      <c r="AV154" s="4">
        <v>9</v>
      </c>
      <c r="AW154" s="4" t="s">
        <v>413</v>
      </c>
      <c r="AX154" s="4">
        <v>1.1897</v>
      </c>
      <c r="AY154" s="4">
        <v>1.2102999999999999</v>
      </c>
      <c r="AZ154" s="4">
        <v>2.5</v>
      </c>
      <c r="BA154" s="4">
        <v>13.836</v>
      </c>
      <c r="BB154" s="4">
        <v>16.78</v>
      </c>
      <c r="BC154" s="4">
        <v>1.21</v>
      </c>
      <c r="BD154" s="4">
        <v>10.824999999999999</v>
      </c>
      <c r="BE154" s="4">
        <v>3085.73</v>
      </c>
      <c r="BF154" s="4">
        <v>1.3879999999999999</v>
      </c>
      <c r="BG154" s="4">
        <v>9.4890000000000008</v>
      </c>
      <c r="BH154" s="4">
        <v>6.9000000000000006E-2</v>
      </c>
      <c r="BI154" s="4">
        <v>9.5579999999999998</v>
      </c>
      <c r="BJ154" s="4">
        <v>8.1980000000000004</v>
      </c>
      <c r="BK154" s="4">
        <v>5.8999999999999997E-2</v>
      </c>
      <c r="BL154" s="4">
        <v>8.2569999999999997</v>
      </c>
      <c r="BM154" s="4">
        <v>1.43E-2</v>
      </c>
      <c r="BQ154" s="4">
        <v>493.404</v>
      </c>
      <c r="BR154" s="4">
        <v>0.22744</v>
      </c>
      <c r="BS154" s="4">
        <v>-5</v>
      </c>
      <c r="BT154" s="4">
        <v>0.89402000000000004</v>
      </c>
      <c r="BU154" s="4">
        <v>5.558065</v>
      </c>
      <c r="BV154" s="4">
        <v>18.059204000000001</v>
      </c>
    </row>
    <row r="155" spans="1:74" x14ac:dyDescent="0.25">
      <c r="A155" s="2">
        <v>42801</v>
      </c>
      <c r="B155" s="3">
        <v>0.69117576388888891</v>
      </c>
      <c r="C155" s="4">
        <v>12.617000000000001</v>
      </c>
      <c r="D155" s="4">
        <v>8.9999999999999993E-3</v>
      </c>
      <c r="E155" s="4">
        <v>90</v>
      </c>
      <c r="F155" s="4">
        <v>373.5</v>
      </c>
      <c r="G155" s="4">
        <v>2.5</v>
      </c>
      <c r="H155" s="4">
        <v>3.6</v>
      </c>
      <c r="J155" s="4">
        <v>2.7</v>
      </c>
      <c r="K155" s="4">
        <v>0.90310000000000001</v>
      </c>
      <c r="L155" s="4">
        <v>11.394600000000001</v>
      </c>
      <c r="M155" s="4">
        <v>8.0999999999999996E-3</v>
      </c>
      <c r="N155" s="4">
        <v>337.32679999999999</v>
      </c>
      <c r="O155" s="4">
        <v>2.2631999999999999</v>
      </c>
      <c r="P155" s="4">
        <v>339.6</v>
      </c>
      <c r="Q155" s="4">
        <v>291.41000000000003</v>
      </c>
      <c r="R155" s="4">
        <v>1.9551000000000001</v>
      </c>
      <c r="S155" s="4">
        <v>293.39999999999998</v>
      </c>
      <c r="T155" s="4">
        <v>3.5522999999999998</v>
      </c>
      <c r="W155" s="4">
        <v>0</v>
      </c>
      <c r="X155" s="4">
        <v>2.4384000000000001</v>
      </c>
      <c r="Y155" s="4">
        <v>12</v>
      </c>
      <c r="Z155" s="4">
        <v>809</v>
      </c>
      <c r="AA155" s="4">
        <v>823</v>
      </c>
      <c r="AB155" s="4">
        <v>847</v>
      </c>
      <c r="AC155" s="4">
        <v>34</v>
      </c>
      <c r="AD155" s="4">
        <v>16.64</v>
      </c>
      <c r="AE155" s="4">
        <v>0.38</v>
      </c>
      <c r="AF155" s="4">
        <v>957</v>
      </c>
      <c r="AG155" s="4">
        <v>8</v>
      </c>
      <c r="AH155" s="4">
        <v>21</v>
      </c>
      <c r="AI155" s="4">
        <v>27</v>
      </c>
      <c r="AJ155" s="4">
        <v>190</v>
      </c>
      <c r="AK155" s="4">
        <v>188.5</v>
      </c>
      <c r="AL155" s="4">
        <v>4.2</v>
      </c>
      <c r="AM155" s="4">
        <v>195</v>
      </c>
      <c r="AN155" s="4" t="s">
        <v>155</v>
      </c>
      <c r="AO155" s="4">
        <v>2</v>
      </c>
      <c r="AP155" s="5">
        <v>0.89952546296296287</v>
      </c>
      <c r="AQ155" s="4">
        <v>47.162581000000003</v>
      </c>
      <c r="AR155" s="4">
        <v>-88.484030000000004</v>
      </c>
      <c r="AS155" s="4">
        <v>319.3</v>
      </c>
      <c r="AT155" s="4">
        <v>24.9</v>
      </c>
      <c r="AU155" s="4">
        <v>12</v>
      </c>
      <c r="AV155" s="4">
        <v>9</v>
      </c>
      <c r="AW155" s="4" t="s">
        <v>413</v>
      </c>
      <c r="AX155" s="4">
        <v>1.1617999999999999</v>
      </c>
      <c r="AY155" s="4">
        <v>1.3206</v>
      </c>
      <c r="AZ155" s="4">
        <v>2.5514999999999999</v>
      </c>
      <c r="BA155" s="4">
        <v>13.836</v>
      </c>
      <c r="BB155" s="4">
        <v>16.920000000000002</v>
      </c>
      <c r="BC155" s="4">
        <v>1.22</v>
      </c>
      <c r="BD155" s="4">
        <v>10.731</v>
      </c>
      <c r="BE155" s="4">
        <v>3085.7469999999998</v>
      </c>
      <c r="BF155" s="4">
        <v>1.401</v>
      </c>
      <c r="BG155" s="4">
        <v>9.5660000000000007</v>
      </c>
      <c r="BH155" s="4">
        <v>6.4000000000000001E-2</v>
      </c>
      <c r="BI155" s="4">
        <v>9.6310000000000002</v>
      </c>
      <c r="BJ155" s="4">
        <v>8.2639999999999993</v>
      </c>
      <c r="BK155" s="4">
        <v>5.5E-2</v>
      </c>
      <c r="BL155" s="4">
        <v>8.32</v>
      </c>
      <c r="BM155" s="4">
        <v>3.1300000000000001E-2</v>
      </c>
      <c r="BQ155" s="4">
        <v>480.12900000000002</v>
      </c>
      <c r="BR155" s="4">
        <v>0.23216999999999999</v>
      </c>
      <c r="BS155" s="4">
        <v>-5</v>
      </c>
      <c r="BT155" s="4">
        <v>0.89398</v>
      </c>
      <c r="BU155" s="4">
        <v>5.673654</v>
      </c>
      <c r="BV155" s="4">
        <v>18.058395999999998</v>
      </c>
    </row>
    <row r="156" spans="1:74" x14ac:dyDescent="0.25">
      <c r="A156" s="2">
        <v>42801</v>
      </c>
      <c r="B156" s="3">
        <v>0.69118733796296306</v>
      </c>
      <c r="C156" s="4">
        <v>12.044</v>
      </c>
      <c r="D156" s="4">
        <v>4.1000000000000003E-3</v>
      </c>
      <c r="E156" s="4">
        <v>41.336717</v>
      </c>
      <c r="F156" s="4">
        <v>373.1</v>
      </c>
      <c r="G156" s="4">
        <v>2.5</v>
      </c>
      <c r="H156" s="4">
        <v>-0.5</v>
      </c>
      <c r="J156" s="4">
        <v>2.7</v>
      </c>
      <c r="K156" s="4">
        <v>0.9073</v>
      </c>
      <c r="L156" s="4">
        <v>10.9276</v>
      </c>
      <c r="M156" s="4">
        <v>3.8E-3</v>
      </c>
      <c r="N156" s="4">
        <v>338.52069999999998</v>
      </c>
      <c r="O156" s="4">
        <v>2.2683</v>
      </c>
      <c r="P156" s="4">
        <v>340.8</v>
      </c>
      <c r="Q156" s="4">
        <v>292.44139999999999</v>
      </c>
      <c r="R156" s="4">
        <v>1.9595</v>
      </c>
      <c r="S156" s="4">
        <v>294.39999999999998</v>
      </c>
      <c r="T156" s="4">
        <v>0</v>
      </c>
      <c r="W156" s="4">
        <v>0</v>
      </c>
      <c r="X156" s="4">
        <v>2.4498000000000002</v>
      </c>
      <c r="Y156" s="4">
        <v>11.9</v>
      </c>
      <c r="Z156" s="4">
        <v>807</v>
      </c>
      <c r="AA156" s="4">
        <v>820</v>
      </c>
      <c r="AB156" s="4">
        <v>844</v>
      </c>
      <c r="AC156" s="4">
        <v>34</v>
      </c>
      <c r="AD156" s="4">
        <v>16.64</v>
      </c>
      <c r="AE156" s="4">
        <v>0.38</v>
      </c>
      <c r="AF156" s="4">
        <v>957</v>
      </c>
      <c r="AG156" s="4">
        <v>8</v>
      </c>
      <c r="AH156" s="4">
        <v>21</v>
      </c>
      <c r="AI156" s="4">
        <v>27</v>
      </c>
      <c r="AJ156" s="4">
        <v>190</v>
      </c>
      <c r="AK156" s="4">
        <v>189</v>
      </c>
      <c r="AL156" s="4">
        <v>4.2</v>
      </c>
      <c r="AM156" s="4">
        <v>195.3</v>
      </c>
      <c r="AN156" s="4" t="s">
        <v>155</v>
      </c>
      <c r="AO156" s="4">
        <v>2</v>
      </c>
      <c r="AP156" s="5">
        <v>0.89953703703703702</v>
      </c>
      <c r="AQ156" s="4">
        <v>47.162681999999997</v>
      </c>
      <c r="AR156" s="4">
        <v>-88.484026999999998</v>
      </c>
      <c r="AS156" s="4">
        <v>319.60000000000002</v>
      </c>
      <c r="AT156" s="4">
        <v>24.9</v>
      </c>
      <c r="AU156" s="4">
        <v>12</v>
      </c>
      <c r="AV156" s="4">
        <v>9</v>
      </c>
      <c r="AW156" s="4" t="s">
        <v>413</v>
      </c>
      <c r="AX156" s="4">
        <v>1.7102999999999999</v>
      </c>
      <c r="AY156" s="4">
        <v>1.4484999999999999</v>
      </c>
      <c r="AZ156" s="4">
        <v>3</v>
      </c>
      <c r="BA156" s="4">
        <v>13.836</v>
      </c>
      <c r="BB156" s="4">
        <v>17.690000000000001</v>
      </c>
      <c r="BC156" s="4">
        <v>1.28</v>
      </c>
      <c r="BD156" s="4">
        <v>10.215</v>
      </c>
      <c r="BE156" s="4">
        <v>3087.4520000000002</v>
      </c>
      <c r="BF156" s="4">
        <v>0.67400000000000004</v>
      </c>
      <c r="BG156" s="4">
        <v>10.016</v>
      </c>
      <c r="BH156" s="4">
        <v>6.7000000000000004E-2</v>
      </c>
      <c r="BI156" s="4">
        <v>10.083</v>
      </c>
      <c r="BJ156" s="4">
        <v>8.6530000000000005</v>
      </c>
      <c r="BK156" s="4">
        <v>5.8000000000000003E-2</v>
      </c>
      <c r="BL156" s="4">
        <v>8.7110000000000003</v>
      </c>
      <c r="BM156" s="4">
        <v>0</v>
      </c>
      <c r="BQ156" s="4">
        <v>503.267</v>
      </c>
      <c r="BR156" s="4">
        <v>0.177788</v>
      </c>
      <c r="BS156" s="4">
        <v>-5</v>
      </c>
      <c r="BT156" s="4">
        <v>0.89300000000000002</v>
      </c>
      <c r="BU156" s="4">
        <v>4.3446990000000003</v>
      </c>
      <c r="BV156" s="4">
        <v>18.038599999999999</v>
      </c>
    </row>
    <row r="157" spans="1:74" x14ac:dyDescent="0.25">
      <c r="A157" s="2">
        <v>42801</v>
      </c>
      <c r="B157" s="3">
        <v>0.69119891203703698</v>
      </c>
      <c r="C157" s="4">
        <v>10.712999999999999</v>
      </c>
      <c r="D157" s="4">
        <v>5.9999999999999995E-4</v>
      </c>
      <c r="E157" s="4">
        <v>5.6163270000000001</v>
      </c>
      <c r="F157" s="4">
        <v>383.6</v>
      </c>
      <c r="G157" s="4">
        <v>2.5</v>
      </c>
      <c r="H157" s="4">
        <v>0</v>
      </c>
      <c r="J157" s="4">
        <v>2.91</v>
      </c>
      <c r="K157" s="4">
        <v>0.9173</v>
      </c>
      <c r="L157" s="4">
        <v>9.8270999999999997</v>
      </c>
      <c r="M157" s="4">
        <v>5.0000000000000001E-4</v>
      </c>
      <c r="N157" s="4">
        <v>351.87909999999999</v>
      </c>
      <c r="O157" s="4">
        <v>2.2932000000000001</v>
      </c>
      <c r="P157" s="4">
        <v>354.2</v>
      </c>
      <c r="Q157" s="4">
        <v>303.98140000000001</v>
      </c>
      <c r="R157" s="4">
        <v>1.9810000000000001</v>
      </c>
      <c r="S157" s="4">
        <v>306</v>
      </c>
      <c r="T157" s="4">
        <v>0</v>
      </c>
      <c r="W157" s="4">
        <v>0</v>
      </c>
      <c r="X157" s="4">
        <v>2.6705000000000001</v>
      </c>
      <c r="Y157" s="4">
        <v>12</v>
      </c>
      <c r="Z157" s="4">
        <v>806</v>
      </c>
      <c r="AA157" s="4">
        <v>820</v>
      </c>
      <c r="AB157" s="4">
        <v>844</v>
      </c>
      <c r="AC157" s="4">
        <v>34</v>
      </c>
      <c r="AD157" s="4">
        <v>16.64</v>
      </c>
      <c r="AE157" s="4">
        <v>0.38</v>
      </c>
      <c r="AF157" s="4">
        <v>957</v>
      </c>
      <c r="AG157" s="4">
        <v>8</v>
      </c>
      <c r="AH157" s="4">
        <v>21</v>
      </c>
      <c r="AI157" s="4">
        <v>27</v>
      </c>
      <c r="AJ157" s="4">
        <v>190</v>
      </c>
      <c r="AK157" s="4">
        <v>189</v>
      </c>
      <c r="AL157" s="4">
        <v>4.3</v>
      </c>
      <c r="AM157" s="4">
        <v>195.7</v>
      </c>
      <c r="AN157" s="4" t="s">
        <v>155</v>
      </c>
      <c r="AO157" s="4">
        <v>2</v>
      </c>
      <c r="AP157" s="5">
        <v>0.89954861111111117</v>
      </c>
      <c r="AQ157" s="4">
        <v>47.162782</v>
      </c>
      <c r="AR157" s="4">
        <v>-88.484026999999998</v>
      </c>
      <c r="AS157" s="4">
        <v>319.8</v>
      </c>
      <c r="AT157" s="4">
        <v>24.6</v>
      </c>
      <c r="AU157" s="4">
        <v>12</v>
      </c>
      <c r="AV157" s="4">
        <v>9</v>
      </c>
      <c r="AW157" s="4" t="s">
        <v>413</v>
      </c>
      <c r="AX157" s="4">
        <v>1.7690999999999999</v>
      </c>
      <c r="AY157" s="4">
        <v>1.0411999999999999</v>
      </c>
      <c r="AZ157" s="4">
        <v>3.0206</v>
      </c>
      <c r="BA157" s="4">
        <v>13.836</v>
      </c>
      <c r="BB157" s="4">
        <v>19.79</v>
      </c>
      <c r="BC157" s="4">
        <v>1.43</v>
      </c>
      <c r="BD157" s="4">
        <v>9.0180000000000007</v>
      </c>
      <c r="BE157" s="4">
        <v>3089.6190000000001</v>
      </c>
      <c r="BF157" s="4">
        <v>0.10299999999999999</v>
      </c>
      <c r="BG157" s="4">
        <v>11.585000000000001</v>
      </c>
      <c r="BH157" s="4">
        <v>7.5999999999999998E-2</v>
      </c>
      <c r="BI157" s="4">
        <v>11.661</v>
      </c>
      <c r="BJ157" s="4">
        <v>10.007999999999999</v>
      </c>
      <c r="BK157" s="4">
        <v>6.5000000000000002E-2</v>
      </c>
      <c r="BL157" s="4">
        <v>10.074</v>
      </c>
      <c r="BM157" s="4">
        <v>0</v>
      </c>
      <c r="BQ157" s="4">
        <v>610.49099999999999</v>
      </c>
      <c r="BR157" s="4">
        <v>0.1303</v>
      </c>
      <c r="BS157" s="4">
        <v>-5</v>
      </c>
      <c r="BT157" s="4">
        <v>0.89300000000000002</v>
      </c>
      <c r="BU157" s="4">
        <v>3.1842130000000002</v>
      </c>
      <c r="BV157" s="4">
        <v>18.038599999999999</v>
      </c>
    </row>
    <row r="158" spans="1:74" x14ac:dyDescent="0.25">
      <c r="A158" s="2">
        <v>42801</v>
      </c>
      <c r="B158" s="3">
        <v>0.69121048611111113</v>
      </c>
      <c r="C158" s="4">
        <v>9.4019999999999992</v>
      </c>
      <c r="D158" s="4">
        <v>1E-3</v>
      </c>
      <c r="E158" s="4">
        <v>10.4</v>
      </c>
      <c r="F158" s="4">
        <v>403.3</v>
      </c>
      <c r="G158" s="4">
        <v>2.8</v>
      </c>
      <c r="H158" s="4">
        <v>-4.0999999999999996</v>
      </c>
      <c r="J158" s="4">
        <v>4.21</v>
      </c>
      <c r="K158" s="4">
        <v>0.92720000000000002</v>
      </c>
      <c r="L158" s="4">
        <v>8.7180999999999997</v>
      </c>
      <c r="M158" s="4">
        <v>1E-3</v>
      </c>
      <c r="N158" s="4">
        <v>373.91890000000001</v>
      </c>
      <c r="O158" s="4">
        <v>2.5905</v>
      </c>
      <c r="P158" s="4">
        <v>376.5</v>
      </c>
      <c r="Q158" s="4">
        <v>323.02120000000002</v>
      </c>
      <c r="R158" s="4">
        <v>2.2378999999999998</v>
      </c>
      <c r="S158" s="4">
        <v>325.3</v>
      </c>
      <c r="T158" s="4">
        <v>0</v>
      </c>
      <c r="W158" s="4">
        <v>0</v>
      </c>
      <c r="X158" s="4">
        <v>3.9037999999999999</v>
      </c>
      <c r="Y158" s="4">
        <v>11.9</v>
      </c>
      <c r="Z158" s="4">
        <v>807</v>
      </c>
      <c r="AA158" s="4">
        <v>821</v>
      </c>
      <c r="AB158" s="4">
        <v>845</v>
      </c>
      <c r="AC158" s="4">
        <v>34</v>
      </c>
      <c r="AD158" s="4">
        <v>16.64</v>
      </c>
      <c r="AE158" s="4">
        <v>0.38</v>
      </c>
      <c r="AF158" s="4">
        <v>957</v>
      </c>
      <c r="AG158" s="4">
        <v>8</v>
      </c>
      <c r="AH158" s="4">
        <v>21</v>
      </c>
      <c r="AI158" s="4">
        <v>27</v>
      </c>
      <c r="AJ158" s="4">
        <v>190</v>
      </c>
      <c r="AK158" s="4">
        <v>189</v>
      </c>
      <c r="AL158" s="4">
        <v>4.2</v>
      </c>
      <c r="AM158" s="4">
        <v>196</v>
      </c>
      <c r="AN158" s="4" t="s">
        <v>155</v>
      </c>
      <c r="AO158" s="4">
        <v>2</v>
      </c>
      <c r="AP158" s="5">
        <v>0.89956018518518521</v>
      </c>
      <c r="AQ158" s="4">
        <v>47.162882000000003</v>
      </c>
      <c r="AR158" s="4">
        <v>-88.484052000000005</v>
      </c>
      <c r="AS158" s="4">
        <v>319.8</v>
      </c>
      <c r="AT158" s="4">
        <v>24.4</v>
      </c>
      <c r="AU158" s="4">
        <v>12</v>
      </c>
      <c r="AV158" s="4">
        <v>9</v>
      </c>
      <c r="AW158" s="4" t="s">
        <v>413</v>
      </c>
      <c r="AX158" s="4">
        <v>1.5</v>
      </c>
      <c r="AY158" s="4">
        <v>1.3588</v>
      </c>
      <c r="AZ158" s="4">
        <v>3.0764</v>
      </c>
      <c r="BA158" s="4">
        <v>13.836</v>
      </c>
      <c r="BB158" s="4">
        <v>22.42</v>
      </c>
      <c r="BC158" s="4">
        <v>1.62</v>
      </c>
      <c r="BD158" s="4">
        <v>7.8460000000000001</v>
      </c>
      <c r="BE158" s="4">
        <v>3091.04</v>
      </c>
      <c r="BF158" s="4">
        <v>0.218</v>
      </c>
      <c r="BG158" s="4">
        <v>13.882999999999999</v>
      </c>
      <c r="BH158" s="4">
        <v>9.6000000000000002E-2</v>
      </c>
      <c r="BI158" s="4">
        <v>13.98</v>
      </c>
      <c r="BJ158" s="4">
        <v>11.994</v>
      </c>
      <c r="BK158" s="4">
        <v>8.3000000000000004E-2</v>
      </c>
      <c r="BL158" s="4">
        <v>12.077</v>
      </c>
      <c r="BM158" s="4">
        <v>0</v>
      </c>
      <c r="BQ158" s="4">
        <v>1006.394</v>
      </c>
      <c r="BR158" s="4">
        <v>0.12816</v>
      </c>
      <c r="BS158" s="4">
        <v>-5</v>
      </c>
      <c r="BT158" s="4">
        <v>0.89198</v>
      </c>
      <c r="BU158" s="4">
        <v>3.13191</v>
      </c>
      <c r="BV158" s="4">
        <v>18.017996</v>
      </c>
    </row>
    <row r="159" spans="1:74" x14ac:dyDescent="0.25">
      <c r="A159" s="2">
        <v>42801</v>
      </c>
      <c r="B159" s="3">
        <v>0.69122206018518517</v>
      </c>
      <c r="C159" s="4">
        <v>9.4580000000000002</v>
      </c>
      <c r="D159" s="4">
        <v>3.8999999999999998E-3</v>
      </c>
      <c r="E159" s="4">
        <v>39.042735</v>
      </c>
      <c r="F159" s="4">
        <v>432</v>
      </c>
      <c r="G159" s="4">
        <v>5</v>
      </c>
      <c r="H159" s="4">
        <v>-2.7</v>
      </c>
      <c r="J159" s="4">
        <v>5.93</v>
      </c>
      <c r="K159" s="4">
        <v>0.92669999999999997</v>
      </c>
      <c r="L159" s="4">
        <v>8.7652000000000001</v>
      </c>
      <c r="M159" s="4">
        <v>3.5999999999999999E-3</v>
      </c>
      <c r="N159" s="4">
        <v>400.32330000000002</v>
      </c>
      <c r="O159" s="4">
        <v>4.6337000000000002</v>
      </c>
      <c r="P159" s="4">
        <v>405</v>
      </c>
      <c r="Q159" s="4">
        <v>345.83139999999997</v>
      </c>
      <c r="R159" s="4">
        <v>4.0030000000000001</v>
      </c>
      <c r="S159" s="4">
        <v>349.8</v>
      </c>
      <c r="T159" s="4">
        <v>0</v>
      </c>
      <c r="W159" s="4">
        <v>0</v>
      </c>
      <c r="X159" s="4">
        <v>5.4912000000000001</v>
      </c>
      <c r="Y159" s="4">
        <v>12</v>
      </c>
      <c r="Z159" s="4">
        <v>808</v>
      </c>
      <c r="AA159" s="4">
        <v>821</v>
      </c>
      <c r="AB159" s="4">
        <v>846</v>
      </c>
      <c r="AC159" s="4">
        <v>34</v>
      </c>
      <c r="AD159" s="4">
        <v>16.64</v>
      </c>
      <c r="AE159" s="4">
        <v>0.38</v>
      </c>
      <c r="AF159" s="4">
        <v>957</v>
      </c>
      <c r="AG159" s="4">
        <v>8</v>
      </c>
      <c r="AH159" s="4">
        <v>21</v>
      </c>
      <c r="AI159" s="4">
        <v>27</v>
      </c>
      <c r="AJ159" s="4">
        <v>190</v>
      </c>
      <c r="AK159" s="4">
        <v>188.5</v>
      </c>
      <c r="AL159" s="4">
        <v>4.0999999999999996</v>
      </c>
      <c r="AM159" s="4">
        <v>195.6</v>
      </c>
      <c r="AN159" s="4" t="s">
        <v>155</v>
      </c>
      <c r="AO159" s="4">
        <v>2</v>
      </c>
      <c r="AP159" s="5">
        <v>0.89957175925925925</v>
      </c>
      <c r="AQ159" s="4">
        <v>47.162976</v>
      </c>
      <c r="AR159" s="4">
        <v>-88.484092000000004</v>
      </c>
      <c r="AS159" s="4">
        <v>320</v>
      </c>
      <c r="AT159" s="4">
        <v>24.3</v>
      </c>
      <c r="AU159" s="4">
        <v>12</v>
      </c>
      <c r="AV159" s="4">
        <v>9</v>
      </c>
      <c r="AW159" s="4" t="s">
        <v>413</v>
      </c>
      <c r="AX159" s="4">
        <v>1.5103</v>
      </c>
      <c r="AY159" s="4">
        <v>1.0515000000000001</v>
      </c>
      <c r="AZ159" s="4">
        <v>2.0514999999999999</v>
      </c>
      <c r="BA159" s="4">
        <v>13.836</v>
      </c>
      <c r="BB159" s="4">
        <v>22.29</v>
      </c>
      <c r="BC159" s="4">
        <v>1.61</v>
      </c>
      <c r="BD159" s="4">
        <v>7.9039999999999999</v>
      </c>
      <c r="BE159" s="4">
        <v>3090.0250000000001</v>
      </c>
      <c r="BF159" s="4">
        <v>0.81200000000000006</v>
      </c>
      <c r="BG159" s="4">
        <v>14.779</v>
      </c>
      <c r="BH159" s="4">
        <v>0.17100000000000001</v>
      </c>
      <c r="BI159" s="4">
        <v>14.95</v>
      </c>
      <c r="BJ159" s="4">
        <v>12.766999999999999</v>
      </c>
      <c r="BK159" s="4">
        <v>0.14799999999999999</v>
      </c>
      <c r="BL159" s="4">
        <v>12.914999999999999</v>
      </c>
      <c r="BM159" s="4">
        <v>0</v>
      </c>
      <c r="BQ159" s="4">
        <v>1407.568</v>
      </c>
      <c r="BR159" s="4">
        <v>0.13650999999999999</v>
      </c>
      <c r="BS159" s="4">
        <v>-5</v>
      </c>
      <c r="BT159" s="4">
        <v>0.89253000000000005</v>
      </c>
      <c r="BU159" s="4">
        <v>3.335963</v>
      </c>
      <c r="BV159" s="4">
        <v>18.029105999999999</v>
      </c>
    </row>
    <row r="160" spans="1:74" x14ac:dyDescent="0.25">
      <c r="A160" s="2">
        <v>42801</v>
      </c>
      <c r="B160" s="3">
        <v>0.69123363425925932</v>
      </c>
      <c r="C160" s="4">
        <v>9.6519999999999992</v>
      </c>
      <c r="D160" s="4">
        <v>3.0000000000000001E-3</v>
      </c>
      <c r="E160" s="4">
        <v>30.495726000000001</v>
      </c>
      <c r="F160" s="4">
        <v>442.5</v>
      </c>
      <c r="G160" s="4">
        <v>5</v>
      </c>
      <c r="H160" s="4">
        <v>-3.3</v>
      </c>
      <c r="J160" s="4">
        <v>7.15</v>
      </c>
      <c r="K160" s="4">
        <v>0.92530000000000001</v>
      </c>
      <c r="L160" s="4">
        <v>8.9306000000000001</v>
      </c>
      <c r="M160" s="4">
        <v>2.8E-3</v>
      </c>
      <c r="N160" s="4">
        <v>409.44260000000003</v>
      </c>
      <c r="O160" s="4">
        <v>4.6262999999999996</v>
      </c>
      <c r="P160" s="4">
        <v>414.1</v>
      </c>
      <c r="Q160" s="4">
        <v>353.70940000000002</v>
      </c>
      <c r="R160" s="4">
        <v>3.9965999999999999</v>
      </c>
      <c r="S160" s="4">
        <v>357.7</v>
      </c>
      <c r="T160" s="4">
        <v>0</v>
      </c>
      <c r="W160" s="4">
        <v>0</v>
      </c>
      <c r="X160" s="4">
        <v>6.6192000000000002</v>
      </c>
      <c r="Y160" s="4">
        <v>11.9</v>
      </c>
      <c r="Z160" s="4">
        <v>809</v>
      </c>
      <c r="AA160" s="4">
        <v>822</v>
      </c>
      <c r="AB160" s="4">
        <v>847</v>
      </c>
      <c r="AC160" s="4">
        <v>34</v>
      </c>
      <c r="AD160" s="4">
        <v>16.64</v>
      </c>
      <c r="AE160" s="4">
        <v>0.38</v>
      </c>
      <c r="AF160" s="4">
        <v>957</v>
      </c>
      <c r="AG160" s="4">
        <v>8</v>
      </c>
      <c r="AH160" s="4">
        <v>21</v>
      </c>
      <c r="AI160" s="4">
        <v>27</v>
      </c>
      <c r="AJ160" s="4">
        <v>190</v>
      </c>
      <c r="AK160" s="4">
        <v>188</v>
      </c>
      <c r="AL160" s="4">
        <v>4.2</v>
      </c>
      <c r="AM160" s="4">
        <v>195.2</v>
      </c>
      <c r="AN160" s="4" t="s">
        <v>155</v>
      </c>
      <c r="AO160" s="4">
        <v>2</v>
      </c>
      <c r="AP160" s="5">
        <v>0.89958333333333329</v>
      </c>
      <c r="AQ160" s="4">
        <v>47.163066999999998</v>
      </c>
      <c r="AR160" s="4">
        <v>-88.484142000000006</v>
      </c>
      <c r="AS160" s="4">
        <v>320.2</v>
      </c>
      <c r="AT160" s="4">
        <v>23.4</v>
      </c>
      <c r="AU160" s="4">
        <v>12</v>
      </c>
      <c r="AV160" s="4">
        <v>9</v>
      </c>
      <c r="AW160" s="4" t="s">
        <v>413</v>
      </c>
      <c r="AX160" s="4">
        <v>1.641159</v>
      </c>
      <c r="AY160" s="4">
        <v>1.5514490000000001</v>
      </c>
      <c r="AZ160" s="4">
        <v>2.5617380000000001</v>
      </c>
      <c r="BA160" s="4">
        <v>13.836</v>
      </c>
      <c r="BB160" s="4">
        <v>21.86</v>
      </c>
      <c r="BC160" s="4">
        <v>1.58</v>
      </c>
      <c r="BD160" s="4">
        <v>8.077</v>
      </c>
      <c r="BE160" s="4">
        <v>3090.0639999999999</v>
      </c>
      <c r="BF160" s="4">
        <v>0.621</v>
      </c>
      <c r="BG160" s="4">
        <v>14.836</v>
      </c>
      <c r="BH160" s="4">
        <v>0.16800000000000001</v>
      </c>
      <c r="BI160" s="4">
        <v>15.004</v>
      </c>
      <c r="BJ160" s="4">
        <v>12.817</v>
      </c>
      <c r="BK160" s="4">
        <v>0.14499999999999999</v>
      </c>
      <c r="BL160" s="4">
        <v>12.961</v>
      </c>
      <c r="BM160" s="4">
        <v>0</v>
      </c>
      <c r="BQ160" s="4">
        <v>1665.3030000000001</v>
      </c>
      <c r="BR160" s="4">
        <v>0.10946</v>
      </c>
      <c r="BS160" s="4">
        <v>-5</v>
      </c>
      <c r="BT160" s="4">
        <v>0.89298</v>
      </c>
      <c r="BU160" s="4">
        <v>2.6749290000000001</v>
      </c>
      <c r="BV160" s="4">
        <v>18.038195999999999</v>
      </c>
    </row>
    <row r="161" spans="1:74" x14ac:dyDescent="0.25">
      <c r="A161" s="2">
        <v>42801</v>
      </c>
      <c r="B161" s="3">
        <v>0.69124520833333325</v>
      </c>
      <c r="C161" s="4">
        <v>9.8290000000000006</v>
      </c>
      <c r="D161" s="4">
        <v>2.2000000000000001E-3</v>
      </c>
      <c r="E161" s="4">
        <v>22.341463000000001</v>
      </c>
      <c r="F161" s="4">
        <v>439.8</v>
      </c>
      <c r="G161" s="4">
        <v>5</v>
      </c>
      <c r="H161" s="4">
        <v>-5.8</v>
      </c>
      <c r="J161" s="4">
        <v>7.26</v>
      </c>
      <c r="K161" s="4">
        <v>0.92390000000000005</v>
      </c>
      <c r="L161" s="4">
        <v>9.0815999999999999</v>
      </c>
      <c r="M161" s="4">
        <v>2.0999999999999999E-3</v>
      </c>
      <c r="N161" s="4">
        <v>406.33659999999998</v>
      </c>
      <c r="O161" s="4">
        <v>4.6196999999999999</v>
      </c>
      <c r="P161" s="4">
        <v>411</v>
      </c>
      <c r="Q161" s="4">
        <v>351.02620000000002</v>
      </c>
      <c r="R161" s="4">
        <v>3.9908999999999999</v>
      </c>
      <c r="S161" s="4">
        <v>355</v>
      </c>
      <c r="T161" s="4">
        <v>0</v>
      </c>
      <c r="W161" s="4">
        <v>0</v>
      </c>
      <c r="X161" s="4">
        <v>6.7119</v>
      </c>
      <c r="Y161" s="4">
        <v>12</v>
      </c>
      <c r="Z161" s="4">
        <v>810</v>
      </c>
      <c r="AA161" s="4">
        <v>823</v>
      </c>
      <c r="AB161" s="4">
        <v>847</v>
      </c>
      <c r="AC161" s="4">
        <v>34</v>
      </c>
      <c r="AD161" s="4">
        <v>16.64</v>
      </c>
      <c r="AE161" s="4">
        <v>0.38</v>
      </c>
      <c r="AF161" s="4">
        <v>957</v>
      </c>
      <c r="AG161" s="4">
        <v>8</v>
      </c>
      <c r="AH161" s="4">
        <v>21</v>
      </c>
      <c r="AI161" s="4">
        <v>27</v>
      </c>
      <c r="AJ161" s="4">
        <v>190</v>
      </c>
      <c r="AK161" s="4">
        <v>188.5</v>
      </c>
      <c r="AL161" s="4">
        <v>4.2</v>
      </c>
      <c r="AM161" s="4">
        <v>195.1</v>
      </c>
      <c r="AN161" s="4" t="s">
        <v>155</v>
      </c>
      <c r="AO161" s="4">
        <v>2</v>
      </c>
      <c r="AP161" s="5">
        <v>0.89959490740740744</v>
      </c>
      <c r="AQ161" s="4">
        <v>47.163150000000002</v>
      </c>
      <c r="AR161" s="4">
        <v>-88.484211000000002</v>
      </c>
      <c r="AS161" s="4">
        <v>320.60000000000002</v>
      </c>
      <c r="AT161" s="4">
        <v>22.8</v>
      </c>
      <c r="AU161" s="4">
        <v>12</v>
      </c>
      <c r="AV161" s="4">
        <v>9</v>
      </c>
      <c r="AW161" s="4" t="s">
        <v>413</v>
      </c>
      <c r="AX161" s="4">
        <v>2.0408409999999999</v>
      </c>
      <c r="AY161" s="4">
        <v>1.8978980000000001</v>
      </c>
      <c r="AZ161" s="4">
        <v>3.1306310000000002</v>
      </c>
      <c r="BA161" s="4">
        <v>13.836</v>
      </c>
      <c r="BB161" s="4">
        <v>21.48</v>
      </c>
      <c r="BC161" s="4">
        <v>1.55</v>
      </c>
      <c r="BD161" s="4">
        <v>8.2319999999999993</v>
      </c>
      <c r="BE161" s="4">
        <v>3090.1089999999999</v>
      </c>
      <c r="BF161" s="4">
        <v>0.44700000000000001</v>
      </c>
      <c r="BG161" s="4">
        <v>14.478999999999999</v>
      </c>
      <c r="BH161" s="4">
        <v>0.16500000000000001</v>
      </c>
      <c r="BI161" s="4">
        <v>14.643000000000001</v>
      </c>
      <c r="BJ161" s="4">
        <v>12.507999999999999</v>
      </c>
      <c r="BK161" s="4">
        <v>0.14199999999999999</v>
      </c>
      <c r="BL161" s="4">
        <v>12.65</v>
      </c>
      <c r="BM161" s="4">
        <v>0</v>
      </c>
      <c r="BQ161" s="4">
        <v>1660.5709999999999</v>
      </c>
      <c r="BR161" s="4">
        <v>9.6769999999999995E-2</v>
      </c>
      <c r="BS161" s="4">
        <v>-5</v>
      </c>
      <c r="BT161" s="4">
        <v>0.89200000000000002</v>
      </c>
      <c r="BU161" s="4">
        <v>2.3648169999999999</v>
      </c>
      <c r="BV161" s="4">
        <v>18.0184</v>
      </c>
    </row>
    <row r="162" spans="1:74" x14ac:dyDescent="0.25">
      <c r="A162" s="2">
        <v>42801</v>
      </c>
      <c r="B162" s="3">
        <v>0.6912567824074074</v>
      </c>
      <c r="C162" s="4">
        <v>9.9670000000000005</v>
      </c>
      <c r="D162" s="4">
        <v>2.5999999999999999E-3</v>
      </c>
      <c r="E162" s="4">
        <v>26.218340999999999</v>
      </c>
      <c r="F162" s="4">
        <v>434.8</v>
      </c>
      <c r="G162" s="4">
        <v>5.0999999999999996</v>
      </c>
      <c r="H162" s="4">
        <v>-1.4</v>
      </c>
      <c r="J162" s="4">
        <v>7.01</v>
      </c>
      <c r="K162" s="4">
        <v>0.92290000000000005</v>
      </c>
      <c r="L162" s="4">
        <v>9.1986000000000008</v>
      </c>
      <c r="M162" s="4">
        <v>2.3999999999999998E-3</v>
      </c>
      <c r="N162" s="4">
        <v>401.28179999999998</v>
      </c>
      <c r="O162" s="4">
        <v>4.7068000000000003</v>
      </c>
      <c r="P162" s="4">
        <v>406</v>
      </c>
      <c r="Q162" s="4">
        <v>346.65940000000001</v>
      </c>
      <c r="R162" s="4">
        <v>4.0662000000000003</v>
      </c>
      <c r="S162" s="4">
        <v>350.7</v>
      </c>
      <c r="T162" s="4">
        <v>0</v>
      </c>
      <c r="W162" s="4">
        <v>0</v>
      </c>
      <c r="X162" s="4">
        <v>6.4683999999999999</v>
      </c>
      <c r="Y162" s="4">
        <v>12</v>
      </c>
      <c r="Z162" s="4">
        <v>809</v>
      </c>
      <c r="AA162" s="4">
        <v>823</v>
      </c>
      <c r="AB162" s="4">
        <v>847</v>
      </c>
      <c r="AC162" s="4">
        <v>34</v>
      </c>
      <c r="AD162" s="4">
        <v>16.64</v>
      </c>
      <c r="AE162" s="4">
        <v>0.38</v>
      </c>
      <c r="AF162" s="4">
        <v>957</v>
      </c>
      <c r="AG162" s="4">
        <v>8</v>
      </c>
      <c r="AH162" s="4">
        <v>21</v>
      </c>
      <c r="AI162" s="4">
        <v>27</v>
      </c>
      <c r="AJ162" s="4">
        <v>190.5</v>
      </c>
      <c r="AK162" s="4">
        <v>189</v>
      </c>
      <c r="AL162" s="4">
        <v>4.3</v>
      </c>
      <c r="AM162" s="4">
        <v>195.5</v>
      </c>
      <c r="AN162" s="4" t="s">
        <v>155</v>
      </c>
      <c r="AO162" s="4">
        <v>2</v>
      </c>
      <c r="AP162" s="5">
        <v>0.89960648148148137</v>
      </c>
      <c r="AQ162" s="4">
        <v>47.163229999999999</v>
      </c>
      <c r="AR162" s="4">
        <v>-88.484271000000007</v>
      </c>
      <c r="AS162" s="4">
        <v>320.5</v>
      </c>
      <c r="AT162" s="4">
        <v>22.8</v>
      </c>
      <c r="AU162" s="4">
        <v>12</v>
      </c>
      <c r="AV162" s="4">
        <v>9</v>
      </c>
      <c r="AW162" s="4" t="s">
        <v>413</v>
      </c>
      <c r="AX162" s="4">
        <v>2.3794</v>
      </c>
      <c r="AY162" s="4">
        <v>1.0515000000000001</v>
      </c>
      <c r="AZ162" s="4">
        <v>3.4308999999999998</v>
      </c>
      <c r="BA162" s="4">
        <v>13.836</v>
      </c>
      <c r="BB162" s="4">
        <v>21.2</v>
      </c>
      <c r="BC162" s="4">
        <v>1.53</v>
      </c>
      <c r="BD162" s="4">
        <v>8.3529999999999998</v>
      </c>
      <c r="BE162" s="4">
        <v>3089.8249999999998</v>
      </c>
      <c r="BF162" s="4">
        <v>0.51700000000000002</v>
      </c>
      <c r="BG162" s="4">
        <v>14.116</v>
      </c>
      <c r="BH162" s="4">
        <v>0.16600000000000001</v>
      </c>
      <c r="BI162" s="4">
        <v>14.281000000000001</v>
      </c>
      <c r="BJ162" s="4">
        <v>12.194000000000001</v>
      </c>
      <c r="BK162" s="4">
        <v>0.14299999999999999</v>
      </c>
      <c r="BL162" s="4">
        <v>12.337</v>
      </c>
      <c r="BM162" s="4">
        <v>0</v>
      </c>
      <c r="BQ162" s="4">
        <v>1579.8219999999999</v>
      </c>
      <c r="BR162" s="4">
        <v>0.10592</v>
      </c>
      <c r="BS162" s="4">
        <v>-5</v>
      </c>
      <c r="BT162" s="4">
        <v>0.89251000000000003</v>
      </c>
      <c r="BU162" s="4">
        <v>2.5884200000000002</v>
      </c>
      <c r="BV162" s="4">
        <v>18.028701999999999</v>
      </c>
    </row>
    <row r="163" spans="1:74" x14ac:dyDescent="0.25">
      <c r="A163" s="2">
        <v>42801</v>
      </c>
      <c r="B163" s="3">
        <v>0.69126835648148155</v>
      </c>
      <c r="C163" s="4">
        <v>10.07</v>
      </c>
      <c r="D163" s="4">
        <v>2.5000000000000001E-3</v>
      </c>
      <c r="E163" s="4">
        <v>25.47486</v>
      </c>
      <c r="F163" s="4">
        <v>425.4</v>
      </c>
      <c r="G163" s="4">
        <v>5.2</v>
      </c>
      <c r="H163" s="4">
        <v>-4.5</v>
      </c>
      <c r="J163" s="4">
        <v>6.87</v>
      </c>
      <c r="K163" s="4">
        <v>0.92220000000000002</v>
      </c>
      <c r="L163" s="4">
        <v>9.2863000000000007</v>
      </c>
      <c r="M163" s="4">
        <v>2.3E-3</v>
      </c>
      <c r="N163" s="4">
        <v>392.3116</v>
      </c>
      <c r="O163" s="4">
        <v>4.7896999999999998</v>
      </c>
      <c r="P163" s="4">
        <v>397.1</v>
      </c>
      <c r="Q163" s="4">
        <v>338.91030000000001</v>
      </c>
      <c r="R163" s="4">
        <v>4.1376999999999997</v>
      </c>
      <c r="S163" s="4">
        <v>343</v>
      </c>
      <c r="T163" s="4">
        <v>0</v>
      </c>
      <c r="W163" s="4">
        <v>0</v>
      </c>
      <c r="X163" s="4">
        <v>6.3326000000000002</v>
      </c>
      <c r="Y163" s="4">
        <v>11.9</v>
      </c>
      <c r="Z163" s="4">
        <v>809</v>
      </c>
      <c r="AA163" s="4">
        <v>823</v>
      </c>
      <c r="AB163" s="4">
        <v>847</v>
      </c>
      <c r="AC163" s="4">
        <v>34</v>
      </c>
      <c r="AD163" s="4">
        <v>16.64</v>
      </c>
      <c r="AE163" s="4">
        <v>0.38</v>
      </c>
      <c r="AF163" s="4">
        <v>957</v>
      </c>
      <c r="AG163" s="4">
        <v>8</v>
      </c>
      <c r="AH163" s="4">
        <v>21</v>
      </c>
      <c r="AI163" s="4">
        <v>27</v>
      </c>
      <c r="AJ163" s="4">
        <v>191</v>
      </c>
      <c r="AK163" s="4">
        <v>189.5</v>
      </c>
      <c r="AL163" s="4">
        <v>4.4000000000000004</v>
      </c>
      <c r="AM163" s="4">
        <v>195.8</v>
      </c>
      <c r="AN163" s="4" t="s">
        <v>155</v>
      </c>
      <c r="AO163" s="4">
        <v>2</v>
      </c>
      <c r="AP163" s="5">
        <v>0.89961805555555552</v>
      </c>
      <c r="AQ163" s="4">
        <v>47.163310000000003</v>
      </c>
      <c r="AR163" s="4">
        <v>-88.484334000000004</v>
      </c>
      <c r="AS163" s="4">
        <v>320.39999999999998</v>
      </c>
      <c r="AT163" s="4">
        <v>22.4</v>
      </c>
      <c r="AU163" s="4">
        <v>12</v>
      </c>
      <c r="AV163" s="4">
        <v>9</v>
      </c>
      <c r="AW163" s="4" t="s">
        <v>413</v>
      </c>
      <c r="AX163" s="4">
        <v>2.1484999999999999</v>
      </c>
      <c r="AY163" s="4">
        <v>1.5103</v>
      </c>
      <c r="AZ163" s="4">
        <v>3.6175999999999999</v>
      </c>
      <c r="BA163" s="4">
        <v>13.836</v>
      </c>
      <c r="BB163" s="4">
        <v>20.99</v>
      </c>
      <c r="BC163" s="4">
        <v>1.52</v>
      </c>
      <c r="BD163" s="4">
        <v>8.44</v>
      </c>
      <c r="BE163" s="4">
        <v>3089.73</v>
      </c>
      <c r="BF163" s="4">
        <v>0.497</v>
      </c>
      <c r="BG163" s="4">
        <v>13.669</v>
      </c>
      <c r="BH163" s="4">
        <v>0.16700000000000001</v>
      </c>
      <c r="BI163" s="4">
        <v>13.836</v>
      </c>
      <c r="BJ163" s="4">
        <v>11.808999999999999</v>
      </c>
      <c r="BK163" s="4">
        <v>0.14399999999999999</v>
      </c>
      <c r="BL163" s="4">
        <v>11.952999999999999</v>
      </c>
      <c r="BM163" s="4">
        <v>0</v>
      </c>
      <c r="BQ163" s="4">
        <v>1532.002</v>
      </c>
      <c r="BR163" s="4">
        <v>0.10557</v>
      </c>
      <c r="BS163" s="4">
        <v>-5</v>
      </c>
      <c r="BT163" s="4">
        <v>0.89249000000000001</v>
      </c>
      <c r="BU163" s="4">
        <v>2.5798670000000001</v>
      </c>
      <c r="BV163" s="4">
        <v>18.028297999999999</v>
      </c>
    </row>
    <row r="164" spans="1:74" x14ac:dyDescent="0.25">
      <c r="A164" s="2">
        <v>42801</v>
      </c>
      <c r="B164" s="3">
        <v>0.69127993055555559</v>
      </c>
      <c r="C164" s="4">
        <v>10.07</v>
      </c>
      <c r="D164" s="4">
        <v>2E-3</v>
      </c>
      <c r="E164" s="4">
        <v>20</v>
      </c>
      <c r="F164" s="4">
        <v>418.5</v>
      </c>
      <c r="G164" s="4">
        <v>11.9</v>
      </c>
      <c r="H164" s="4">
        <v>-2.5</v>
      </c>
      <c r="J164" s="4">
        <v>6.61</v>
      </c>
      <c r="K164" s="4">
        <v>0.92220000000000002</v>
      </c>
      <c r="L164" s="4">
        <v>9.2860999999999994</v>
      </c>
      <c r="M164" s="4">
        <v>1.8E-3</v>
      </c>
      <c r="N164" s="4">
        <v>385.9248</v>
      </c>
      <c r="O164" s="4">
        <v>10.943099999999999</v>
      </c>
      <c r="P164" s="4">
        <v>396.9</v>
      </c>
      <c r="Q164" s="4">
        <v>333.3929</v>
      </c>
      <c r="R164" s="4">
        <v>9.4535</v>
      </c>
      <c r="S164" s="4">
        <v>342.8</v>
      </c>
      <c r="T164" s="4">
        <v>0</v>
      </c>
      <c r="W164" s="4">
        <v>0</v>
      </c>
      <c r="X164" s="4">
        <v>6.0942999999999996</v>
      </c>
      <c r="Y164" s="4">
        <v>12</v>
      </c>
      <c r="Z164" s="4">
        <v>809</v>
      </c>
      <c r="AA164" s="4">
        <v>823</v>
      </c>
      <c r="AB164" s="4">
        <v>847</v>
      </c>
      <c r="AC164" s="4">
        <v>34</v>
      </c>
      <c r="AD164" s="4">
        <v>16.64</v>
      </c>
      <c r="AE164" s="4">
        <v>0.38</v>
      </c>
      <c r="AF164" s="4">
        <v>957</v>
      </c>
      <c r="AG164" s="4">
        <v>8</v>
      </c>
      <c r="AH164" s="4">
        <v>21</v>
      </c>
      <c r="AI164" s="4">
        <v>27</v>
      </c>
      <c r="AJ164" s="4">
        <v>191</v>
      </c>
      <c r="AK164" s="4">
        <v>189.5</v>
      </c>
      <c r="AL164" s="4">
        <v>4.3</v>
      </c>
      <c r="AM164" s="4">
        <v>196</v>
      </c>
      <c r="AN164" s="4" t="s">
        <v>155</v>
      </c>
      <c r="AO164" s="4">
        <v>2</v>
      </c>
      <c r="AP164" s="5">
        <v>0.89962962962962967</v>
      </c>
      <c r="AQ164" s="4">
        <v>47.163390999999997</v>
      </c>
      <c r="AR164" s="4">
        <v>-88.484397000000001</v>
      </c>
      <c r="AS164" s="4">
        <v>320.3</v>
      </c>
      <c r="AT164" s="4">
        <v>22.6</v>
      </c>
      <c r="AU164" s="4">
        <v>12</v>
      </c>
      <c r="AV164" s="4">
        <v>9</v>
      </c>
      <c r="AW164" s="4" t="s">
        <v>413</v>
      </c>
      <c r="AX164" s="4">
        <v>1.6794</v>
      </c>
      <c r="AY164" s="4">
        <v>1.6103000000000001</v>
      </c>
      <c r="AZ164" s="4">
        <v>2.8896999999999999</v>
      </c>
      <c r="BA164" s="4">
        <v>13.836</v>
      </c>
      <c r="BB164" s="4">
        <v>20.99</v>
      </c>
      <c r="BC164" s="4">
        <v>1.52</v>
      </c>
      <c r="BD164" s="4">
        <v>8.4420000000000002</v>
      </c>
      <c r="BE164" s="4">
        <v>3089.8989999999999</v>
      </c>
      <c r="BF164" s="4">
        <v>0.39100000000000001</v>
      </c>
      <c r="BG164" s="4">
        <v>13.448</v>
      </c>
      <c r="BH164" s="4">
        <v>0.38100000000000001</v>
      </c>
      <c r="BI164" s="4">
        <v>13.829000000000001</v>
      </c>
      <c r="BJ164" s="4">
        <v>11.617000000000001</v>
      </c>
      <c r="BK164" s="4">
        <v>0.32900000000000001</v>
      </c>
      <c r="BL164" s="4">
        <v>11.946999999999999</v>
      </c>
      <c r="BM164" s="4">
        <v>0</v>
      </c>
      <c r="BQ164" s="4">
        <v>1474.453</v>
      </c>
      <c r="BR164" s="4">
        <v>0.1192</v>
      </c>
      <c r="BS164" s="4">
        <v>-5</v>
      </c>
      <c r="BT164" s="4">
        <v>0.89353000000000005</v>
      </c>
      <c r="BU164" s="4">
        <v>2.9129510000000001</v>
      </c>
      <c r="BV164" s="4">
        <v>18.049306000000001</v>
      </c>
    </row>
    <row r="165" spans="1:74" x14ac:dyDescent="0.25">
      <c r="A165" s="2">
        <v>42801</v>
      </c>
      <c r="B165" s="3">
        <v>0.69129150462962963</v>
      </c>
      <c r="C165" s="4">
        <v>10.077999999999999</v>
      </c>
      <c r="D165" s="4">
        <v>2E-3</v>
      </c>
      <c r="E165" s="4">
        <v>20</v>
      </c>
      <c r="F165" s="4">
        <v>414.1</v>
      </c>
      <c r="G165" s="4">
        <v>12.2</v>
      </c>
      <c r="H165" s="4">
        <v>-3.2</v>
      </c>
      <c r="J165" s="4">
        <v>6.56</v>
      </c>
      <c r="K165" s="4">
        <v>0.92210000000000003</v>
      </c>
      <c r="L165" s="4">
        <v>9.2928999999999995</v>
      </c>
      <c r="M165" s="4">
        <v>1.8E-3</v>
      </c>
      <c r="N165" s="4">
        <v>381.84030000000001</v>
      </c>
      <c r="O165" s="4">
        <v>11.249499999999999</v>
      </c>
      <c r="P165" s="4">
        <v>393.1</v>
      </c>
      <c r="Q165" s="4">
        <v>329.86439999999999</v>
      </c>
      <c r="R165" s="4">
        <v>9.7182999999999993</v>
      </c>
      <c r="S165" s="4">
        <v>339.6</v>
      </c>
      <c r="T165" s="4">
        <v>0</v>
      </c>
      <c r="W165" s="4">
        <v>0</v>
      </c>
      <c r="X165" s="4">
        <v>6.0488</v>
      </c>
      <c r="Y165" s="4">
        <v>11.9</v>
      </c>
      <c r="Z165" s="4">
        <v>809</v>
      </c>
      <c r="AA165" s="4">
        <v>823</v>
      </c>
      <c r="AB165" s="4">
        <v>847</v>
      </c>
      <c r="AC165" s="4">
        <v>34</v>
      </c>
      <c r="AD165" s="4">
        <v>16.64</v>
      </c>
      <c r="AE165" s="4">
        <v>0.38</v>
      </c>
      <c r="AF165" s="4">
        <v>957</v>
      </c>
      <c r="AG165" s="4">
        <v>8</v>
      </c>
      <c r="AH165" s="4">
        <v>21</v>
      </c>
      <c r="AI165" s="4">
        <v>27</v>
      </c>
      <c r="AJ165" s="4">
        <v>191</v>
      </c>
      <c r="AK165" s="4">
        <v>189</v>
      </c>
      <c r="AL165" s="4">
        <v>4.3</v>
      </c>
      <c r="AM165" s="4">
        <v>196</v>
      </c>
      <c r="AN165" s="4" t="s">
        <v>155</v>
      </c>
      <c r="AO165" s="4">
        <v>2</v>
      </c>
      <c r="AP165" s="5">
        <v>0.89964120370370371</v>
      </c>
      <c r="AQ165" s="4">
        <v>47.163471000000001</v>
      </c>
      <c r="AR165" s="4">
        <v>-88.484461999999994</v>
      </c>
      <c r="AS165" s="4">
        <v>320.2</v>
      </c>
      <c r="AT165" s="4">
        <v>22.4</v>
      </c>
      <c r="AU165" s="4">
        <v>12</v>
      </c>
      <c r="AV165" s="4">
        <v>8</v>
      </c>
      <c r="AW165" s="4" t="s">
        <v>197</v>
      </c>
      <c r="AX165" s="4">
        <v>1.5</v>
      </c>
      <c r="AY165" s="4">
        <v>1.7</v>
      </c>
      <c r="AZ165" s="4">
        <v>2.8</v>
      </c>
      <c r="BA165" s="4">
        <v>13.836</v>
      </c>
      <c r="BB165" s="4">
        <v>20.97</v>
      </c>
      <c r="BC165" s="4">
        <v>1.52</v>
      </c>
      <c r="BD165" s="4">
        <v>8.4489999999999998</v>
      </c>
      <c r="BE165" s="4">
        <v>3089.8890000000001</v>
      </c>
      <c r="BF165" s="4">
        <v>0.39</v>
      </c>
      <c r="BG165" s="4">
        <v>13.295999999999999</v>
      </c>
      <c r="BH165" s="4">
        <v>0.39200000000000002</v>
      </c>
      <c r="BI165" s="4">
        <v>13.686999999999999</v>
      </c>
      <c r="BJ165" s="4">
        <v>11.486000000000001</v>
      </c>
      <c r="BK165" s="4">
        <v>0.33800000000000002</v>
      </c>
      <c r="BL165" s="4">
        <v>11.824</v>
      </c>
      <c r="BM165" s="4">
        <v>0</v>
      </c>
      <c r="BQ165" s="4">
        <v>1462.394</v>
      </c>
      <c r="BR165" s="4">
        <v>0.12543000000000001</v>
      </c>
      <c r="BS165" s="4">
        <v>-5</v>
      </c>
      <c r="BT165" s="4">
        <v>0.89449000000000001</v>
      </c>
      <c r="BU165" s="4">
        <v>3.0651959999999998</v>
      </c>
      <c r="BV165" s="4">
        <v>18.068698000000001</v>
      </c>
    </row>
    <row r="166" spans="1:74" x14ac:dyDescent="0.25">
      <c r="A166" s="2">
        <v>42801</v>
      </c>
      <c r="B166" s="3">
        <v>0.69130307870370367</v>
      </c>
      <c r="C166" s="4">
        <v>10.074</v>
      </c>
      <c r="D166" s="4">
        <v>2E-3</v>
      </c>
      <c r="E166" s="4">
        <v>20</v>
      </c>
      <c r="F166" s="4">
        <v>413.9</v>
      </c>
      <c r="G166" s="4">
        <v>23.1</v>
      </c>
      <c r="H166" s="4">
        <v>-8.5</v>
      </c>
      <c r="J166" s="4">
        <v>6.5</v>
      </c>
      <c r="K166" s="4">
        <v>0.92210000000000003</v>
      </c>
      <c r="L166" s="4">
        <v>9.2890999999999995</v>
      </c>
      <c r="M166" s="4">
        <v>1.8E-3</v>
      </c>
      <c r="N166" s="4">
        <v>381.6576</v>
      </c>
      <c r="O166" s="4">
        <v>21.282800000000002</v>
      </c>
      <c r="P166" s="4">
        <v>402.9</v>
      </c>
      <c r="Q166" s="4">
        <v>329.70659999999998</v>
      </c>
      <c r="R166" s="4">
        <v>18.3858</v>
      </c>
      <c r="S166" s="4">
        <v>348.1</v>
      </c>
      <c r="T166" s="4">
        <v>0</v>
      </c>
      <c r="W166" s="4">
        <v>0</v>
      </c>
      <c r="X166" s="4">
        <v>5.9936999999999996</v>
      </c>
      <c r="Y166" s="4">
        <v>11.9</v>
      </c>
      <c r="Z166" s="4">
        <v>810</v>
      </c>
      <c r="AA166" s="4">
        <v>824</v>
      </c>
      <c r="AB166" s="4">
        <v>848</v>
      </c>
      <c r="AC166" s="4">
        <v>34</v>
      </c>
      <c r="AD166" s="4">
        <v>16.64</v>
      </c>
      <c r="AE166" s="4">
        <v>0.38</v>
      </c>
      <c r="AF166" s="4">
        <v>957</v>
      </c>
      <c r="AG166" s="4">
        <v>8</v>
      </c>
      <c r="AH166" s="4">
        <v>21</v>
      </c>
      <c r="AI166" s="4">
        <v>27</v>
      </c>
      <c r="AJ166" s="4">
        <v>190.5</v>
      </c>
      <c r="AK166" s="4">
        <v>188.5</v>
      </c>
      <c r="AL166" s="4">
        <v>4.2</v>
      </c>
      <c r="AM166" s="4">
        <v>196</v>
      </c>
      <c r="AN166" s="4" t="s">
        <v>155</v>
      </c>
      <c r="AO166" s="4">
        <v>2</v>
      </c>
      <c r="AP166" s="5">
        <v>0.89965277777777775</v>
      </c>
      <c r="AQ166" s="4">
        <v>47.163550000000001</v>
      </c>
      <c r="AR166" s="4">
        <v>-88.484530000000007</v>
      </c>
      <c r="AS166" s="4">
        <v>320</v>
      </c>
      <c r="AT166" s="4">
        <v>22.3</v>
      </c>
      <c r="AU166" s="4">
        <v>12</v>
      </c>
      <c r="AV166" s="4">
        <v>8</v>
      </c>
      <c r="AW166" s="4" t="s">
        <v>197</v>
      </c>
      <c r="AX166" s="4">
        <v>1.5308999999999999</v>
      </c>
      <c r="AY166" s="4">
        <v>1.7824</v>
      </c>
      <c r="AZ166" s="4">
        <v>2.8721000000000001</v>
      </c>
      <c r="BA166" s="4">
        <v>13.836</v>
      </c>
      <c r="BB166" s="4">
        <v>20.98</v>
      </c>
      <c r="BC166" s="4">
        <v>1.52</v>
      </c>
      <c r="BD166" s="4">
        <v>8.4480000000000004</v>
      </c>
      <c r="BE166" s="4">
        <v>3089.895</v>
      </c>
      <c r="BF166" s="4">
        <v>0.39</v>
      </c>
      <c r="BG166" s="4">
        <v>13.295</v>
      </c>
      <c r="BH166" s="4">
        <v>0.74099999999999999</v>
      </c>
      <c r="BI166" s="4">
        <v>14.036</v>
      </c>
      <c r="BJ166" s="4">
        <v>11.484999999999999</v>
      </c>
      <c r="BK166" s="4">
        <v>0.64</v>
      </c>
      <c r="BL166" s="4">
        <v>12.125999999999999</v>
      </c>
      <c r="BM166" s="4">
        <v>0</v>
      </c>
      <c r="BQ166" s="4">
        <v>1449.6479999999999</v>
      </c>
      <c r="BR166" s="4">
        <v>0.11537</v>
      </c>
      <c r="BS166" s="4">
        <v>-5</v>
      </c>
      <c r="BT166" s="4">
        <v>0.89298</v>
      </c>
      <c r="BU166" s="4">
        <v>2.8193549999999998</v>
      </c>
      <c r="BV166" s="4">
        <v>18.038195999999999</v>
      </c>
    </row>
    <row r="167" spans="1:74" x14ac:dyDescent="0.25">
      <c r="A167" s="2">
        <v>42801</v>
      </c>
      <c r="B167" s="3">
        <v>0.69131465277777782</v>
      </c>
      <c r="C167" s="4">
        <v>10.038</v>
      </c>
      <c r="D167" s="4">
        <v>2.8E-3</v>
      </c>
      <c r="E167" s="4">
        <v>27.937608000000001</v>
      </c>
      <c r="F167" s="4">
        <v>410.4</v>
      </c>
      <c r="G167" s="4">
        <v>23.8</v>
      </c>
      <c r="H167" s="4">
        <v>-4.5</v>
      </c>
      <c r="J167" s="4">
        <v>6.5</v>
      </c>
      <c r="K167" s="4">
        <v>0.92230000000000001</v>
      </c>
      <c r="L167" s="4">
        <v>9.2585999999999995</v>
      </c>
      <c r="M167" s="4">
        <v>2.5999999999999999E-3</v>
      </c>
      <c r="N167" s="4">
        <v>378.548</v>
      </c>
      <c r="O167" s="4">
        <v>21.9512</v>
      </c>
      <c r="P167" s="4">
        <v>400.5</v>
      </c>
      <c r="Q167" s="4">
        <v>327.02019999999999</v>
      </c>
      <c r="R167" s="4">
        <v>18.963200000000001</v>
      </c>
      <c r="S167" s="4">
        <v>346</v>
      </c>
      <c r="T167" s="4">
        <v>0</v>
      </c>
      <c r="W167" s="4">
        <v>0</v>
      </c>
      <c r="X167" s="4">
        <v>5.9950999999999999</v>
      </c>
      <c r="Y167" s="4">
        <v>12</v>
      </c>
      <c r="Z167" s="4">
        <v>810</v>
      </c>
      <c r="AA167" s="4">
        <v>823</v>
      </c>
      <c r="AB167" s="4">
        <v>847</v>
      </c>
      <c r="AC167" s="4">
        <v>34</v>
      </c>
      <c r="AD167" s="4">
        <v>16.64</v>
      </c>
      <c r="AE167" s="4">
        <v>0.38</v>
      </c>
      <c r="AF167" s="4">
        <v>957</v>
      </c>
      <c r="AG167" s="4">
        <v>8</v>
      </c>
      <c r="AH167" s="4">
        <v>21</v>
      </c>
      <c r="AI167" s="4">
        <v>27</v>
      </c>
      <c r="AJ167" s="4">
        <v>190</v>
      </c>
      <c r="AK167" s="4">
        <v>188</v>
      </c>
      <c r="AL167" s="4">
        <v>4.2</v>
      </c>
      <c r="AM167" s="4">
        <v>196</v>
      </c>
      <c r="AN167" s="4" t="s">
        <v>155</v>
      </c>
      <c r="AO167" s="4">
        <v>2</v>
      </c>
      <c r="AP167" s="5">
        <v>0.89966435185185178</v>
      </c>
      <c r="AQ167" s="4">
        <v>47.163623999999999</v>
      </c>
      <c r="AR167" s="4">
        <v>-88.484610000000004</v>
      </c>
      <c r="AS167" s="4">
        <v>320</v>
      </c>
      <c r="AT167" s="4">
        <v>22.3</v>
      </c>
      <c r="AU167" s="4">
        <v>12</v>
      </c>
      <c r="AV167" s="4">
        <v>8</v>
      </c>
      <c r="AW167" s="4" t="s">
        <v>197</v>
      </c>
      <c r="AX167" s="4">
        <v>1.8</v>
      </c>
      <c r="AY167" s="4">
        <v>2.5</v>
      </c>
      <c r="AZ167" s="4">
        <v>3.5</v>
      </c>
      <c r="BA167" s="4">
        <v>13.836</v>
      </c>
      <c r="BB167" s="4">
        <v>21.05</v>
      </c>
      <c r="BC167" s="4">
        <v>1.52</v>
      </c>
      <c r="BD167" s="4">
        <v>8.4220000000000006</v>
      </c>
      <c r="BE167" s="4">
        <v>3089.6909999999998</v>
      </c>
      <c r="BF167" s="4">
        <v>0.54700000000000004</v>
      </c>
      <c r="BG167" s="4">
        <v>13.228999999999999</v>
      </c>
      <c r="BH167" s="4">
        <v>0.76700000000000002</v>
      </c>
      <c r="BI167" s="4">
        <v>13.996</v>
      </c>
      <c r="BJ167" s="4">
        <v>11.428000000000001</v>
      </c>
      <c r="BK167" s="4">
        <v>0.66300000000000003</v>
      </c>
      <c r="BL167" s="4">
        <v>12.090999999999999</v>
      </c>
      <c r="BM167" s="4">
        <v>0</v>
      </c>
      <c r="BQ167" s="4">
        <v>1454.662</v>
      </c>
      <c r="BR167" s="4">
        <v>0.12684999999999999</v>
      </c>
      <c r="BS167" s="4">
        <v>-5</v>
      </c>
      <c r="BT167" s="4">
        <v>0.89353000000000005</v>
      </c>
      <c r="BU167" s="4">
        <v>3.0998969999999999</v>
      </c>
      <c r="BV167" s="4">
        <v>18.049306000000001</v>
      </c>
    </row>
    <row r="168" spans="1:74" x14ac:dyDescent="0.25">
      <c r="A168" s="2">
        <v>42801</v>
      </c>
      <c r="B168" s="3">
        <v>0.69132622685185174</v>
      </c>
      <c r="C168" s="4">
        <v>10</v>
      </c>
      <c r="D168" s="4">
        <v>3.0000000000000001E-3</v>
      </c>
      <c r="E168" s="4">
        <v>30</v>
      </c>
      <c r="F168" s="4">
        <v>409</v>
      </c>
      <c r="G168" s="4">
        <v>23.7</v>
      </c>
      <c r="H168" s="4">
        <v>-9.5</v>
      </c>
      <c r="J168" s="4">
        <v>6.5</v>
      </c>
      <c r="K168" s="4">
        <v>0.92269999999999996</v>
      </c>
      <c r="L168" s="4">
        <v>9.2265999999999995</v>
      </c>
      <c r="M168" s="4">
        <v>2.8E-3</v>
      </c>
      <c r="N168" s="4">
        <v>377.36630000000002</v>
      </c>
      <c r="O168" s="4">
        <v>21.866900000000001</v>
      </c>
      <c r="P168" s="4">
        <v>399.2</v>
      </c>
      <c r="Q168" s="4">
        <v>325.99930000000001</v>
      </c>
      <c r="R168" s="4">
        <v>18.8904</v>
      </c>
      <c r="S168" s="4">
        <v>344.9</v>
      </c>
      <c r="T168" s="4">
        <v>0</v>
      </c>
      <c r="W168" s="4">
        <v>0</v>
      </c>
      <c r="X168" s="4">
        <v>5.9973000000000001</v>
      </c>
      <c r="Y168" s="4">
        <v>11.9</v>
      </c>
      <c r="Z168" s="4">
        <v>810</v>
      </c>
      <c r="AA168" s="4">
        <v>824</v>
      </c>
      <c r="AB168" s="4">
        <v>848</v>
      </c>
      <c r="AC168" s="4">
        <v>34</v>
      </c>
      <c r="AD168" s="4">
        <v>16.64</v>
      </c>
      <c r="AE168" s="4">
        <v>0.38</v>
      </c>
      <c r="AF168" s="4">
        <v>957</v>
      </c>
      <c r="AG168" s="4">
        <v>8</v>
      </c>
      <c r="AH168" s="4">
        <v>21</v>
      </c>
      <c r="AI168" s="4">
        <v>27</v>
      </c>
      <c r="AJ168" s="4">
        <v>190</v>
      </c>
      <c r="AK168" s="4">
        <v>188</v>
      </c>
      <c r="AL168" s="4">
        <v>4.3</v>
      </c>
      <c r="AM168" s="4">
        <v>196</v>
      </c>
      <c r="AN168" s="4" t="s">
        <v>155</v>
      </c>
      <c r="AO168" s="4">
        <v>2</v>
      </c>
      <c r="AP168" s="5">
        <v>0.89967592592592593</v>
      </c>
      <c r="AQ168" s="4">
        <v>47.163694</v>
      </c>
      <c r="AR168" s="4">
        <v>-88.484691999999995</v>
      </c>
      <c r="AS168" s="4">
        <v>320.2</v>
      </c>
      <c r="AT168" s="4">
        <v>22.1</v>
      </c>
      <c r="AU168" s="4">
        <v>12</v>
      </c>
      <c r="AV168" s="4">
        <v>8</v>
      </c>
      <c r="AW168" s="4" t="s">
        <v>197</v>
      </c>
      <c r="AX168" s="4">
        <v>1.8</v>
      </c>
      <c r="AY168" s="4">
        <v>2.5</v>
      </c>
      <c r="AZ168" s="4">
        <v>3.5</v>
      </c>
      <c r="BA168" s="4">
        <v>13.836</v>
      </c>
      <c r="BB168" s="4">
        <v>21.13</v>
      </c>
      <c r="BC168" s="4">
        <v>1.53</v>
      </c>
      <c r="BD168" s="4">
        <v>8.3829999999999991</v>
      </c>
      <c r="BE168" s="4">
        <v>3089.67</v>
      </c>
      <c r="BF168" s="4">
        <v>0.59</v>
      </c>
      <c r="BG168" s="4">
        <v>13.233000000000001</v>
      </c>
      <c r="BH168" s="4">
        <v>0.76700000000000002</v>
      </c>
      <c r="BI168" s="4">
        <v>14</v>
      </c>
      <c r="BJ168" s="4">
        <v>11.432</v>
      </c>
      <c r="BK168" s="4">
        <v>0.66200000000000003</v>
      </c>
      <c r="BL168" s="4">
        <v>12.095000000000001</v>
      </c>
      <c r="BM168" s="4">
        <v>0</v>
      </c>
      <c r="BQ168" s="4">
        <v>1460.239</v>
      </c>
      <c r="BR168" s="4">
        <v>0.17715</v>
      </c>
      <c r="BS168" s="4">
        <v>-5</v>
      </c>
      <c r="BT168" s="4">
        <v>0.89295999999999998</v>
      </c>
      <c r="BU168" s="4">
        <v>4.3291029999999999</v>
      </c>
      <c r="BV168" s="4">
        <v>18.037792</v>
      </c>
    </row>
    <row r="169" spans="1:74" x14ac:dyDescent="0.25">
      <c r="A169" s="2">
        <v>42801</v>
      </c>
      <c r="B169" s="3">
        <v>0.69133780092592589</v>
      </c>
      <c r="C169" s="4">
        <v>10</v>
      </c>
      <c r="D169" s="4">
        <v>3.3999999999999998E-3</v>
      </c>
      <c r="E169" s="4">
        <v>34.383673000000002</v>
      </c>
      <c r="F169" s="4">
        <v>407.5</v>
      </c>
      <c r="G169" s="4">
        <v>23.6</v>
      </c>
      <c r="H169" s="4">
        <v>-9.5</v>
      </c>
      <c r="J169" s="4">
        <v>6.6</v>
      </c>
      <c r="K169" s="4">
        <v>0.92269999999999996</v>
      </c>
      <c r="L169" s="4">
        <v>9.2264999999999997</v>
      </c>
      <c r="M169" s="4">
        <v>3.2000000000000002E-3</v>
      </c>
      <c r="N169" s="4">
        <v>375.9907</v>
      </c>
      <c r="O169" s="4">
        <v>21.780999999999999</v>
      </c>
      <c r="P169" s="4">
        <v>397.8</v>
      </c>
      <c r="Q169" s="4">
        <v>324.81099999999998</v>
      </c>
      <c r="R169" s="4">
        <v>18.816199999999998</v>
      </c>
      <c r="S169" s="4">
        <v>343.6</v>
      </c>
      <c r="T169" s="4">
        <v>0</v>
      </c>
      <c r="W169" s="4">
        <v>0</v>
      </c>
      <c r="X169" s="4">
        <v>6.0895000000000001</v>
      </c>
      <c r="Y169" s="4">
        <v>12</v>
      </c>
      <c r="Z169" s="4">
        <v>810</v>
      </c>
      <c r="AA169" s="4">
        <v>824</v>
      </c>
      <c r="AB169" s="4">
        <v>847</v>
      </c>
      <c r="AC169" s="4">
        <v>34</v>
      </c>
      <c r="AD169" s="4">
        <v>16.64</v>
      </c>
      <c r="AE169" s="4">
        <v>0.38</v>
      </c>
      <c r="AF169" s="4">
        <v>957</v>
      </c>
      <c r="AG169" s="4">
        <v>8</v>
      </c>
      <c r="AH169" s="4">
        <v>21</v>
      </c>
      <c r="AI169" s="4">
        <v>27</v>
      </c>
      <c r="AJ169" s="4">
        <v>190</v>
      </c>
      <c r="AK169" s="4">
        <v>188</v>
      </c>
      <c r="AL169" s="4">
        <v>4.2</v>
      </c>
      <c r="AM169" s="4">
        <v>196</v>
      </c>
      <c r="AN169" s="4" t="s">
        <v>155</v>
      </c>
      <c r="AO169" s="4">
        <v>2</v>
      </c>
      <c r="AP169" s="5">
        <v>0.89968750000000008</v>
      </c>
      <c r="AQ169" s="4">
        <v>47.163761999999998</v>
      </c>
      <c r="AR169" s="4">
        <v>-88.484781999999996</v>
      </c>
      <c r="AS169" s="4">
        <v>320.39999999999998</v>
      </c>
      <c r="AT169" s="4">
        <v>22.2</v>
      </c>
      <c r="AU169" s="4">
        <v>12</v>
      </c>
      <c r="AV169" s="4">
        <v>8</v>
      </c>
      <c r="AW169" s="4" t="s">
        <v>197</v>
      </c>
      <c r="AX169" s="4">
        <v>1.8</v>
      </c>
      <c r="AY169" s="4">
        <v>2.5</v>
      </c>
      <c r="AZ169" s="4">
        <v>3.5</v>
      </c>
      <c r="BA169" s="4">
        <v>13.836</v>
      </c>
      <c r="BB169" s="4">
        <v>21.13</v>
      </c>
      <c r="BC169" s="4">
        <v>1.53</v>
      </c>
      <c r="BD169" s="4">
        <v>8.3829999999999991</v>
      </c>
      <c r="BE169" s="4">
        <v>3089.5340000000001</v>
      </c>
      <c r="BF169" s="4">
        <v>0.67600000000000005</v>
      </c>
      <c r="BG169" s="4">
        <v>13.185</v>
      </c>
      <c r="BH169" s="4">
        <v>0.76400000000000001</v>
      </c>
      <c r="BI169" s="4">
        <v>13.948</v>
      </c>
      <c r="BJ169" s="4">
        <v>11.39</v>
      </c>
      <c r="BK169" s="4">
        <v>0.66</v>
      </c>
      <c r="BL169" s="4">
        <v>12.05</v>
      </c>
      <c r="BM169" s="4">
        <v>0</v>
      </c>
      <c r="BQ169" s="4">
        <v>1482.6389999999999</v>
      </c>
      <c r="BR169" s="4">
        <v>0.16259000000000001</v>
      </c>
      <c r="BS169" s="4">
        <v>-5</v>
      </c>
      <c r="BT169" s="4">
        <v>0.88946999999999998</v>
      </c>
      <c r="BU169" s="4">
        <v>3.973293</v>
      </c>
      <c r="BV169" s="4">
        <v>17.967293999999999</v>
      </c>
    </row>
    <row r="170" spans="1:74" x14ac:dyDescent="0.25">
      <c r="A170" s="2">
        <v>42801</v>
      </c>
      <c r="B170" s="3">
        <v>0.69134937500000004</v>
      </c>
      <c r="C170" s="4">
        <v>10</v>
      </c>
      <c r="D170" s="4">
        <v>4.0000000000000001E-3</v>
      </c>
      <c r="E170" s="4">
        <v>40</v>
      </c>
      <c r="F170" s="4">
        <v>403.4</v>
      </c>
      <c r="G170" s="4">
        <v>23.6</v>
      </c>
      <c r="H170" s="4">
        <v>-7.5</v>
      </c>
      <c r="J170" s="4">
        <v>6.6</v>
      </c>
      <c r="K170" s="4">
        <v>0.92259999999999998</v>
      </c>
      <c r="L170" s="4">
        <v>9.2262000000000004</v>
      </c>
      <c r="M170" s="4">
        <v>3.7000000000000002E-3</v>
      </c>
      <c r="N170" s="4">
        <v>372.21350000000001</v>
      </c>
      <c r="O170" s="4">
        <v>21.773900000000001</v>
      </c>
      <c r="P170" s="4">
        <v>394</v>
      </c>
      <c r="Q170" s="4">
        <v>321.548</v>
      </c>
      <c r="R170" s="4">
        <v>18.810099999999998</v>
      </c>
      <c r="S170" s="4">
        <v>340.4</v>
      </c>
      <c r="T170" s="4">
        <v>0</v>
      </c>
      <c r="W170" s="4">
        <v>0</v>
      </c>
      <c r="X170" s="4">
        <v>6.0892999999999997</v>
      </c>
      <c r="Y170" s="4">
        <v>11.9</v>
      </c>
      <c r="Z170" s="4">
        <v>809</v>
      </c>
      <c r="AA170" s="4">
        <v>823</v>
      </c>
      <c r="AB170" s="4">
        <v>847</v>
      </c>
      <c r="AC170" s="4">
        <v>34</v>
      </c>
      <c r="AD170" s="4">
        <v>16.64</v>
      </c>
      <c r="AE170" s="4">
        <v>0.38</v>
      </c>
      <c r="AF170" s="4">
        <v>957</v>
      </c>
      <c r="AG170" s="4">
        <v>8</v>
      </c>
      <c r="AH170" s="4">
        <v>21</v>
      </c>
      <c r="AI170" s="4">
        <v>27</v>
      </c>
      <c r="AJ170" s="4">
        <v>190</v>
      </c>
      <c r="AK170" s="4">
        <v>188</v>
      </c>
      <c r="AL170" s="4">
        <v>4.2</v>
      </c>
      <c r="AM170" s="4">
        <v>196</v>
      </c>
      <c r="AN170" s="4" t="s">
        <v>155</v>
      </c>
      <c r="AO170" s="4">
        <v>2</v>
      </c>
      <c r="AP170" s="5">
        <v>0.89969907407407401</v>
      </c>
      <c r="AQ170" s="4">
        <v>47.163831999999999</v>
      </c>
      <c r="AR170" s="4">
        <v>-88.484865999999997</v>
      </c>
      <c r="AS170" s="4">
        <v>320.60000000000002</v>
      </c>
      <c r="AT170" s="4">
        <v>22.2</v>
      </c>
      <c r="AU170" s="4">
        <v>12</v>
      </c>
      <c r="AV170" s="4">
        <v>8</v>
      </c>
      <c r="AW170" s="4" t="s">
        <v>197</v>
      </c>
      <c r="AX170" s="4">
        <v>1.769131</v>
      </c>
      <c r="AY170" s="4">
        <v>2.4794209999999999</v>
      </c>
      <c r="AZ170" s="4">
        <v>3.427972</v>
      </c>
      <c r="BA170" s="4">
        <v>13.836</v>
      </c>
      <c r="BB170" s="4">
        <v>21.13</v>
      </c>
      <c r="BC170" s="4">
        <v>1.53</v>
      </c>
      <c r="BD170" s="4">
        <v>8.3859999999999992</v>
      </c>
      <c r="BE170" s="4">
        <v>3089.36</v>
      </c>
      <c r="BF170" s="4">
        <v>0.78700000000000003</v>
      </c>
      <c r="BG170" s="4">
        <v>13.052</v>
      </c>
      <c r="BH170" s="4">
        <v>0.76400000000000001</v>
      </c>
      <c r="BI170" s="4">
        <v>13.815</v>
      </c>
      <c r="BJ170" s="4">
        <v>11.275</v>
      </c>
      <c r="BK170" s="4">
        <v>0.66</v>
      </c>
      <c r="BL170" s="4">
        <v>11.935</v>
      </c>
      <c r="BM170" s="4">
        <v>0</v>
      </c>
      <c r="BQ170" s="4">
        <v>1482.556</v>
      </c>
      <c r="BR170" s="4">
        <v>0.11902</v>
      </c>
      <c r="BS170" s="4">
        <v>-5</v>
      </c>
      <c r="BT170" s="4">
        <v>0.88697999999999999</v>
      </c>
      <c r="BU170" s="4">
        <v>2.9085510000000001</v>
      </c>
      <c r="BV170" s="4">
        <v>17.916996000000001</v>
      </c>
    </row>
    <row r="171" spans="1:74" x14ac:dyDescent="0.25">
      <c r="A171" s="2">
        <v>42801</v>
      </c>
      <c r="B171" s="3">
        <v>0.69136094907407408</v>
      </c>
      <c r="C171" s="4">
        <v>10.045999999999999</v>
      </c>
      <c r="D171" s="4">
        <v>4.0000000000000001E-3</v>
      </c>
      <c r="E171" s="4">
        <v>40</v>
      </c>
      <c r="F171" s="4">
        <v>402.8</v>
      </c>
      <c r="G171" s="4">
        <v>23.7</v>
      </c>
      <c r="H171" s="4">
        <v>-10.8</v>
      </c>
      <c r="J171" s="4">
        <v>6.6</v>
      </c>
      <c r="K171" s="4">
        <v>0.92230000000000001</v>
      </c>
      <c r="L171" s="4">
        <v>9.2651000000000003</v>
      </c>
      <c r="M171" s="4">
        <v>3.7000000000000002E-3</v>
      </c>
      <c r="N171" s="4">
        <v>371.51479999999998</v>
      </c>
      <c r="O171" s="4">
        <v>21.857900000000001</v>
      </c>
      <c r="P171" s="4">
        <v>393.4</v>
      </c>
      <c r="Q171" s="4">
        <v>320.94439999999997</v>
      </c>
      <c r="R171" s="4">
        <v>18.8826</v>
      </c>
      <c r="S171" s="4">
        <v>339.8</v>
      </c>
      <c r="T171" s="4">
        <v>0</v>
      </c>
      <c r="W171" s="4">
        <v>0</v>
      </c>
      <c r="X171" s="4">
        <v>6.0869999999999997</v>
      </c>
      <c r="Y171" s="4">
        <v>11.9</v>
      </c>
      <c r="Z171" s="4">
        <v>810</v>
      </c>
      <c r="AA171" s="4">
        <v>823</v>
      </c>
      <c r="AB171" s="4">
        <v>847</v>
      </c>
      <c r="AC171" s="4">
        <v>34</v>
      </c>
      <c r="AD171" s="4">
        <v>16.64</v>
      </c>
      <c r="AE171" s="4">
        <v>0.38</v>
      </c>
      <c r="AF171" s="4">
        <v>957</v>
      </c>
      <c r="AG171" s="4">
        <v>8</v>
      </c>
      <c r="AH171" s="4">
        <v>21</v>
      </c>
      <c r="AI171" s="4">
        <v>27</v>
      </c>
      <c r="AJ171" s="4">
        <v>190</v>
      </c>
      <c r="AK171" s="4">
        <v>188</v>
      </c>
      <c r="AL171" s="4">
        <v>4.2</v>
      </c>
      <c r="AM171" s="4">
        <v>196</v>
      </c>
      <c r="AN171" s="4" t="s">
        <v>155</v>
      </c>
      <c r="AO171" s="4">
        <v>2</v>
      </c>
      <c r="AP171" s="5">
        <v>0.89971064814814816</v>
      </c>
      <c r="AQ171" s="4">
        <v>47.163899000000001</v>
      </c>
      <c r="AR171" s="4">
        <v>-88.484955999999997</v>
      </c>
      <c r="AS171" s="4">
        <v>320.5</v>
      </c>
      <c r="AT171" s="4">
        <v>22.3</v>
      </c>
      <c r="AU171" s="4">
        <v>12</v>
      </c>
      <c r="AV171" s="4">
        <v>8</v>
      </c>
      <c r="AW171" s="4" t="s">
        <v>197</v>
      </c>
      <c r="AX171" s="4">
        <v>1.4591590000000001</v>
      </c>
      <c r="AY171" s="4">
        <v>2.28979</v>
      </c>
      <c r="AZ171" s="4">
        <v>2.7591589999999999</v>
      </c>
      <c r="BA171" s="4">
        <v>13.836</v>
      </c>
      <c r="BB171" s="4">
        <v>21.03</v>
      </c>
      <c r="BC171" s="4">
        <v>1.52</v>
      </c>
      <c r="BD171" s="4">
        <v>8.4269999999999996</v>
      </c>
      <c r="BE171" s="4">
        <v>3089.31</v>
      </c>
      <c r="BF171" s="4">
        <v>0.78300000000000003</v>
      </c>
      <c r="BG171" s="4">
        <v>12.972</v>
      </c>
      <c r="BH171" s="4">
        <v>0.76300000000000001</v>
      </c>
      <c r="BI171" s="4">
        <v>13.736000000000001</v>
      </c>
      <c r="BJ171" s="4">
        <v>11.207000000000001</v>
      </c>
      <c r="BK171" s="4">
        <v>0.65900000000000003</v>
      </c>
      <c r="BL171" s="4">
        <v>11.866</v>
      </c>
      <c r="BM171" s="4">
        <v>0</v>
      </c>
      <c r="BQ171" s="4">
        <v>1475.7529999999999</v>
      </c>
      <c r="BR171" s="4">
        <v>0.10215</v>
      </c>
      <c r="BS171" s="4">
        <v>-5</v>
      </c>
      <c r="BT171" s="4">
        <v>0.88497999999999999</v>
      </c>
      <c r="BU171" s="4">
        <v>2.4962909999999998</v>
      </c>
      <c r="BV171" s="4">
        <v>17.876595999999999</v>
      </c>
    </row>
    <row r="172" spans="1:74" x14ac:dyDescent="0.25">
      <c r="A172" s="2">
        <v>42801</v>
      </c>
      <c r="B172" s="3">
        <v>0.69137252314814812</v>
      </c>
      <c r="C172" s="4">
        <v>10.096</v>
      </c>
      <c r="D172" s="4">
        <v>4.0000000000000001E-3</v>
      </c>
      <c r="E172" s="4">
        <v>40</v>
      </c>
      <c r="F172" s="4">
        <v>401.6</v>
      </c>
      <c r="G172" s="4">
        <v>23.7</v>
      </c>
      <c r="H172" s="4">
        <v>-4.9000000000000004</v>
      </c>
      <c r="J172" s="4">
        <v>6.6</v>
      </c>
      <c r="K172" s="4">
        <v>0.92190000000000005</v>
      </c>
      <c r="L172" s="4">
        <v>9.3078000000000003</v>
      </c>
      <c r="M172" s="4">
        <v>3.7000000000000002E-3</v>
      </c>
      <c r="N172" s="4">
        <v>370.1857</v>
      </c>
      <c r="O172" s="4">
        <v>21.848800000000001</v>
      </c>
      <c r="P172" s="4">
        <v>392</v>
      </c>
      <c r="Q172" s="4">
        <v>319.7962</v>
      </c>
      <c r="R172" s="4">
        <v>18.8748</v>
      </c>
      <c r="S172" s="4">
        <v>338.7</v>
      </c>
      <c r="T172" s="4">
        <v>0</v>
      </c>
      <c r="W172" s="4">
        <v>0</v>
      </c>
      <c r="X172" s="4">
        <v>6.0845000000000002</v>
      </c>
      <c r="Y172" s="4">
        <v>12</v>
      </c>
      <c r="Z172" s="4">
        <v>810</v>
      </c>
      <c r="AA172" s="4">
        <v>822</v>
      </c>
      <c r="AB172" s="4">
        <v>847</v>
      </c>
      <c r="AC172" s="4">
        <v>34</v>
      </c>
      <c r="AD172" s="4">
        <v>16.64</v>
      </c>
      <c r="AE172" s="4">
        <v>0.38</v>
      </c>
      <c r="AF172" s="4">
        <v>957</v>
      </c>
      <c r="AG172" s="4">
        <v>8</v>
      </c>
      <c r="AH172" s="4">
        <v>21</v>
      </c>
      <c r="AI172" s="4">
        <v>27</v>
      </c>
      <c r="AJ172" s="4">
        <v>190</v>
      </c>
      <c r="AK172" s="4">
        <v>187.5</v>
      </c>
      <c r="AL172" s="4">
        <v>4.2</v>
      </c>
      <c r="AM172" s="4">
        <v>195.9</v>
      </c>
      <c r="AN172" s="4" t="s">
        <v>155</v>
      </c>
      <c r="AO172" s="4">
        <v>2</v>
      </c>
      <c r="AP172" s="5">
        <v>0.8997222222222222</v>
      </c>
      <c r="AQ172" s="4">
        <v>47.163955999999999</v>
      </c>
      <c r="AR172" s="4">
        <v>-88.485059000000007</v>
      </c>
      <c r="AS172" s="4">
        <v>320.2</v>
      </c>
      <c r="AT172" s="4">
        <v>22.2</v>
      </c>
      <c r="AU172" s="4">
        <v>12</v>
      </c>
      <c r="AV172" s="4">
        <v>8</v>
      </c>
      <c r="AW172" s="4" t="s">
        <v>197</v>
      </c>
      <c r="AX172" s="4">
        <v>1.1000000000000001</v>
      </c>
      <c r="AY172" s="4">
        <v>2.2000000000000002</v>
      </c>
      <c r="AZ172" s="4">
        <v>2.4</v>
      </c>
      <c r="BA172" s="4">
        <v>13.836</v>
      </c>
      <c r="BB172" s="4">
        <v>20.93</v>
      </c>
      <c r="BC172" s="4">
        <v>1.51</v>
      </c>
      <c r="BD172" s="4">
        <v>8.4730000000000008</v>
      </c>
      <c r="BE172" s="4">
        <v>3089.2550000000001</v>
      </c>
      <c r="BF172" s="4">
        <v>0.77900000000000003</v>
      </c>
      <c r="BG172" s="4">
        <v>12.867000000000001</v>
      </c>
      <c r="BH172" s="4">
        <v>0.75900000000000001</v>
      </c>
      <c r="BI172" s="4">
        <v>13.625999999999999</v>
      </c>
      <c r="BJ172" s="4">
        <v>11.115</v>
      </c>
      <c r="BK172" s="4">
        <v>0.65600000000000003</v>
      </c>
      <c r="BL172" s="4">
        <v>11.771000000000001</v>
      </c>
      <c r="BM172" s="4">
        <v>0</v>
      </c>
      <c r="BQ172" s="4">
        <v>1468.354</v>
      </c>
      <c r="BR172" s="4">
        <v>0.10843700000000001</v>
      </c>
      <c r="BS172" s="4">
        <v>-5</v>
      </c>
      <c r="BT172" s="4">
        <v>0.88603799999999999</v>
      </c>
      <c r="BU172" s="4">
        <v>2.6499190000000001</v>
      </c>
      <c r="BV172" s="4">
        <v>17.897967000000001</v>
      </c>
    </row>
    <row r="173" spans="1:74" x14ac:dyDescent="0.25">
      <c r="A173" s="2">
        <v>42801</v>
      </c>
      <c r="B173" s="3">
        <v>0.69138409722222216</v>
      </c>
      <c r="C173" s="4">
        <v>10.098000000000001</v>
      </c>
      <c r="D173" s="4">
        <v>3.2000000000000002E-3</v>
      </c>
      <c r="E173" s="4">
        <v>32.057335999999999</v>
      </c>
      <c r="F173" s="4">
        <v>401.5</v>
      </c>
      <c r="G173" s="4">
        <v>23.7</v>
      </c>
      <c r="H173" s="4">
        <v>-9.3000000000000007</v>
      </c>
      <c r="J173" s="4">
        <v>6.5</v>
      </c>
      <c r="K173" s="4">
        <v>0.92179999999999995</v>
      </c>
      <c r="L173" s="4">
        <v>9.3085000000000004</v>
      </c>
      <c r="M173" s="4">
        <v>3.0000000000000001E-3</v>
      </c>
      <c r="N173" s="4">
        <v>370.10969999999998</v>
      </c>
      <c r="O173" s="4">
        <v>21.847100000000001</v>
      </c>
      <c r="P173" s="4">
        <v>392</v>
      </c>
      <c r="Q173" s="4">
        <v>319.73050000000001</v>
      </c>
      <c r="R173" s="4">
        <v>18.8733</v>
      </c>
      <c r="S173" s="4">
        <v>338.6</v>
      </c>
      <c r="T173" s="4">
        <v>0</v>
      </c>
      <c r="W173" s="4">
        <v>0</v>
      </c>
      <c r="X173" s="4">
        <v>5.9917999999999996</v>
      </c>
      <c r="Y173" s="4">
        <v>11.9</v>
      </c>
      <c r="Z173" s="4">
        <v>810</v>
      </c>
      <c r="AA173" s="4">
        <v>823</v>
      </c>
      <c r="AB173" s="4">
        <v>848</v>
      </c>
      <c r="AC173" s="4">
        <v>34</v>
      </c>
      <c r="AD173" s="4">
        <v>16.64</v>
      </c>
      <c r="AE173" s="4">
        <v>0.38</v>
      </c>
      <c r="AF173" s="4">
        <v>957</v>
      </c>
      <c r="AG173" s="4">
        <v>8</v>
      </c>
      <c r="AH173" s="4">
        <v>21</v>
      </c>
      <c r="AI173" s="4">
        <v>27</v>
      </c>
      <c r="AJ173" s="4">
        <v>190</v>
      </c>
      <c r="AK173" s="4">
        <v>187.5</v>
      </c>
      <c r="AL173" s="4">
        <v>4</v>
      </c>
      <c r="AM173" s="4">
        <v>195.5</v>
      </c>
      <c r="AN173" s="4" t="s">
        <v>155</v>
      </c>
      <c r="AO173" s="4">
        <v>2</v>
      </c>
      <c r="AP173" s="5">
        <v>0.89973379629629635</v>
      </c>
      <c r="AQ173" s="4">
        <v>47.164011000000002</v>
      </c>
      <c r="AR173" s="4">
        <v>-88.485163</v>
      </c>
      <c r="AS173" s="4">
        <v>320.39999999999998</v>
      </c>
      <c r="AT173" s="4">
        <v>22.2</v>
      </c>
      <c r="AU173" s="4">
        <v>12</v>
      </c>
      <c r="AV173" s="4">
        <v>8</v>
      </c>
      <c r="AW173" s="4" t="s">
        <v>197</v>
      </c>
      <c r="AX173" s="4">
        <v>1.1206</v>
      </c>
      <c r="AY173" s="4">
        <v>2.0764</v>
      </c>
      <c r="AZ173" s="4">
        <v>2.4102999999999999</v>
      </c>
      <c r="BA173" s="4">
        <v>13.836</v>
      </c>
      <c r="BB173" s="4">
        <v>20.93</v>
      </c>
      <c r="BC173" s="4">
        <v>1.51</v>
      </c>
      <c r="BD173" s="4">
        <v>8.4809999999999999</v>
      </c>
      <c r="BE173" s="4">
        <v>3089.498</v>
      </c>
      <c r="BF173" s="4">
        <v>0.624</v>
      </c>
      <c r="BG173" s="4">
        <v>12.864000000000001</v>
      </c>
      <c r="BH173" s="4">
        <v>0.75900000000000001</v>
      </c>
      <c r="BI173" s="4">
        <v>13.622999999999999</v>
      </c>
      <c r="BJ173" s="4">
        <v>11.113</v>
      </c>
      <c r="BK173" s="4">
        <v>0.65600000000000003</v>
      </c>
      <c r="BL173" s="4">
        <v>11.769</v>
      </c>
      <c r="BM173" s="4">
        <v>0</v>
      </c>
      <c r="BQ173" s="4">
        <v>1445.9829999999999</v>
      </c>
      <c r="BR173" s="4">
        <v>0.142209</v>
      </c>
      <c r="BS173" s="4">
        <v>-5</v>
      </c>
      <c r="BT173" s="4">
        <v>0.88698100000000002</v>
      </c>
      <c r="BU173" s="4">
        <v>3.475238</v>
      </c>
      <c r="BV173" s="4">
        <v>17.917016</v>
      </c>
    </row>
    <row r="174" spans="1:74" x14ac:dyDescent="0.25">
      <c r="A174" s="2">
        <v>42801</v>
      </c>
      <c r="B174" s="3">
        <v>0.69139567129629631</v>
      </c>
      <c r="C174" s="4">
        <v>10.058999999999999</v>
      </c>
      <c r="D174" s="4">
        <v>3.0000000000000001E-3</v>
      </c>
      <c r="E174" s="4">
        <v>30</v>
      </c>
      <c r="F174" s="4">
        <v>401.5</v>
      </c>
      <c r="G174" s="4">
        <v>23.7</v>
      </c>
      <c r="H174" s="4">
        <v>-9.6</v>
      </c>
      <c r="J174" s="4">
        <v>6.4</v>
      </c>
      <c r="K174" s="4">
        <v>0.92210000000000003</v>
      </c>
      <c r="L174" s="4">
        <v>9.2754999999999992</v>
      </c>
      <c r="M174" s="4">
        <v>2.8E-3</v>
      </c>
      <c r="N174" s="4">
        <v>370.21089999999998</v>
      </c>
      <c r="O174" s="4">
        <v>21.853000000000002</v>
      </c>
      <c r="P174" s="4">
        <v>392.1</v>
      </c>
      <c r="Q174" s="4">
        <v>319.81790000000001</v>
      </c>
      <c r="R174" s="4">
        <v>18.878399999999999</v>
      </c>
      <c r="S174" s="4">
        <v>338.7</v>
      </c>
      <c r="T174" s="4">
        <v>0</v>
      </c>
      <c r="W174" s="4">
        <v>0</v>
      </c>
      <c r="X174" s="4">
        <v>5.9012000000000002</v>
      </c>
      <c r="Y174" s="4">
        <v>12</v>
      </c>
      <c r="Z174" s="4">
        <v>810</v>
      </c>
      <c r="AA174" s="4">
        <v>822</v>
      </c>
      <c r="AB174" s="4">
        <v>848</v>
      </c>
      <c r="AC174" s="4">
        <v>34</v>
      </c>
      <c r="AD174" s="4">
        <v>16.64</v>
      </c>
      <c r="AE174" s="4">
        <v>0.38</v>
      </c>
      <c r="AF174" s="4">
        <v>957</v>
      </c>
      <c r="AG174" s="4">
        <v>8</v>
      </c>
      <c r="AH174" s="4">
        <v>21</v>
      </c>
      <c r="AI174" s="4">
        <v>27</v>
      </c>
      <c r="AJ174" s="4">
        <v>190</v>
      </c>
      <c r="AK174" s="4">
        <v>188</v>
      </c>
      <c r="AL174" s="4">
        <v>4</v>
      </c>
      <c r="AM174" s="4">
        <v>195.2</v>
      </c>
      <c r="AN174" s="4" t="s">
        <v>155</v>
      </c>
      <c r="AO174" s="4">
        <v>2</v>
      </c>
      <c r="AP174" s="5">
        <v>0.89974537037037028</v>
      </c>
      <c r="AQ174" s="4">
        <v>47.164065999999998</v>
      </c>
      <c r="AR174" s="4">
        <v>-88.485265999999996</v>
      </c>
      <c r="AS174" s="4">
        <v>320.39999999999998</v>
      </c>
      <c r="AT174" s="4">
        <v>22.2</v>
      </c>
      <c r="AU174" s="4">
        <v>12</v>
      </c>
      <c r="AV174" s="4">
        <v>8</v>
      </c>
      <c r="AW174" s="4" t="s">
        <v>197</v>
      </c>
      <c r="AX174" s="4">
        <v>1.3</v>
      </c>
      <c r="AY174" s="4">
        <v>1</v>
      </c>
      <c r="AZ174" s="4">
        <v>2.5</v>
      </c>
      <c r="BA174" s="4">
        <v>13.836</v>
      </c>
      <c r="BB174" s="4">
        <v>21.01</v>
      </c>
      <c r="BC174" s="4">
        <v>1.52</v>
      </c>
      <c r="BD174" s="4">
        <v>8.452</v>
      </c>
      <c r="BE174" s="4">
        <v>3089.605</v>
      </c>
      <c r="BF174" s="4">
        <v>0.58599999999999997</v>
      </c>
      <c r="BG174" s="4">
        <v>12.914</v>
      </c>
      <c r="BH174" s="4">
        <v>0.76200000000000001</v>
      </c>
      <c r="BI174" s="4">
        <v>13.676</v>
      </c>
      <c r="BJ174" s="4">
        <v>11.156000000000001</v>
      </c>
      <c r="BK174" s="4">
        <v>0.65900000000000003</v>
      </c>
      <c r="BL174" s="4">
        <v>11.814</v>
      </c>
      <c r="BM174" s="4">
        <v>0</v>
      </c>
      <c r="BQ174" s="4">
        <v>1429.241</v>
      </c>
      <c r="BR174" s="4">
        <v>0.13719000000000001</v>
      </c>
      <c r="BS174" s="4">
        <v>-5</v>
      </c>
      <c r="BT174" s="4">
        <v>0.88702000000000003</v>
      </c>
      <c r="BU174" s="4">
        <v>3.3525809999999998</v>
      </c>
      <c r="BV174" s="4">
        <v>17.917804</v>
      </c>
    </row>
    <row r="175" spans="1:74" x14ac:dyDescent="0.25">
      <c r="A175" s="2">
        <v>42801</v>
      </c>
      <c r="B175" s="3">
        <v>0.69140724537037046</v>
      </c>
      <c r="C175" s="4">
        <v>10.032</v>
      </c>
      <c r="D175" s="4">
        <v>3.5000000000000001E-3</v>
      </c>
      <c r="E175" s="4">
        <v>34.512605000000001</v>
      </c>
      <c r="F175" s="4">
        <v>400.3</v>
      </c>
      <c r="G175" s="4">
        <v>23.5</v>
      </c>
      <c r="H175" s="4">
        <v>-7</v>
      </c>
      <c r="J175" s="4">
        <v>6.5</v>
      </c>
      <c r="K175" s="4">
        <v>0.9224</v>
      </c>
      <c r="L175" s="4">
        <v>9.2531999999999996</v>
      </c>
      <c r="M175" s="4">
        <v>3.2000000000000002E-3</v>
      </c>
      <c r="N175" s="4">
        <v>369.18009999999998</v>
      </c>
      <c r="O175" s="4">
        <v>21.681100000000001</v>
      </c>
      <c r="P175" s="4">
        <v>390.9</v>
      </c>
      <c r="Q175" s="4">
        <v>318.92750000000001</v>
      </c>
      <c r="R175" s="4">
        <v>18.729900000000001</v>
      </c>
      <c r="S175" s="4">
        <v>337.7</v>
      </c>
      <c r="T175" s="4">
        <v>0</v>
      </c>
      <c r="W175" s="4">
        <v>0</v>
      </c>
      <c r="X175" s="4">
        <v>5.9954000000000001</v>
      </c>
      <c r="Y175" s="4">
        <v>12</v>
      </c>
      <c r="Z175" s="4">
        <v>810</v>
      </c>
      <c r="AA175" s="4">
        <v>823</v>
      </c>
      <c r="AB175" s="4">
        <v>847</v>
      </c>
      <c r="AC175" s="4">
        <v>34</v>
      </c>
      <c r="AD175" s="4">
        <v>16.64</v>
      </c>
      <c r="AE175" s="4">
        <v>0.38</v>
      </c>
      <c r="AF175" s="4">
        <v>957</v>
      </c>
      <c r="AG175" s="4">
        <v>8</v>
      </c>
      <c r="AH175" s="4">
        <v>21</v>
      </c>
      <c r="AI175" s="4">
        <v>27</v>
      </c>
      <c r="AJ175" s="4">
        <v>190.5</v>
      </c>
      <c r="AK175" s="4">
        <v>188.5</v>
      </c>
      <c r="AL175" s="4">
        <v>4.2</v>
      </c>
      <c r="AM175" s="4">
        <v>195.2</v>
      </c>
      <c r="AN175" s="4" t="s">
        <v>155</v>
      </c>
      <c r="AO175" s="4">
        <v>2</v>
      </c>
      <c r="AP175" s="5">
        <v>0.89975694444444443</v>
      </c>
      <c r="AQ175" s="4">
        <v>47.164119999999997</v>
      </c>
      <c r="AR175" s="4">
        <v>-88.485377</v>
      </c>
      <c r="AS175" s="4">
        <v>320.5</v>
      </c>
      <c r="AT175" s="4">
        <v>22.3</v>
      </c>
      <c r="AU175" s="4">
        <v>12</v>
      </c>
      <c r="AV175" s="4">
        <v>8</v>
      </c>
      <c r="AW175" s="4" t="s">
        <v>197</v>
      </c>
      <c r="AX175" s="4">
        <v>1.3</v>
      </c>
      <c r="AY175" s="4">
        <v>1.0206</v>
      </c>
      <c r="AZ175" s="4">
        <v>2.5103</v>
      </c>
      <c r="BA175" s="4">
        <v>13.836</v>
      </c>
      <c r="BB175" s="4">
        <v>21.06</v>
      </c>
      <c r="BC175" s="4">
        <v>1.52</v>
      </c>
      <c r="BD175" s="4">
        <v>8.4169999999999998</v>
      </c>
      <c r="BE175" s="4">
        <v>3089.4949999999999</v>
      </c>
      <c r="BF175" s="4">
        <v>0.67600000000000005</v>
      </c>
      <c r="BG175" s="4">
        <v>12.907999999999999</v>
      </c>
      <c r="BH175" s="4">
        <v>0.75800000000000001</v>
      </c>
      <c r="BI175" s="4">
        <v>13.666</v>
      </c>
      <c r="BJ175" s="4">
        <v>11.151</v>
      </c>
      <c r="BK175" s="4">
        <v>0.65500000000000003</v>
      </c>
      <c r="BL175" s="4">
        <v>11.805999999999999</v>
      </c>
      <c r="BM175" s="4">
        <v>0</v>
      </c>
      <c r="BQ175" s="4">
        <v>1455.4970000000001</v>
      </c>
      <c r="BR175" s="4">
        <v>0.12862999999999999</v>
      </c>
      <c r="BS175" s="4">
        <v>-5</v>
      </c>
      <c r="BT175" s="4">
        <v>0.88800000000000001</v>
      </c>
      <c r="BU175" s="4">
        <v>3.1433960000000001</v>
      </c>
      <c r="BV175" s="4">
        <v>17.9376</v>
      </c>
    </row>
    <row r="176" spans="1:74" x14ac:dyDescent="0.25">
      <c r="A176" s="2">
        <v>42801</v>
      </c>
      <c r="B176" s="3">
        <v>0.69141881944444439</v>
      </c>
      <c r="C176" s="4">
        <v>10.048999999999999</v>
      </c>
      <c r="D176" s="4">
        <v>4.0000000000000001E-3</v>
      </c>
      <c r="E176" s="4">
        <v>40</v>
      </c>
      <c r="F176" s="4">
        <v>397</v>
      </c>
      <c r="G176" s="4">
        <v>23.5</v>
      </c>
      <c r="H176" s="4">
        <v>-10.6</v>
      </c>
      <c r="J176" s="4">
        <v>6.6</v>
      </c>
      <c r="K176" s="4">
        <v>0.92230000000000001</v>
      </c>
      <c r="L176" s="4">
        <v>9.2684999999999995</v>
      </c>
      <c r="M176" s="4">
        <v>3.7000000000000002E-3</v>
      </c>
      <c r="N176" s="4">
        <v>366.17630000000003</v>
      </c>
      <c r="O176" s="4">
        <v>21.6739</v>
      </c>
      <c r="P176" s="4">
        <v>387.9</v>
      </c>
      <c r="Q176" s="4">
        <v>316.33249999999998</v>
      </c>
      <c r="R176" s="4">
        <v>18.723700000000001</v>
      </c>
      <c r="S176" s="4">
        <v>335.1</v>
      </c>
      <c r="T176" s="4">
        <v>0</v>
      </c>
      <c r="W176" s="4">
        <v>0</v>
      </c>
      <c r="X176" s="4">
        <v>6.0871000000000004</v>
      </c>
      <c r="Y176" s="4">
        <v>11.9</v>
      </c>
      <c r="Z176" s="4">
        <v>810</v>
      </c>
      <c r="AA176" s="4">
        <v>824</v>
      </c>
      <c r="AB176" s="4">
        <v>847</v>
      </c>
      <c r="AC176" s="4">
        <v>34</v>
      </c>
      <c r="AD176" s="4">
        <v>16.64</v>
      </c>
      <c r="AE176" s="4">
        <v>0.38</v>
      </c>
      <c r="AF176" s="4">
        <v>957</v>
      </c>
      <c r="AG176" s="4">
        <v>8</v>
      </c>
      <c r="AH176" s="4">
        <v>21</v>
      </c>
      <c r="AI176" s="4">
        <v>27</v>
      </c>
      <c r="AJ176" s="4">
        <v>191</v>
      </c>
      <c r="AK176" s="4">
        <v>189</v>
      </c>
      <c r="AL176" s="4">
        <v>4.3</v>
      </c>
      <c r="AM176" s="4">
        <v>195.6</v>
      </c>
      <c r="AN176" s="4" t="s">
        <v>155</v>
      </c>
      <c r="AO176" s="4">
        <v>2</v>
      </c>
      <c r="AP176" s="5">
        <v>0.89976851851851858</v>
      </c>
      <c r="AQ176" s="4">
        <v>47.164164</v>
      </c>
      <c r="AR176" s="4">
        <v>-88.485495</v>
      </c>
      <c r="AS176" s="4">
        <v>320.5</v>
      </c>
      <c r="AT176" s="4">
        <v>22.3</v>
      </c>
      <c r="AU176" s="4">
        <v>12</v>
      </c>
      <c r="AV176" s="4">
        <v>8</v>
      </c>
      <c r="AW176" s="4" t="s">
        <v>197</v>
      </c>
      <c r="AX176" s="4">
        <v>1.31029</v>
      </c>
      <c r="AY176" s="4">
        <v>1.2102900000000001</v>
      </c>
      <c r="AZ176" s="4">
        <v>2.61029</v>
      </c>
      <c r="BA176" s="4">
        <v>13.836</v>
      </c>
      <c r="BB176" s="4">
        <v>21.03</v>
      </c>
      <c r="BC176" s="4">
        <v>1.52</v>
      </c>
      <c r="BD176" s="4">
        <v>8.4250000000000007</v>
      </c>
      <c r="BE176" s="4">
        <v>3089.3049999999998</v>
      </c>
      <c r="BF176" s="4">
        <v>0.78300000000000003</v>
      </c>
      <c r="BG176" s="4">
        <v>12.781000000000001</v>
      </c>
      <c r="BH176" s="4">
        <v>0.75700000000000001</v>
      </c>
      <c r="BI176" s="4">
        <v>13.538</v>
      </c>
      <c r="BJ176" s="4">
        <v>11.042</v>
      </c>
      <c r="BK176" s="4">
        <v>0.65400000000000003</v>
      </c>
      <c r="BL176" s="4">
        <v>11.695</v>
      </c>
      <c r="BM176" s="4">
        <v>0</v>
      </c>
      <c r="BQ176" s="4">
        <v>1475.2460000000001</v>
      </c>
      <c r="BR176" s="4">
        <v>0.13958999999999999</v>
      </c>
      <c r="BS176" s="4">
        <v>-5</v>
      </c>
      <c r="BT176" s="4">
        <v>0.88697999999999999</v>
      </c>
      <c r="BU176" s="4">
        <v>3.4112309999999999</v>
      </c>
      <c r="BV176" s="4">
        <v>17.916996000000001</v>
      </c>
    </row>
    <row r="177" spans="1:74" x14ac:dyDescent="0.25">
      <c r="A177" s="2">
        <v>42801</v>
      </c>
      <c r="B177" s="3">
        <v>0.69143039351851854</v>
      </c>
      <c r="C177" s="4">
        <v>10.281000000000001</v>
      </c>
      <c r="D177" s="4">
        <v>4.0000000000000001E-3</v>
      </c>
      <c r="E177" s="4">
        <v>40</v>
      </c>
      <c r="F177" s="4">
        <v>394.3</v>
      </c>
      <c r="G177" s="4">
        <v>28.1</v>
      </c>
      <c r="H177" s="4">
        <v>-7.1</v>
      </c>
      <c r="J177" s="4">
        <v>6.6</v>
      </c>
      <c r="K177" s="4">
        <v>0.92049999999999998</v>
      </c>
      <c r="L177" s="4">
        <v>9.4635999999999996</v>
      </c>
      <c r="M177" s="4">
        <v>3.7000000000000002E-3</v>
      </c>
      <c r="N177" s="4">
        <v>363.00360000000001</v>
      </c>
      <c r="O177" s="4">
        <v>25.839400000000001</v>
      </c>
      <c r="P177" s="4">
        <v>388.8</v>
      </c>
      <c r="Q177" s="4">
        <v>313.5917</v>
      </c>
      <c r="R177" s="4">
        <v>22.322099999999999</v>
      </c>
      <c r="S177" s="4">
        <v>335.9</v>
      </c>
      <c r="T177" s="4">
        <v>0</v>
      </c>
      <c r="W177" s="4">
        <v>0</v>
      </c>
      <c r="X177" s="4">
        <v>6.0754000000000001</v>
      </c>
      <c r="Y177" s="4">
        <v>12</v>
      </c>
      <c r="Z177" s="4">
        <v>810</v>
      </c>
      <c r="AA177" s="4">
        <v>823</v>
      </c>
      <c r="AB177" s="4">
        <v>848</v>
      </c>
      <c r="AC177" s="4">
        <v>34</v>
      </c>
      <c r="AD177" s="4">
        <v>16.64</v>
      </c>
      <c r="AE177" s="4">
        <v>0.38</v>
      </c>
      <c r="AF177" s="4">
        <v>957</v>
      </c>
      <c r="AG177" s="4">
        <v>8</v>
      </c>
      <c r="AH177" s="4">
        <v>21</v>
      </c>
      <c r="AI177" s="4">
        <v>27</v>
      </c>
      <c r="AJ177" s="4">
        <v>191</v>
      </c>
      <c r="AK177" s="4">
        <v>188.5</v>
      </c>
      <c r="AL177" s="4">
        <v>4.2</v>
      </c>
      <c r="AM177" s="4">
        <v>195.9</v>
      </c>
      <c r="AN177" s="4" t="s">
        <v>155</v>
      </c>
      <c r="AO177" s="4">
        <v>2</v>
      </c>
      <c r="AP177" s="5">
        <v>0.89978009259259262</v>
      </c>
      <c r="AQ177" s="4">
        <v>47.164199000000004</v>
      </c>
      <c r="AR177" s="4">
        <v>-88.485622000000006</v>
      </c>
      <c r="AS177" s="4">
        <v>320.2</v>
      </c>
      <c r="AT177" s="4">
        <v>22.6</v>
      </c>
      <c r="AU177" s="4">
        <v>12</v>
      </c>
      <c r="AV177" s="4">
        <v>8</v>
      </c>
      <c r="AW177" s="4" t="s">
        <v>197</v>
      </c>
      <c r="AX177" s="4">
        <v>1.4</v>
      </c>
      <c r="AY177" s="4">
        <v>1.3204199999999999</v>
      </c>
      <c r="AZ177" s="4">
        <v>2.7</v>
      </c>
      <c r="BA177" s="4">
        <v>13.836</v>
      </c>
      <c r="BB177" s="4">
        <v>20.57</v>
      </c>
      <c r="BC177" s="4">
        <v>1.49</v>
      </c>
      <c r="BD177" s="4">
        <v>8.6349999999999998</v>
      </c>
      <c r="BE177" s="4">
        <v>3089.058</v>
      </c>
      <c r="BF177" s="4">
        <v>0.76500000000000001</v>
      </c>
      <c r="BG177" s="4">
        <v>12.407999999999999</v>
      </c>
      <c r="BH177" s="4">
        <v>0.88300000000000001</v>
      </c>
      <c r="BI177" s="4">
        <v>13.292</v>
      </c>
      <c r="BJ177" s="4">
        <v>10.718999999999999</v>
      </c>
      <c r="BK177" s="4">
        <v>0.76300000000000001</v>
      </c>
      <c r="BL177" s="4">
        <v>11.481999999999999</v>
      </c>
      <c r="BM177" s="4">
        <v>0</v>
      </c>
      <c r="BQ177" s="4">
        <v>1441.921</v>
      </c>
      <c r="BR177" s="4">
        <v>0.15114</v>
      </c>
      <c r="BS177" s="4">
        <v>-5</v>
      </c>
      <c r="BT177" s="4">
        <v>0.88804000000000005</v>
      </c>
      <c r="BU177" s="4">
        <v>3.6934840000000002</v>
      </c>
      <c r="BV177" s="4">
        <v>17.938407999999999</v>
      </c>
    </row>
    <row r="178" spans="1:74" x14ac:dyDescent="0.25">
      <c r="A178" s="2">
        <v>42801</v>
      </c>
      <c r="B178" s="3">
        <v>0.69144196759259258</v>
      </c>
      <c r="C178" s="4">
        <v>10.459</v>
      </c>
      <c r="D178" s="4">
        <v>4.0000000000000001E-3</v>
      </c>
      <c r="E178" s="4">
        <v>40</v>
      </c>
      <c r="F178" s="4">
        <v>392.6</v>
      </c>
      <c r="G178" s="4">
        <v>28.3</v>
      </c>
      <c r="H178" s="4">
        <v>-7.3</v>
      </c>
      <c r="J178" s="4">
        <v>6.41</v>
      </c>
      <c r="K178" s="4">
        <v>0.91910000000000003</v>
      </c>
      <c r="L178" s="4">
        <v>9.6128999999999998</v>
      </c>
      <c r="M178" s="4">
        <v>3.7000000000000002E-3</v>
      </c>
      <c r="N178" s="4">
        <v>360.79570000000001</v>
      </c>
      <c r="O178" s="4">
        <v>26.0105</v>
      </c>
      <c r="P178" s="4">
        <v>386.8</v>
      </c>
      <c r="Q178" s="4">
        <v>311.68439999999998</v>
      </c>
      <c r="R178" s="4">
        <v>22.469899999999999</v>
      </c>
      <c r="S178" s="4">
        <v>334.2</v>
      </c>
      <c r="T178" s="4">
        <v>0</v>
      </c>
      <c r="W178" s="4">
        <v>0</v>
      </c>
      <c r="X178" s="4">
        <v>5.8949999999999996</v>
      </c>
      <c r="Y178" s="4">
        <v>11.9</v>
      </c>
      <c r="Z178" s="4">
        <v>810</v>
      </c>
      <c r="AA178" s="4">
        <v>823</v>
      </c>
      <c r="AB178" s="4">
        <v>847</v>
      </c>
      <c r="AC178" s="4">
        <v>34</v>
      </c>
      <c r="AD178" s="4">
        <v>16.64</v>
      </c>
      <c r="AE178" s="4">
        <v>0.38</v>
      </c>
      <c r="AF178" s="4">
        <v>957</v>
      </c>
      <c r="AG178" s="4">
        <v>8</v>
      </c>
      <c r="AH178" s="4">
        <v>21</v>
      </c>
      <c r="AI178" s="4">
        <v>27</v>
      </c>
      <c r="AJ178" s="4">
        <v>191</v>
      </c>
      <c r="AK178" s="4">
        <v>188.5</v>
      </c>
      <c r="AL178" s="4">
        <v>4.0999999999999996</v>
      </c>
      <c r="AM178" s="4">
        <v>195.7</v>
      </c>
      <c r="AN178" s="4" t="s">
        <v>155</v>
      </c>
      <c r="AO178" s="4">
        <v>2</v>
      </c>
      <c r="AP178" s="5">
        <v>0.89979166666666666</v>
      </c>
      <c r="AQ178" s="4">
        <v>47.164237</v>
      </c>
      <c r="AR178" s="4">
        <v>-88.485744999999994</v>
      </c>
      <c r="AS178" s="4">
        <v>320.39999999999998</v>
      </c>
      <c r="AT178" s="4">
        <v>22.4</v>
      </c>
      <c r="AU178" s="4">
        <v>12</v>
      </c>
      <c r="AV178" s="4">
        <v>8</v>
      </c>
      <c r="AW178" s="4" t="s">
        <v>197</v>
      </c>
      <c r="AX178" s="4">
        <v>1.4206000000000001</v>
      </c>
      <c r="AY178" s="4">
        <v>1.4484999999999999</v>
      </c>
      <c r="AZ178" s="4">
        <v>2.7103000000000002</v>
      </c>
      <c r="BA178" s="4">
        <v>13.836</v>
      </c>
      <c r="BB178" s="4">
        <v>20.239999999999998</v>
      </c>
      <c r="BC178" s="4">
        <v>1.46</v>
      </c>
      <c r="BD178" s="4">
        <v>8.8019999999999996</v>
      </c>
      <c r="BE178" s="4">
        <v>3088.8760000000002</v>
      </c>
      <c r="BF178" s="4">
        <v>0.752</v>
      </c>
      <c r="BG178" s="4">
        <v>12.141</v>
      </c>
      <c r="BH178" s="4">
        <v>0.875</v>
      </c>
      <c r="BI178" s="4">
        <v>13.016</v>
      </c>
      <c r="BJ178" s="4">
        <v>10.488</v>
      </c>
      <c r="BK178" s="4">
        <v>0.75600000000000001</v>
      </c>
      <c r="BL178" s="4">
        <v>11.244</v>
      </c>
      <c r="BM178" s="4">
        <v>0</v>
      </c>
      <c r="BQ178" s="4">
        <v>1377.317</v>
      </c>
      <c r="BR178" s="4">
        <v>0.13505</v>
      </c>
      <c r="BS178" s="4">
        <v>-5</v>
      </c>
      <c r="BT178" s="4">
        <v>0.88897999999999999</v>
      </c>
      <c r="BU178" s="4">
        <v>3.3002850000000001</v>
      </c>
      <c r="BV178" s="4">
        <v>17.957395999999999</v>
      </c>
    </row>
    <row r="179" spans="1:74" x14ac:dyDescent="0.25">
      <c r="A179" s="2">
        <v>42801</v>
      </c>
      <c r="B179" s="3">
        <v>0.69145354166666673</v>
      </c>
      <c r="C179" s="4">
        <v>10.507999999999999</v>
      </c>
      <c r="D179" s="4">
        <v>3.2000000000000002E-3</v>
      </c>
      <c r="E179" s="4">
        <v>32.324632999999999</v>
      </c>
      <c r="F179" s="4">
        <v>392.3</v>
      </c>
      <c r="G179" s="4">
        <v>28.3</v>
      </c>
      <c r="H179" s="4">
        <v>-9</v>
      </c>
      <c r="J179" s="4">
        <v>6.17</v>
      </c>
      <c r="K179" s="4">
        <v>0.91869999999999996</v>
      </c>
      <c r="L179" s="4">
        <v>9.6539000000000001</v>
      </c>
      <c r="M179" s="4">
        <v>3.0000000000000001E-3</v>
      </c>
      <c r="N179" s="4">
        <v>360.41759999999999</v>
      </c>
      <c r="O179" s="4">
        <v>25.999600000000001</v>
      </c>
      <c r="P179" s="4">
        <v>386.4</v>
      </c>
      <c r="Q179" s="4">
        <v>311.35770000000002</v>
      </c>
      <c r="R179" s="4">
        <v>22.4605</v>
      </c>
      <c r="S179" s="4">
        <v>333.8</v>
      </c>
      <c r="T179" s="4">
        <v>0</v>
      </c>
      <c r="W179" s="4">
        <v>0</v>
      </c>
      <c r="X179" s="4">
        <v>5.6651999999999996</v>
      </c>
      <c r="Y179" s="4">
        <v>11.9</v>
      </c>
      <c r="Z179" s="4">
        <v>810</v>
      </c>
      <c r="AA179" s="4">
        <v>824</v>
      </c>
      <c r="AB179" s="4">
        <v>846</v>
      </c>
      <c r="AC179" s="4">
        <v>34</v>
      </c>
      <c r="AD179" s="4">
        <v>16.64</v>
      </c>
      <c r="AE179" s="4">
        <v>0.38</v>
      </c>
      <c r="AF179" s="4">
        <v>957</v>
      </c>
      <c r="AG179" s="4">
        <v>8</v>
      </c>
      <c r="AH179" s="4">
        <v>21</v>
      </c>
      <c r="AI179" s="4">
        <v>27</v>
      </c>
      <c r="AJ179" s="4">
        <v>191</v>
      </c>
      <c r="AK179" s="4">
        <v>189</v>
      </c>
      <c r="AL179" s="4">
        <v>4.0999999999999996</v>
      </c>
      <c r="AM179" s="4">
        <v>195.3</v>
      </c>
      <c r="AN179" s="4" t="s">
        <v>155</v>
      </c>
      <c r="AO179" s="4">
        <v>2</v>
      </c>
      <c r="AP179" s="5">
        <v>0.8998032407407407</v>
      </c>
      <c r="AQ179" s="4">
        <v>47.164273999999999</v>
      </c>
      <c r="AR179" s="4">
        <v>-88.485867999999996</v>
      </c>
      <c r="AS179" s="4">
        <v>320.3</v>
      </c>
      <c r="AT179" s="4">
        <v>22.3</v>
      </c>
      <c r="AU179" s="4">
        <v>12</v>
      </c>
      <c r="AV179" s="4">
        <v>8</v>
      </c>
      <c r="AW179" s="4" t="s">
        <v>197</v>
      </c>
      <c r="AX179" s="4">
        <v>1.6</v>
      </c>
      <c r="AY179" s="4">
        <v>1.0206</v>
      </c>
      <c r="AZ179" s="4">
        <v>2.8102999999999998</v>
      </c>
      <c r="BA179" s="4">
        <v>13.836</v>
      </c>
      <c r="BB179" s="4">
        <v>20.149999999999999</v>
      </c>
      <c r="BC179" s="4">
        <v>1.46</v>
      </c>
      <c r="BD179" s="4">
        <v>8.8480000000000008</v>
      </c>
      <c r="BE179" s="4">
        <v>3089.0529999999999</v>
      </c>
      <c r="BF179" s="4">
        <v>0.60499999999999998</v>
      </c>
      <c r="BG179" s="4">
        <v>12.077</v>
      </c>
      <c r="BH179" s="4">
        <v>0.871</v>
      </c>
      <c r="BI179" s="4">
        <v>12.948</v>
      </c>
      <c r="BJ179" s="4">
        <v>10.433</v>
      </c>
      <c r="BK179" s="4">
        <v>0.753</v>
      </c>
      <c r="BL179" s="4">
        <v>11.186</v>
      </c>
      <c r="BM179" s="4">
        <v>0</v>
      </c>
      <c r="BQ179" s="4">
        <v>1318.058</v>
      </c>
      <c r="BR179" s="4">
        <v>0.16553000000000001</v>
      </c>
      <c r="BS179" s="4">
        <v>-5</v>
      </c>
      <c r="BT179" s="4">
        <v>0.88800000000000001</v>
      </c>
      <c r="BU179" s="4">
        <v>4.04514</v>
      </c>
      <c r="BV179" s="4">
        <v>17.9376</v>
      </c>
    </row>
    <row r="180" spans="1:74" x14ac:dyDescent="0.25">
      <c r="A180" s="2">
        <v>42801</v>
      </c>
      <c r="B180" s="3">
        <v>0.69146511574074065</v>
      </c>
      <c r="C180" s="4">
        <v>10.451000000000001</v>
      </c>
      <c r="D180" s="4">
        <v>3.0000000000000001E-3</v>
      </c>
      <c r="E180" s="4">
        <v>30</v>
      </c>
      <c r="F180" s="4">
        <v>391.5</v>
      </c>
      <c r="G180" s="4">
        <v>28.3</v>
      </c>
      <c r="H180" s="4">
        <v>-3.3</v>
      </c>
      <c r="J180" s="4">
        <v>6.01</v>
      </c>
      <c r="K180" s="4">
        <v>0.91920000000000002</v>
      </c>
      <c r="L180" s="4">
        <v>9.6064000000000007</v>
      </c>
      <c r="M180" s="4">
        <v>2.8E-3</v>
      </c>
      <c r="N180" s="4">
        <v>359.8537</v>
      </c>
      <c r="O180" s="4">
        <v>26.0124</v>
      </c>
      <c r="P180" s="4">
        <v>385.9</v>
      </c>
      <c r="Q180" s="4">
        <v>310.87049999999999</v>
      </c>
      <c r="R180" s="4">
        <v>22.471599999999999</v>
      </c>
      <c r="S180" s="4">
        <v>333.3</v>
      </c>
      <c r="T180" s="4">
        <v>0</v>
      </c>
      <c r="W180" s="4">
        <v>0</v>
      </c>
      <c r="X180" s="4">
        <v>5.5231000000000003</v>
      </c>
      <c r="Y180" s="4">
        <v>12</v>
      </c>
      <c r="Z180" s="4">
        <v>809</v>
      </c>
      <c r="AA180" s="4">
        <v>823</v>
      </c>
      <c r="AB180" s="4">
        <v>846</v>
      </c>
      <c r="AC180" s="4">
        <v>34</v>
      </c>
      <c r="AD180" s="4">
        <v>16.64</v>
      </c>
      <c r="AE180" s="4">
        <v>0.38</v>
      </c>
      <c r="AF180" s="4">
        <v>957</v>
      </c>
      <c r="AG180" s="4">
        <v>8</v>
      </c>
      <c r="AH180" s="4">
        <v>21</v>
      </c>
      <c r="AI180" s="4">
        <v>27</v>
      </c>
      <c r="AJ180" s="4">
        <v>191</v>
      </c>
      <c r="AK180" s="4">
        <v>189</v>
      </c>
      <c r="AL180" s="4">
        <v>4.0999999999999996</v>
      </c>
      <c r="AM180" s="4">
        <v>195</v>
      </c>
      <c r="AN180" s="4" t="s">
        <v>155</v>
      </c>
      <c r="AO180" s="4">
        <v>2</v>
      </c>
      <c r="AP180" s="5">
        <v>0.89981481481481485</v>
      </c>
      <c r="AQ180" s="4">
        <v>47.164310999999998</v>
      </c>
      <c r="AR180" s="4">
        <v>-88.485990999999999</v>
      </c>
      <c r="AS180" s="4">
        <v>320.2</v>
      </c>
      <c r="AT180" s="4">
        <v>22.4</v>
      </c>
      <c r="AU180" s="4">
        <v>12</v>
      </c>
      <c r="AV180" s="4">
        <v>8</v>
      </c>
      <c r="AW180" s="4" t="s">
        <v>197</v>
      </c>
      <c r="AX180" s="4">
        <v>1.6206</v>
      </c>
      <c r="AY180" s="4">
        <v>1.2824</v>
      </c>
      <c r="AZ180" s="4">
        <v>2.9618000000000002</v>
      </c>
      <c r="BA180" s="4">
        <v>13.836</v>
      </c>
      <c r="BB180" s="4">
        <v>20.25</v>
      </c>
      <c r="BC180" s="4">
        <v>1.46</v>
      </c>
      <c r="BD180" s="4">
        <v>8.7940000000000005</v>
      </c>
      <c r="BE180" s="4">
        <v>3089.18</v>
      </c>
      <c r="BF180" s="4">
        <v>0.56399999999999995</v>
      </c>
      <c r="BG180" s="4">
        <v>12.118</v>
      </c>
      <c r="BH180" s="4">
        <v>0.876</v>
      </c>
      <c r="BI180" s="4">
        <v>12.994</v>
      </c>
      <c r="BJ180" s="4">
        <v>10.468999999999999</v>
      </c>
      <c r="BK180" s="4">
        <v>0.75700000000000001</v>
      </c>
      <c r="BL180" s="4">
        <v>11.226000000000001</v>
      </c>
      <c r="BM180" s="4">
        <v>0</v>
      </c>
      <c r="BQ180" s="4">
        <v>1291.4010000000001</v>
      </c>
      <c r="BR180" s="4">
        <v>0.16295999999999999</v>
      </c>
      <c r="BS180" s="4">
        <v>-5</v>
      </c>
      <c r="BT180" s="4">
        <v>0.88902000000000003</v>
      </c>
      <c r="BU180" s="4">
        <v>3.982335</v>
      </c>
      <c r="BV180" s="4">
        <v>17.958203999999999</v>
      </c>
    </row>
    <row r="181" spans="1:74" x14ac:dyDescent="0.25">
      <c r="A181" s="2">
        <v>42801</v>
      </c>
      <c r="B181" s="3">
        <v>0.6914766898148148</v>
      </c>
      <c r="C181" s="4">
        <v>10.394</v>
      </c>
      <c r="D181" s="4">
        <v>3.5000000000000001E-3</v>
      </c>
      <c r="E181" s="4">
        <v>34.566327000000001</v>
      </c>
      <c r="F181" s="4">
        <v>391.5</v>
      </c>
      <c r="G181" s="4">
        <v>29.2</v>
      </c>
      <c r="H181" s="4">
        <v>-5</v>
      </c>
      <c r="J181" s="4">
        <v>6.03</v>
      </c>
      <c r="K181" s="4">
        <v>0.91959999999999997</v>
      </c>
      <c r="L181" s="4">
        <v>9.5587</v>
      </c>
      <c r="M181" s="4">
        <v>3.2000000000000002E-3</v>
      </c>
      <c r="N181" s="4">
        <v>360.01440000000002</v>
      </c>
      <c r="O181" s="4">
        <v>26.887</v>
      </c>
      <c r="P181" s="4">
        <v>386.9</v>
      </c>
      <c r="Q181" s="4">
        <v>311.00940000000003</v>
      </c>
      <c r="R181" s="4">
        <v>23.2272</v>
      </c>
      <c r="S181" s="4">
        <v>334.2</v>
      </c>
      <c r="T181" s="4">
        <v>0</v>
      </c>
      <c r="W181" s="4">
        <v>0</v>
      </c>
      <c r="X181" s="4">
        <v>5.5479000000000003</v>
      </c>
      <c r="Y181" s="4">
        <v>11.9</v>
      </c>
      <c r="Z181" s="4">
        <v>810</v>
      </c>
      <c r="AA181" s="4">
        <v>823</v>
      </c>
      <c r="AB181" s="4">
        <v>847</v>
      </c>
      <c r="AC181" s="4">
        <v>34</v>
      </c>
      <c r="AD181" s="4">
        <v>16.64</v>
      </c>
      <c r="AE181" s="4">
        <v>0.38</v>
      </c>
      <c r="AF181" s="4">
        <v>957</v>
      </c>
      <c r="AG181" s="4">
        <v>8</v>
      </c>
      <c r="AH181" s="4">
        <v>21</v>
      </c>
      <c r="AI181" s="4">
        <v>27</v>
      </c>
      <c r="AJ181" s="4">
        <v>191</v>
      </c>
      <c r="AK181" s="4">
        <v>189</v>
      </c>
      <c r="AL181" s="4">
        <v>4.0999999999999996</v>
      </c>
      <c r="AM181" s="4">
        <v>195</v>
      </c>
      <c r="AN181" s="4" t="s">
        <v>155</v>
      </c>
      <c r="AO181" s="4">
        <v>2</v>
      </c>
      <c r="AP181" s="5">
        <v>0.89982638888888899</v>
      </c>
      <c r="AQ181" s="4">
        <v>47.164343000000002</v>
      </c>
      <c r="AR181" s="4">
        <v>-88.486119000000002</v>
      </c>
      <c r="AS181" s="4">
        <v>320.3</v>
      </c>
      <c r="AT181" s="4">
        <v>22.6</v>
      </c>
      <c r="AU181" s="4">
        <v>12</v>
      </c>
      <c r="AV181" s="4">
        <v>7</v>
      </c>
      <c r="AW181" s="4" t="s">
        <v>415</v>
      </c>
      <c r="AX181" s="4">
        <v>1.8514999999999999</v>
      </c>
      <c r="AY181" s="4">
        <v>1.897</v>
      </c>
      <c r="AZ181" s="4">
        <v>3.5308999999999999</v>
      </c>
      <c r="BA181" s="4">
        <v>13.836</v>
      </c>
      <c r="BB181" s="4">
        <v>20.36</v>
      </c>
      <c r="BC181" s="4">
        <v>1.47</v>
      </c>
      <c r="BD181" s="4">
        <v>8.7439999999999998</v>
      </c>
      <c r="BE181" s="4">
        <v>3089.1039999999998</v>
      </c>
      <c r="BF181" s="4">
        <v>0.65400000000000003</v>
      </c>
      <c r="BG181" s="4">
        <v>12.183999999999999</v>
      </c>
      <c r="BH181" s="4">
        <v>0.91</v>
      </c>
      <c r="BI181" s="4">
        <v>13.093999999999999</v>
      </c>
      <c r="BJ181" s="4">
        <v>10.526</v>
      </c>
      <c r="BK181" s="4">
        <v>0.78600000000000003</v>
      </c>
      <c r="BL181" s="4">
        <v>11.311999999999999</v>
      </c>
      <c r="BM181" s="4">
        <v>0</v>
      </c>
      <c r="BQ181" s="4">
        <v>1303.6659999999999</v>
      </c>
      <c r="BR181" s="4">
        <v>0.11557000000000001</v>
      </c>
      <c r="BS181" s="4">
        <v>-5</v>
      </c>
      <c r="BT181" s="4">
        <v>0.89</v>
      </c>
      <c r="BU181" s="4">
        <v>2.8242419999999999</v>
      </c>
      <c r="BV181" s="4">
        <v>17.978000000000002</v>
      </c>
    </row>
    <row r="182" spans="1:74" x14ac:dyDescent="0.25">
      <c r="A182" s="2">
        <v>42801</v>
      </c>
      <c r="B182" s="3">
        <v>0.69148826388888895</v>
      </c>
      <c r="C182" s="4">
        <v>10.598000000000001</v>
      </c>
      <c r="D182" s="4">
        <v>5.1999999999999998E-3</v>
      </c>
      <c r="E182" s="4">
        <v>51.561248999999997</v>
      </c>
      <c r="F182" s="4">
        <v>391.5</v>
      </c>
      <c r="G182" s="4">
        <v>29.4</v>
      </c>
      <c r="H182" s="4">
        <v>-2.7</v>
      </c>
      <c r="J182" s="4">
        <v>6.1</v>
      </c>
      <c r="K182" s="4">
        <v>0.91810000000000003</v>
      </c>
      <c r="L182" s="4">
        <v>9.7302</v>
      </c>
      <c r="M182" s="4">
        <v>4.7000000000000002E-3</v>
      </c>
      <c r="N182" s="4">
        <v>359.42959999999999</v>
      </c>
      <c r="O182" s="4">
        <v>26.991700000000002</v>
      </c>
      <c r="P182" s="4">
        <v>386.4</v>
      </c>
      <c r="Q182" s="4">
        <v>310.50420000000003</v>
      </c>
      <c r="R182" s="4">
        <v>23.317599999999999</v>
      </c>
      <c r="S182" s="4">
        <v>333.8</v>
      </c>
      <c r="T182" s="4">
        <v>0</v>
      </c>
      <c r="W182" s="4">
        <v>0</v>
      </c>
      <c r="X182" s="4">
        <v>5.6002999999999998</v>
      </c>
      <c r="Y182" s="4">
        <v>12</v>
      </c>
      <c r="Z182" s="4">
        <v>810</v>
      </c>
      <c r="AA182" s="4">
        <v>823</v>
      </c>
      <c r="AB182" s="4">
        <v>847</v>
      </c>
      <c r="AC182" s="4">
        <v>34</v>
      </c>
      <c r="AD182" s="4">
        <v>16.64</v>
      </c>
      <c r="AE182" s="4">
        <v>0.38</v>
      </c>
      <c r="AF182" s="4">
        <v>957</v>
      </c>
      <c r="AG182" s="4">
        <v>8</v>
      </c>
      <c r="AH182" s="4">
        <v>21</v>
      </c>
      <c r="AI182" s="4">
        <v>27</v>
      </c>
      <c r="AJ182" s="4">
        <v>191</v>
      </c>
      <c r="AK182" s="4">
        <v>189.5</v>
      </c>
      <c r="AL182" s="4">
        <v>4.2</v>
      </c>
      <c r="AM182" s="4">
        <v>195</v>
      </c>
      <c r="AN182" s="4" t="s">
        <v>155</v>
      </c>
      <c r="AO182" s="4">
        <v>2</v>
      </c>
      <c r="AP182" s="5">
        <v>0.89983796296296292</v>
      </c>
      <c r="AQ182" s="4">
        <v>47.164369000000001</v>
      </c>
      <c r="AR182" s="4">
        <v>-88.486255</v>
      </c>
      <c r="AS182" s="4">
        <v>320.2</v>
      </c>
      <c r="AT182" s="4">
        <v>23</v>
      </c>
      <c r="AU182" s="4">
        <v>12</v>
      </c>
      <c r="AV182" s="4">
        <v>7</v>
      </c>
      <c r="AW182" s="4" t="s">
        <v>415</v>
      </c>
      <c r="AX182" s="4">
        <v>2.3102999999999998</v>
      </c>
      <c r="AY182" s="4">
        <v>1</v>
      </c>
      <c r="AZ182" s="4">
        <v>3.7690999999999999</v>
      </c>
      <c r="BA182" s="4">
        <v>13.836</v>
      </c>
      <c r="BB182" s="4">
        <v>19.98</v>
      </c>
      <c r="BC182" s="4">
        <v>1.44</v>
      </c>
      <c r="BD182" s="4">
        <v>8.923</v>
      </c>
      <c r="BE182" s="4">
        <v>3088.3980000000001</v>
      </c>
      <c r="BF182" s="4">
        <v>0.95599999999999996</v>
      </c>
      <c r="BG182" s="4">
        <v>11.946999999999999</v>
      </c>
      <c r="BH182" s="4">
        <v>0.89700000000000002</v>
      </c>
      <c r="BI182" s="4">
        <v>12.843999999999999</v>
      </c>
      <c r="BJ182" s="4">
        <v>10.321</v>
      </c>
      <c r="BK182" s="4">
        <v>0.77500000000000002</v>
      </c>
      <c r="BL182" s="4">
        <v>11.096</v>
      </c>
      <c r="BM182" s="4">
        <v>0</v>
      </c>
      <c r="BQ182" s="4">
        <v>1292.4760000000001</v>
      </c>
      <c r="BR182" s="4">
        <v>0.12512000000000001</v>
      </c>
      <c r="BS182" s="4">
        <v>-5</v>
      </c>
      <c r="BT182" s="4">
        <v>0.89153000000000004</v>
      </c>
      <c r="BU182" s="4">
        <v>3.05762</v>
      </c>
      <c r="BV182" s="4">
        <v>18.008906</v>
      </c>
    </row>
    <row r="183" spans="1:74" x14ac:dyDescent="0.25">
      <c r="A183" s="2">
        <v>42801</v>
      </c>
      <c r="B183" s="3">
        <v>0.69149983796296299</v>
      </c>
      <c r="C183" s="4">
        <v>11.754</v>
      </c>
      <c r="D183" s="4">
        <v>8.3999999999999995E-3</v>
      </c>
      <c r="E183" s="4">
        <v>83.829059999999998</v>
      </c>
      <c r="F183" s="4">
        <v>391.4</v>
      </c>
      <c r="G183" s="4">
        <v>29.4</v>
      </c>
      <c r="H183" s="4">
        <v>-1.8</v>
      </c>
      <c r="J183" s="4">
        <v>6.07</v>
      </c>
      <c r="K183" s="4">
        <v>0.90949999999999998</v>
      </c>
      <c r="L183" s="4">
        <v>10.6899</v>
      </c>
      <c r="M183" s="4">
        <v>7.6E-3</v>
      </c>
      <c r="N183" s="4">
        <v>355.9717</v>
      </c>
      <c r="O183" s="4">
        <v>26.749700000000001</v>
      </c>
      <c r="P183" s="4">
        <v>382.7</v>
      </c>
      <c r="Q183" s="4">
        <v>307.517</v>
      </c>
      <c r="R183" s="4">
        <v>23.108499999999999</v>
      </c>
      <c r="S183" s="4">
        <v>330.6</v>
      </c>
      <c r="T183" s="4">
        <v>0</v>
      </c>
      <c r="W183" s="4">
        <v>0</v>
      </c>
      <c r="X183" s="4">
        <v>5.5190999999999999</v>
      </c>
      <c r="Y183" s="4">
        <v>12</v>
      </c>
      <c r="Z183" s="4">
        <v>809</v>
      </c>
      <c r="AA183" s="4">
        <v>822</v>
      </c>
      <c r="AB183" s="4">
        <v>846</v>
      </c>
      <c r="AC183" s="4">
        <v>34</v>
      </c>
      <c r="AD183" s="4">
        <v>16.64</v>
      </c>
      <c r="AE183" s="4">
        <v>0.38</v>
      </c>
      <c r="AF183" s="4">
        <v>957</v>
      </c>
      <c r="AG183" s="4">
        <v>8</v>
      </c>
      <c r="AH183" s="4">
        <v>21</v>
      </c>
      <c r="AI183" s="4">
        <v>27</v>
      </c>
      <c r="AJ183" s="4">
        <v>191</v>
      </c>
      <c r="AK183" s="4">
        <v>190</v>
      </c>
      <c r="AL183" s="4">
        <v>4.3</v>
      </c>
      <c r="AM183" s="4">
        <v>195</v>
      </c>
      <c r="AN183" s="4" t="s">
        <v>155</v>
      </c>
      <c r="AO183" s="4">
        <v>2</v>
      </c>
      <c r="AP183" s="5">
        <v>0.89984953703703707</v>
      </c>
      <c r="AQ183" s="4">
        <v>47.164388000000002</v>
      </c>
      <c r="AR183" s="4">
        <v>-88.486396999999997</v>
      </c>
      <c r="AS183" s="4">
        <v>320.39999999999998</v>
      </c>
      <c r="AT183" s="4">
        <v>23.5</v>
      </c>
      <c r="AU183" s="4">
        <v>12</v>
      </c>
      <c r="AV183" s="4">
        <v>8</v>
      </c>
      <c r="AW183" s="4" t="s">
        <v>416</v>
      </c>
      <c r="AX183" s="4">
        <v>2.4</v>
      </c>
      <c r="AY183" s="4">
        <v>1</v>
      </c>
      <c r="AZ183" s="4">
        <v>3.5</v>
      </c>
      <c r="BA183" s="4">
        <v>13.836</v>
      </c>
      <c r="BB183" s="4">
        <v>18.100000000000001</v>
      </c>
      <c r="BC183" s="4">
        <v>1.31</v>
      </c>
      <c r="BD183" s="4">
        <v>9.9540000000000006</v>
      </c>
      <c r="BE183" s="4">
        <v>3086.5569999999998</v>
      </c>
      <c r="BF183" s="4">
        <v>1.401</v>
      </c>
      <c r="BG183" s="4">
        <v>10.763</v>
      </c>
      <c r="BH183" s="4">
        <v>0.80900000000000005</v>
      </c>
      <c r="BI183" s="4">
        <v>11.571999999999999</v>
      </c>
      <c r="BJ183" s="4">
        <v>9.298</v>
      </c>
      <c r="BK183" s="4">
        <v>0.69899999999999995</v>
      </c>
      <c r="BL183" s="4">
        <v>9.9969999999999999</v>
      </c>
      <c r="BM183" s="4">
        <v>0</v>
      </c>
      <c r="BQ183" s="4">
        <v>1158.702</v>
      </c>
      <c r="BR183" s="4">
        <v>0.14782999999999999</v>
      </c>
      <c r="BS183" s="4">
        <v>-5</v>
      </c>
      <c r="BT183" s="4">
        <v>0.89300000000000002</v>
      </c>
      <c r="BU183" s="4">
        <v>3.6125959999999999</v>
      </c>
      <c r="BV183" s="4">
        <v>18.038599999999999</v>
      </c>
    </row>
    <row r="184" spans="1:74" x14ac:dyDescent="0.25">
      <c r="A184" s="2">
        <v>42801</v>
      </c>
      <c r="B184" s="3">
        <v>0.69151141203703703</v>
      </c>
      <c r="C184" s="4">
        <v>12.49</v>
      </c>
      <c r="D184" s="4">
        <v>1.18E-2</v>
      </c>
      <c r="E184" s="4">
        <v>118.017094</v>
      </c>
      <c r="F184" s="4">
        <v>379.9</v>
      </c>
      <c r="G184" s="4">
        <v>20.3</v>
      </c>
      <c r="H184" s="4">
        <v>-0.3</v>
      </c>
      <c r="J184" s="4">
        <v>5.46</v>
      </c>
      <c r="K184" s="4">
        <v>0.90400000000000003</v>
      </c>
      <c r="L184" s="4">
        <v>11.2913</v>
      </c>
      <c r="M184" s="4">
        <v>1.0699999999999999E-2</v>
      </c>
      <c r="N184" s="4">
        <v>343.40449999999998</v>
      </c>
      <c r="O184" s="4">
        <v>18.351199999999999</v>
      </c>
      <c r="P184" s="4">
        <v>361.8</v>
      </c>
      <c r="Q184" s="4">
        <v>296.66039999999998</v>
      </c>
      <c r="R184" s="4">
        <v>15.853300000000001</v>
      </c>
      <c r="S184" s="4">
        <v>312.5</v>
      </c>
      <c r="T184" s="4">
        <v>0</v>
      </c>
      <c r="W184" s="4">
        <v>0</v>
      </c>
      <c r="X184" s="4">
        <v>4.9378000000000002</v>
      </c>
      <c r="Y184" s="4">
        <v>12</v>
      </c>
      <c r="Z184" s="4">
        <v>808</v>
      </c>
      <c r="AA184" s="4">
        <v>822</v>
      </c>
      <c r="AB184" s="4">
        <v>846</v>
      </c>
      <c r="AC184" s="4">
        <v>34</v>
      </c>
      <c r="AD184" s="4">
        <v>16.64</v>
      </c>
      <c r="AE184" s="4">
        <v>0.38</v>
      </c>
      <c r="AF184" s="4">
        <v>957</v>
      </c>
      <c r="AG184" s="4">
        <v>8</v>
      </c>
      <c r="AH184" s="4">
        <v>21</v>
      </c>
      <c r="AI184" s="4">
        <v>27</v>
      </c>
      <c r="AJ184" s="4">
        <v>191</v>
      </c>
      <c r="AK184" s="4">
        <v>190</v>
      </c>
      <c r="AL184" s="4">
        <v>4.2</v>
      </c>
      <c r="AM184" s="4">
        <v>195</v>
      </c>
      <c r="AN184" s="4" t="s">
        <v>155</v>
      </c>
      <c r="AO184" s="4">
        <v>2</v>
      </c>
      <c r="AP184" s="5">
        <v>0.89986111111111111</v>
      </c>
      <c r="AQ184" s="4">
        <v>47.164413000000003</v>
      </c>
      <c r="AR184" s="4">
        <v>-88.486531999999997</v>
      </c>
      <c r="AS184" s="4">
        <v>320.5</v>
      </c>
      <c r="AT184" s="4">
        <v>23.5</v>
      </c>
      <c r="AU184" s="4">
        <v>12</v>
      </c>
      <c r="AV184" s="4">
        <v>8</v>
      </c>
      <c r="AW184" s="4" t="s">
        <v>416</v>
      </c>
      <c r="AX184" s="4">
        <v>2.4</v>
      </c>
      <c r="AY184" s="4">
        <v>1</v>
      </c>
      <c r="AZ184" s="4">
        <v>3.5</v>
      </c>
      <c r="BA184" s="4">
        <v>13.836</v>
      </c>
      <c r="BB184" s="4">
        <v>17.079999999999998</v>
      </c>
      <c r="BC184" s="4">
        <v>1.23</v>
      </c>
      <c r="BD184" s="4">
        <v>10.619</v>
      </c>
      <c r="BE184" s="4">
        <v>3085.2260000000001</v>
      </c>
      <c r="BF184" s="4">
        <v>1.855</v>
      </c>
      <c r="BG184" s="4">
        <v>9.8260000000000005</v>
      </c>
      <c r="BH184" s="4">
        <v>0.52500000000000002</v>
      </c>
      <c r="BI184" s="4">
        <v>10.351000000000001</v>
      </c>
      <c r="BJ184" s="4">
        <v>8.4890000000000008</v>
      </c>
      <c r="BK184" s="4">
        <v>0.45400000000000001</v>
      </c>
      <c r="BL184" s="4">
        <v>8.9420000000000002</v>
      </c>
      <c r="BM184" s="4">
        <v>0</v>
      </c>
      <c r="BQ184" s="4">
        <v>981.02300000000002</v>
      </c>
      <c r="BR184" s="4">
        <v>0.17929999999999999</v>
      </c>
      <c r="BS184" s="4">
        <v>-5</v>
      </c>
      <c r="BT184" s="4">
        <v>0.89402000000000004</v>
      </c>
      <c r="BU184" s="4">
        <v>4.3816439999999997</v>
      </c>
      <c r="BV184" s="4">
        <v>18.059204000000001</v>
      </c>
    </row>
    <row r="185" spans="1:74" x14ac:dyDescent="0.25">
      <c r="A185" s="2">
        <v>42801</v>
      </c>
      <c r="B185" s="3">
        <v>0.69152298611111107</v>
      </c>
      <c r="C185" s="4">
        <v>12.769</v>
      </c>
      <c r="D185" s="4">
        <v>8.8999999999999999E-3</v>
      </c>
      <c r="E185" s="4">
        <v>89.365853999999999</v>
      </c>
      <c r="F185" s="4">
        <v>369.5</v>
      </c>
      <c r="G185" s="4">
        <v>17.7</v>
      </c>
      <c r="H185" s="4">
        <v>3</v>
      </c>
      <c r="J185" s="4">
        <v>4.0599999999999996</v>
      </c>
      <c r="K185" s="4">
        <v>0.90200000000000002</v>
      </c>
      <c r="L185" s="4">
        <v>11.5176</v>
      </c>
      <c r="M185" s="4">
        <v>8.0999999999999996E-3</v>
      </c>
      <c r="N185" s="4">
        <v>333.31650000000002</v>
      </c>
      <c r="O185" s="4">
        <v>15.9656</v>
      </c>
      <c r="P185" s="4">
        <v>349.3</v>
      </c>
      <c r="Q185" s="4">
        <v>287.94560000000001</v>
      </c>
      <c r="R185" s="4">
        <v>13.792400000000001</v>
      </c>
      <c r="S185" s="4">
        <v>301.7</v>
      </c>
      <c r="T185" s="4">
        <v>3</v>
      </c>
      <c r="W185" s="4">
        <v>0</v>
      </c>
      <c r="X185" s="4">
        <v>3.6589999999999998</v>
      </c>
      <c r="Y185" s="4">
        <v>12</v>
      </c>
      <c r="Z185" s="4">
        <v>808</v>
      </c>
      <c r="AA185" s="4">
        <v>822</v>
      </c>
      <c r="AB185" s="4">
        <v>845</v>
      </c>
      <c r="AC185" s="4">
        <v>34</v>
      </c>
      <c r="AD185" s="4">
        <v>16.64</v>
      </c>
      <c r="AE185" s="4">
        <v>0.38</v>
      </c>
      <c r="AF185" s="4">
        <v>957</v>
      </c>
      <c r="AG185" s="4">
        <v>8</v>
      </c>
      <c r="AH185" s="4">
        <v>21</v>
      </c>
      <c r="AI185" s="4">
        <v>27</v>
      </c>
      <c r="AJ185" s="4">
        <v>191</v>
      </c>
      <c r="AK185" s="4">
        <v>190</v>
      </c>
      <c r="AL185" s="4">
        <v>4.3</v>
      </c>
      <c r="AM185" s="4">
        <v>195</v>
      </c>
      <c r="AN185" s="4" t="s">
        <v>155</v>
      </c>
      <c r="AO185" s="4">
        <v>2</v>
      </c>
      <c r="AP185" s="5">
        <v>0.89987268518518526</v>
      </c>
      <c r="AQ185" s="4">
        <v>47.164434999999997</v>
      </c>
      <c r="AR185" s="4">
        <v>-88.486667999999995</v>
      </c>
      <c r="AS185" s="4">
        <v>320.5</v>
      </c>
      <c r="AT185" s="4">
        <v>23.5</v>
      </c>
      <c r="AU185" s="4">
        <v>12</v>
      </c>
      <c r="AV185" s="4">
        <v>8</v>
      </c>
      <c r="AW185" s="4" t="s">
        <v>416</v>
      </c>
      <c r="AX185" s="4">
        <v>2.3794</v>
      </c>
      <c r="AY185" s="4">
        <v>1</v>
      </c>
      <c r="AZ185" s="4">
        <v>3.3866999999999998</v>
      </c>
      <c r="BA185" s="4">
        <v>13.836</v>
      </c>
      <c r="BB185" s="4">
        <v>16.73</v>
      </c>
      <c r="BC185" s="4">
        <v>1.21</v>
      </c>
      <c r="BD185" s="4">
        <v>10.863</v>
      </c>
      <c r="BE185" s="4">
        <v>3085.6889999999999</v>
      </c>
      <c r="BF185" s="4">
        <v>1.375</v>
      </c>
      <c r="BG185" s="4">
        <v>9.3520000000000003</v>
      </c>
      <c r="BH185" s="4">
        <v>0.44800000000000001</v>
      </c>
      <c r="BI185" s="4">
        <v>9.7989999999999995</v>
      </c>
      <c r="BJ185" s="4">
        <v>8.0790000000000006</v>
      </c>
      <c r="BK185" s="4">
        <v>0.38700000000000001</v>
      </c>
      <c r="BL185" s="4">
        <v>8.4659999999999993</v>
      </c>
      <c r="BM185" s="4">
        <v>2.6100000000000002E-2</v>
      </c>
      <c r="BQ185" s="4">
        <v>712.76499999999999</v>
      </c>
      <c r="BR185" s="4">
        <v>0.19553000000000001</v>
      </c>
      <c r="BS185" s="4">
        <v>-5</v>
      </c>
      <c r="BT185" s="4">
        <v>0.89551000000000003</v>
      </c>
      <c r="BU185" s="4">
        <v>4.7782650000000002</v>
      </c>
      <c r="BV185" s="4">
        <v>18.089302</v>
      </c>
    </row>
    <row r="186" spans="1:74" x14ac:dyDescent="0.25">
      <c r="A186" s="2">
        <v>42801</v>
      </c>
      <c r="B186" s="3">
        <v>0.69153456018518522</v>
      </c>
      <c r="C186" s="4">
        <v>12.297000000000001</v>
      </c>
      <c r="D186" s="4">
        <v>8.0000000000000002E-3</v>
      </c>
      <c r="E186" s="4">
        <v>80</v>
      </c>
      <c r="F186" s="4">
        <v>368</v>
      </c>
      <c r="G186" s="4">
        <v>17.5</v>
      </c>
      <c r="H186" s="4">
        <v>0.2</v>
      </c>
      <c r="J186" s="4">
        <v>3.13</v>
      </c>
      <c r="K186" s="4">
        <v>0.90549999999999997</v>
      </c>
      <c r="L186" s="4">
        <v>11.1348</v>
      </c>
      <c r="M186" s="4">
        <v>7.1999999999999998E-3</v>
      </c>
      <c r="N186" s="4">
        <v>333.23039999999997</v>
      </c>
      <c r="O186" s="4">
        <v>15.8466</v>
      </c>
      <c r="P186" s="4">
        <v>349.1</v>
      </c>
      <c r="Q186" s="4">
        <v>287.87119999999999</v>
      </c>
      <c r="R186" s="4">
        <v>13.689500000000001</v>
      </c>
      <c r="S186" s="4">
        <v>301.60000000000002</v>
      </c>
      <c r="T186" s="4">
        <v>0.15840000000000001</v>
      </c>
      <c r="W186" s="4">
        <v>0</v>
      </c>
      <c r="X186" s="4">
        <v>2.8370000000000002</v>
      </c>
      <c r="Y186" s="4">
        <v>12</v>
      </c>
      <c r="Z186" s="4">
        <v>808</v>
      </c>
      <c r="AA186" s="4">
        <v>822</v>
      </c>
      <c r="AB186" s="4">
        <v>845</v>
      </c>
      <c r="AC186" s="4">
        <v>34</v>
      </c>
      <c r="AD186" s="4">
        <v>16.64</v>
      </c>
      <c r="AE186" s="4">
        <v>0.38</v>
      </c>
      <c r="AF186" s="4">
        <v>957</v>
      </c>
      <c r="AG186" s="4">
        <v>8</v>
      </c>
      <c r="AH186" s="4">
        <v>21</v>
      </c>
      <c r="AI186" s="4">
        <v>27</v>
      </c>
      <c r="AJ186" s="4">
        <v>191</v>
      </c>
      <c r="AK186" s="4">
        <v>189.5</v>
      </c>
      <c r="AL186" s="4">
        <v>4.4000000000000004</v>
      </c>
      <c r="AM186" s="4">
        <v>195</v>
      </c>
      <c r="AN186" s="4" t="s">
        <v>155</v>
      </c>
      <c r="AO186" s="4">
        <v>2</v>
      </c>
      <c r="AP186" s="5">
        <v>0.89988425925925919</v>
      </c>
      <c r="AQ186" s="4">
        <v>47.164428000000001</v>
      </c>
      <c r="AR186" s="4">
        <v>-88.486819999999994</v>
      </c>
      <c r="AS186" s="4">
        <v>320.5</v>
      </c>
      <c r="AT186" s="4">
        <v>23.8</v>
      </c>
      <c r="AU186" s="4">
        <v>12</v>
      </c>
      <c r="AV186" s="4">
        <v>9</v>
      </c>
      <c r="AW186" s="4" t="s">
        <v>413</v>
      </c>
      <c r="AX186" s="4">
        <v>2.2103000000000002</v>
      </c>
      <c r="AY186" s="4">
        <v>1</v>
      </c>
      <c r="AZ186" s="4">
        <v>2.4102999999999999</v>
      </c>
      <c r="BA186" s="4">
        <v>13.836</v>
      </c>
      <c r="BB186" s="4">
        <v>17.34</v>
      </c>
      <c r="BC186" s="4">
        <v>1.25</v>
      </c>
      <c r="BD186" s="4">
        <v>10.433999999999999</v>
      </c>
      <c r="BE186" s="4">
        <v>3086.2849999999999</v>
      </c>
      <c r="BF186" s="4">
        <v>1.278</v>
      </c>
      <c r="BG186" s="4">
        <v>9.6720000000000006</v>
      </c>
      <c r="BH186" s="4">
        <v>0.46</v>
      </c>
      <c r="BI186" s="4">
        <v>10.132</v>
      </c>
      <c r="BJ186" s="4">
        <v>8.3559999999999999</v>
      </c>
      <c r="BK186" s="4">
        <v>0.39700000000000002</v>
      </c>
      <c r="BL186" s="4">
        <v>8.7530000000000001</v>
      </c>
      <c r="BM186" s="4">
        <v>1.4E-3</v>
      </c>
      <c r="BQ186" s="4">
        <v>571.76700000000005</v>
      </c>
      <c r="BR186" s="4">
        <v>0.19292000000000001</v>
      </c>
      <c r="BS186" s="4">
        <v>-5</v>
      </c>
      <c r="BT186" s="4">
        <v>0.89600000000000002</v>
      </c>
      <c r="BU186" s="4">
        <v>4.7144830000000004</v>
      </c>
      <c r="BV186" s="4">
        <v>18.0992</v>
      </c>
    </row>
    <row r="187" spans="1:74" x14ac:dyDescent="0.25">
      <c r="A187" s="2">
        <v>42801</v>
      </c>
      <c r="B187" s="3">
        <v>0.69154613425925915</v>
      </c>
      <c r="C187" s="4">
        <v>10.68</v>
      </c>
      <c r="D187" s="4">
        <v>1.9E-3</v>
      </c>
      <c r="E187" s="4">
        <v>18.628571000000001</v>
      </c>
      <c r="F187" s="4">
        <v>366.6</v>
      </c>
      <c r="G187" s="4">
        <v>5</v>
      </c>
      <c r="H187" s="4">
        <v>-1.5</v>
      </c>
      <c r="J187" s="4">
        <v>2.8</v>
      </c>
      <c r="K187" s="4">
        <v>0.91759999999999997</v>
      </c>
      <c r="L187" s="4">
        <v>9.7997999999999994</v>
      </c>
      <c r="M187" s="4">
        <v>1.6999999999999999E-3</v>
      </c>
      <c r="N187" s="4">
        <v>336.3929</v>
      </c>
      <c r="O187" s="4">
        <v>4.5603999999999996</v>
      </c>
      <c r="P187" s="4">
        <v>341</v>
      </c>
      <c r="Q187" s="4">
        <v>290.60320000000002</v>
      </c>
      <c r="R187" s="4">
        <v>3.9396</v>
      </c>
      <c r="S187" s="4">
        <v>294.5</v>
      </c>
      <c r="T187" s="4">
        <v>0</v>
      </c>
      <c r="W187" s="4">
        <v>0</v>
      </c>
      <c r="X187" s="4">
        <v>2.5691999999999999</v>
      </c>
      <c r="Y187" s="4">
        <v>12.1</v>
      </c>
      <c r="Z187" s="4">
        <v>807</v>
      </c>
      <c r="AA187" s="4">
        <v>822</v>
      </c>
      <c r="AB187" s="4">
        <v>845</v>
      </c>
      <c r="AC187" s="4">
        <v>34</v>
      </c>
      <c r="AD187" s="4">
        <v>16.64</v>
      </c>
      <c r="AE187" s="4">
        <v>0.38</v>
      </c>
      <c r="AF187" s="4">
        <v>957</v>
      </c>
      <c r="AG187" s="4">
        <v>8</v>
      </c>
      <c r="AH187" s="4">
        <v>21.51</v>
      </c>
      <c r="AI187" s="4">
        <v>27</v>
      </c>
      <c r="AJ187" s="4">
        <v>191</v>
      </c>
      <c r="AK187" s="4">
        <v>189</v>
      </c>
      <c r="AL187" s="4">
        <v>4.4000000000000004</v>
      </c>
      <c r="AM187" s="4">
        <v>195</v>
      </c>
      <c r="AN187" s="4" t="s">
        <v>155</v>
      </c>
      <c r="AO187" s="4">
        <v>2</v>
      </c>
      <c r="AP187" s="5">
        <v>0.89989583333333334</v>
      </c>
      <c r="AQ187" s="4">
        <v>47.164383000000001</v>
      </c>
      <c r="AR187" s="4">
        <v>-88.486965999999995</v>
      </c>
      <c r="AS187" s="4">
        <v>320.2</v>
      </c>
      <c r="AT187" s="4">
        <v>23.8</v>
      </c>
      <c r="AU187" s="4">
        <v>12</v>
      </c>
      <c r="AV187" s="4">
        <v>9</v>
      </c>
      <c r="AW187" s="4" t="s">
        <v>413</v>
      </c>
      <c r="AX187" s="4">
        <v>2.3721000000000001</v>
      </c>
      <c r="AY187" s="4">
        <v>1</v>
      </c>
      <c r="AZ187" s="4">
        <v>2.5720999999999998</v>
      </c>
      <c r="BA187" s="4">
        <v>13.836</v>
      </c>
      <c r="BB187" s="4">
        <v>19.84</v>
      </c>
      <c r="BC187" s="4">
        <v>1.43</v>
      </c>
      <c r="BD187" s="4">
        <v>8.9819999999999993</v>
      </c>
      <c r="BE187" s="4">
        <v>3089.2759999999998</v>
      </c>
      <c r="BF187" s="4">
        <v>0.34300000000000003</v>
      </c>
      <c r="BG187" s="4">
        <v>11.105</v>
      </c>
      <c r="BH187" s="4">
        <v>0.151</v>
      </c>
      <c r="BI187" s="4">
        <v>11.256</v>
      </c>
      <c r="BJ187" s="4">
        <v>9.593</v>
      </c>
      <c r="BK187" s="4">
        <v>0.13</v>
      </c>
      <c r="BL187" s="4">
        <v>9.7240000000000002</v>
      </c>
      <c r="BM187" s="4">
        <v>0</v>
      </c>
      <c r="BQ187" s="4">
        <v>588.90200000000004</v>
      </c>
      <c r="BR187" s="4">
        <v>0.189</v>
      </c>
      <c r="BS187" s="4">
        <v>-5</v>
      </c>
      <c r="BT187" s="4">
        <v>0.89854999999999996</v>
      </c>
      <c r="BU187" s="4">
        <v>4.6186879999999997</v>
      </c>
      <c r="BV187" s="4">
        <v>18.15071</v>
      </c>
    </row>
    <row r="188" spans="1:74" x14ac:dyDescent="0.25">
      <c r="A188" s="2">
        <v>42801</v>
      </c>
      <c r="B188" s="3">
        <v>0.6915577083333333</v>
      </c>
      <c r="C188" s="4">
        <v>8.6229999999999993</v>
      </c>
      <c r="D188" s="4">
        <v>-2.5999999999999999E-3</v>
      </c>
      <c r="E188" s="4">
        <v>-26.2</v>
      </c>
      <c r="F188" s="4">
        <v>392.5</v>
      </c>
      <c r="G188" s="4">
        <v>4</v>
      </c>
      <c r="H188" s="4">
        <v>-2.9</v>
      </c>
      <c r="J188" s="4">
        <v>3.58</v>
      </c>
      <c r="K188" s="4">
        <v>0.93320000000000003</v>
      </c>
      <c r="L188" s="4">
        <v>8.0472999999999999</v>
      </c>
      <c r="M188" s="4">
        <v>0</v>
      </c>
      <c r="N188" s="4">
        <v>366.28410000000002</v>
      </c>
      <c r="O188" s="4">
        <v>3.7328999999999999</v>
      </c>
      <c r="P188" s="4">
        <v>370</v>
      </c>
      <c r="Q188" s="4">
        <v>316.6105</v>
      </c>
      <c r="R188" s="4">
        <v>3.2267000000000001</v>
      </c>
      <c r="S188" s="4">
        <v>319.8</v>
      </c>
      <c r="T188" s="4">
        <v>0</v>
      </c>
      <c r="W188" s="4">
        <v>0</v>
      </c>
      <c r="X188" s="4">
        <v>3.3411</v>
      </c>
      <c r="Y188" s="4">
        <v>12</v>
      </c>
      <c r="Z188" s="4">
        <v>807</v>
      </c>
      <c r="AA188" s="4">
        <v>821</v>
      </c>
      <c r="AB188" s="4">
        <v>844</v>
      </c>
      <c r="AC188" s="4">
        <v>34.5</v>
      </c>
      <c r="AD188" s="4">
        <v>16.89</v>
      </c>
      <c r="AE188" s="4">
        <v>0.39</v>
      </c>
      <c r="AF188" s="4">
        <v>957</v>
      </c>
      <c r="AG188" s="4">
        <v>8</v>
      </c>
      <c r="AH188" s="4">
        <v>22</v>
      </c>
      <c r="AI188" s="4">
        <v>27</v>
      </c>
      <c r="AJ188" s="4">
        <v>191</v>
      </c>
      <c r="AK188" s="4">
        <v>189</v>
      </c>
      <c r="AL188" s="4">
        <v>4.2</v>
      </c>
      <c r="AM188" s="4">
        <v>195</v>
      </c>
      <c r="AN188" s="4" t="s">
        <v>155</v>
      </c>
      <c r="AO188" s="4">
        <v>2</v>
      </c>
      <c r="AP188" s="5">
        <v>0.89990740740740749</v>
      </c>
      <c r="AQ188" s="4">
        <v>47.164341999999998</v>
      </c>
      <c r="AR188" s="4">
        <v>-88.487100999999996</v>
      </c>
      <c r="AS188" s="4">
        <v>320.2</v>
      </c>
      <c r="AT188" s="4">
        <v>23.8</v>
      </c>
      <c r="AU188" s="4">
        <v>12</v>
      </c>
      <c r="AV188" s="4">
        <v>9</v>
      </c>
      <c r="AW188" s="4" t="s">
        <v>413</v>
      </c>
      <c r="AX188" s="4">
        <v>2.8969999999999998</v>
      </c>
      <c r="AY188" s="4">
        <v>1.0515000000000001</v>
      </c>
      <c r="AZ188" s="4">
        <v>3.2309000000000001</v>
      </c>
      <c r="BA188" s="4">
        <v>13.836</v>
      </c>
      <c r="BB188" s="4">
        <v>24.37</v>
      </c>
      <c r="BC188" s="4">
        <v>1.76</v>
      </c>
      <c r="BD188" s="4">
        <v>7.1550000000000002</v>
      </c>
      <c r="BE188" s="4">
        <v>3092.5659999999998</v>
      </c>
      <c r="BF188" s="4">
        <v>0</v>
      </c>
      <c r="BG188" s="4">
        <v>14.741</v>
      </c>
      <c r="BH188" s="4">
        <v>0.15</v>
      </c>
      <c r="BI188" s="4">
        <v>14.891</v>
      </c>
      <c r="BJ188" s="4">
        <v>12.742000000000001</v>
      </c>
      <c r="BK188" s="4">
        <v>0.13</v>
      </c>
      <c r="BL188" s="4">
        <v>12.872</v>
      </c>
      <c r="BM188" s="4">
        <v>0</v>
      </c>
      <c r="BQ188" s="4">
        <v>933.57500000000005</v>
      </c>
      <c r="BR188" s="4">
        <v>0.15435499999999999</v>
      </c>
      <c r="BS188" s="4">
        <v>-5</v>
      </c>
      <c r="BT188" s="4">
        <v>0.89998100000000003</v>
      </c>
      <c r="BU188" s="4">
        <v>3.7720419999999999</v>
      </c>
      <c r="BV188" s="4">
        <v>18.179617</v>
      </c>
    </row>
    <row r="189" spans="1:74" x14ac:dyDescent="0.25">
      <c r="A189" s="2">
        <v>42801</v>
      </c>
      <c r="B189" s="3">
        <v>0.69156928240740745</v>
      </c>
      <c r="C189" s="4">
        <v>8.7859999999999996</v>
      </c>
      <c r="D189" s="4">
        <v>6.8999999999999999E-3</v>
      </c>
      <c r="E189" s="4">
        <v>69.065888000000001</v>
      </c>
      <c r="F189" s="4">
        <v>426.2</v>
      </c>
      <c r="G189" s="4">
        <v>16.2</v>
      </c>
      <c r="H189" s="4">
        <v>-6.8</v>
      </c>
      <c r="J189" s="4">
        <v>6.58</v>
      </c>
      <c r="K189" s="4">
        <v>0.93179999999999996</v>
      </c>
      <c r="L189" s="4">
        <v>8.1869999999999994</v>
      </c>
      <c r="M189" s="4">
        <v>6.4000000000000003E-3</v>
      </c>
      <c r="N189" s="4">
        <v>397.10430000000002</v>
      </c>
      <c r="O189" s="4">
        <v>15.0938</v>
      </c>
      <c r="P189" s="4">
        <v>412.2</v>
      </c>
      <c r="Q189" s="4">
        <v>343.4443</v>
      </c>
      <c r="R189" s="4">
        <v>13.0542</v>
      </c>
      <c r="S189" s="4">
        <v>356.5</v>
      </c>
      <c r="T189" s="4">
        <v>0</v>
      </c>
      <c r="W189" s="4">
        <v>0</v>
      </c>
      <c r="X189" s="4">
        <v>6.1315</v>
      </c>
      <c r="Y189" s="4">
        <v>12</v>
      </c>
      <c r="Z189" s="4">
        <v>808</v>
      </c>
      <c r="AA189" s="4">
        <v>821</v>
      </c>
      <c r="AB189" s="4">
        <v>845</v>
      </c>
      <c r="AC189" s="4">
        <v>35</v>
      </c>
      <c r="AD189" s="4">
        <v>17.13</v>
      </c>
      <c r="AE189" s="4">
        <v>0.39</v>
      </c>
      <c r="AF189" s="4">
        <v>957</v>
      </c>
      <c r="AG189" s="4">
        <v>8</v>
      </c>
      <c r="AH189" s="4">
        <v>22</v>
      </c>
      <c r="AI189" s="4">
        <v>27</v>
      </c>
      <c r="AJ189" s="4">
        <v>191</v>
      </c>
      <c r="AK189" s="4">
        <v>189</v>
      </c>
      <c r="AL189" s="4">
        <v>4.2</v>
      </c>
      <c r="AM189" s="4">
        <v>195.3</v>
      </c>
      <c r="AN189" s="4" t="s">
        <v>155</v>
      </c>
      <c r="AO189" s="4">
        <v>2</v>
      </c>
      <c r="AP189" s="5">
        <v>0.89991898148148142</v>
      </c>
      <c r="AQ189" s="4">
        <v>47.164313999999997</v>
      </c>
      <c r="AR189" s="4">
        <v>-88.487240999999997</v>
      </c>
      <c r="AS189" s="4">
        <v>320.60000000000002</v>
      </c>
      <c r="AT189" s="4">
        <v>24.2</v>
      </c>
      <c r="AU189" s="4">
        <v>12</v>
      </c>
      <c r="AV189" s="4">
        <v>9</v>
      </c>
      <c r="AW189" s="4" t="s">
        <v>413</v>
      </c>
      <c r="AX189" s="4">
        <v>2</v>
      </c>
      <c r="AY189" s="4">
        <v>1.5</v>
      </c>
      <c r="AZ189" s="4">
        <v>3.5</v>
      </c>
      <c r="BA189" s="4">
        <v>13.836</v>
      </c>
      <c r="BB189" s="4">
        <v>23.91</v>
      </c>
      <c r="BC189" s="4">
        <v>1.73</v>
      </c>
      <c r="BD189" s="4">
        <v>7.3150000000000004</v>
      </c>
      <c r="BE189" s="4">
        <v>3089.8609999999999</v>
      </c>
      <c r="BF189" s="4">
        <v>1.546</v>
      </c>
      <c r="BG189" s="4">
        <v>15.695</v>
      </c>
      <c r="BH189" s="4">
        <v>0.59699999999999998</v>
      </c>
      <c r="BI189" s="4">
        <v>16.291</v>
      </c>
      <c r="BJ189" s="4">
        <v>13.574</v>
      </c>
      <c r="BK189" s="4">
        <v>0.51600000000000001</v>
      </c>
      <c r="BL189" s="4">
        <v>14.09</v>
      </c>
      <c r="BM189" s="4">
        <v>0</v>
      </c>
      <c r="BQ189" s="4">
        <v>1682.5830000000001</v>
      </c>
      <c r="BR189" s="4">
        <v>0.111829</v>
      </c>
      <c r="BS189" s="4">
        <v>-5</v>
      </c>
      <c r="BT189" s="4">
        <v>0.89798100000000003</v>
      </c>
      <c r="BU189" s="4">
        <v>2.7328169999999998</v>
      </c>
      <c r="BV189" s="4">
        <v>18.139216000000001</v>
      </c>
    </row>
    <row r="190" spans="1:74" x14ac:dyDescent="0.25">
      <c r="A190" s="2">
        <v>42801</v>
      </c>
      <c r="B190" s="3">
        <v>0.69158085648148149</v>
      </c>
      <c r="C190" s="4">
        <v>9.9550000000000001</v>
      </c>
      <c r="D190" s="4">
        <v>6.1000000000000004E-3</v>
      </c>
      <c r="E190" s="4">
        <v>60.725605000000002</v>
      </c>
      <c r="F190" s="4">
        <v>432.6</v>
      </c>
      <c r="G190" s="4">
        <v>16.8</v>
      </c>
      <c r="H190" s="4">
        <v>-2.5</v>
      </c>
      <c r="J190" s="4">
        <v>8.06</v>
      </c>
      <c r="K190" s="4">
        <v>0.92290000000000005</v>
      </c>
      <c r="L190" s="4">
        <v>9.1870999999999992</v>
      </c>
      <c r="M190" s="4">
        <v>5.5999999999999999E-3</v>
      </c>
      <c r="N190" s="4">
        <v>399.2919</v>
      </c>
      <c r="O190" s="4">
        <v>15.511100000000001</v>
      </c>
      <c r="P190" s="4">
        <v>414.8</v>
      </c>
      <c r="Q190" s="4">
        <v>345.33629999999999</v>
      </c>
      <c r="R190" s="4">
        <v>13.415100000000001</v>
      </c>
      <c r="S190" s="4">
        <v>358.8</v>
      </c>
      <c r="T190" s="4">
        <v>0</v>
      </c>
      <c r="W190" s="4">
        <v>0</v>
      </c>
      <c r="X190" s="4">
        <v>7.4385000000000003</v>
      </c>
      <c r="Y190" s="4">
        <v>12.1</v>
      </c>
      <c r="Z190" s="4">
        <v>808</v>
      </c>
      <c r="AA190" s="4">
        <v>822</v>
      </c>
      <c r="AB190" s="4">
        <v>845</v>
      </c>
      <c r="AC190" s="4">
        <v>35</v>
      </c>
      <c r="AD190" s="4">
        <v>17.13</v>
      </c>
      <c r="AE190" s="4">
        <v>0.39</v>
      </c>
      <c r="AF190" s="4">
        <v>957</v>
      </c>
      <c r="AG190" s="4">
        <v>8</v>
      </c>
      <c r="AH190" s="4">
        <v>22</v>
      </c>
      <c r="AI190" s="4">
        <v>27</v>
      </c>
      <c r="AJ190" s="4">
        <v>191</v>
      </c>
      <c r="AK190" s="4">
        <v>189</v>
      </c>
      <c r="AL190" s="4">
        <v>4.3</v>
      </c>
      <c r="AM190" s="4">
        <v>195.7</v>
      </c>
      <c r="AN190" s="4" t="s">
        <v>155</v>
      </c>
      <c r="AO190" s="4">
        <v>2</v>
      </c>
      <c r="AP190" s="5">
        <v>0.89993055555555557</v>
      </c>
      <c r="AQ190" s="4">
        <v>47.164287000000002</v>
      </c>
      <c r="AR190" s="4">
        <v>-88.487375999999998</v>
      </c>
      <c r="AS190" s="4">
        <v>320.60000000000002</v>
      </c>
      <c r="AT190" s="4">
        <v>23.9</v>
      </c>
      <c r="AU190" s="4">
        <v>12</v>
      </c>
      <c r="AV190" s="4">
        <v>9</v>
      </c>
      <c r="AW190" s="4" t="s">
        <v>413</v>
      </c>
      <c r="AX190" s="4">
        <v>2.0103</v>
      </c>
      <c r="AY190" s="4">
        <v>1.5515000000000001</v>
      </c>
      <c r="AZ190" s="4">
        <v>3.5308999999999999</v>
      </c>
      <c r="BA190" s="4">
        <v>13.836</v>
      </c>
      <c r="BB190" s="4">
        <v>21.21</v>
      </c>
      <c r="BC190" s="4">
        <v>1.53</v>
      </c>
      <c r="BD190" s="4">
        <v>8.3539999999999992</v>
      </c>
      <c r="BE190" s="4">
        <v>3088.7640000000001</v>
      </c>
      <c r="BF190" s="4">
        <v>1.1990000000000001</v>
      </c>
      <c r="BG190" s="4">
        <v>14.058</v>
      </c>
      <c r="BH190" s="4">
        <v>0.54600000000000004</v>
      </c>
      <c r="BI190" s="4">
        <v>14.603999999999999</v>
      </c>
      <c r="BJ190" s="4">
        <v>12.159000000000001</v>
      </c>
      <c r="BK190" s="4">
        <v>0.47199999999999998</v>
      </c>
      <c r="BL190" s="4">
        <v>12.631</v>
      </c>
      <c r="BM190" s="4">
        <v>0</v>
      </c>
      <c r="BQ190" s="4">
        <v>1818.3889999999999</v>
      </c>
      <c r="BR190" s="4">
        <v>0.13972000000000001</v>
      </c>
      <c r="BS190" s="4">
        <v>-5</v>
      </c>
      <c r="BT190" s="4">
        <v>0.89853000000000005</v>
      </c>
      <c r="BU190" s="4">
        <v>3.4144070000000002</v>
      </c>
      <c r="BV190" s="4">
        <v>18.150306</v>
      </c>
    </row>
    <row r="191" spans="1:74" x14ac:dyDescent="0.25">
      <c r="A191" s="2">
        <v>42801</v>
      </c>
      <c r="B191" s="3">
        <v>0.69159243055555553</v>
      </c>
      <c r="C191" s="4">
        <v>11.41</v>
      </c>
      <c r="D191" s="4">
        <v>1.15E-2</v>
      </c>
      <c r="E191" s="4">
        <v>115.04737299999999</v>
      </c>
      <c r="F191" s="4">
        <v>419.7</v>
      </c>
      <c r="G191" s="4">
        <v>9.5</v>
      </c>
      <c r="H191" s="4">
        <v>-4</v>
      </c>
      <c r="J191" s="4">
        <v>7.98</v>
      </c>
      <c r="K191" s="4">
        <v>0.91190000000000004</v>
      </c>
      <c r="L191" s="4">
        <v>10.4039</v>
      </c>
      <c r="M191" s="4">
        <v>1.0500000000000001E-2</v>
      </c>
      <c r="N191" s="4">
        <v>382.6823</v>
      </c>
      <c r="O191" s="4">
        <v>8.6943999999999999</v>
      </c>
      <c r="P191" s="4">
        <v>391.4</v>
      </c>
      <c r="Q191" s="4">
        <v>330.97109999999998</v>
      </c>
      <c r="R191" s="4">
        <v>7.5194999999999999</v>
      </c>
      <c r="S191" s="4">
        <v>338.5</v>
      </c>
      <c r="T191" s="4">
        <v>0</v>
      </c>
      <c r="W191" s="4">
        <v>0</v>
      </c>
      <c r="X191" s="4">
        <v>7.2725999999999997</v>
      </c>
      <c r="Y191" s="4">
        <v>12</v>
      </c>
      <c r="Z191" s="4">
        <v>808</v>
      </c>
      <c r="AA191" s="4">
        <v>822</v>
      </c>
      <c r="AB191" s="4">
        <v>846</v>
      </c>
      <c r="AC191" s="4">
        <v>35</v>
      </c>
      <c r="AD191" s="4">
        <v>17.13</v>
      </c>
      <c r="AE191" s="4">
        <v>0.39</v>
      </c>
      <c r="AF191" s="4">
        <v>957</v>
      </c>
      <c r="AG191" s="4">
        <v>8</v>
      </c>
      <c r="AH191" s="4">
        <v>22</v>
      </c>
      <c r="AI191" s="4">
        <v>27</v>
      </c>
      <c r="AJ191" s="4">
        <v>191</v>
      </c>
      <c r="AK191" s="4">
        <v>189</v>
      </c>
      <c r="AL191" s="4">
        <v>4.2</v>
      </c>
      <c r="AM191" s="4">
        <v>196</v>
      </c>
      <c r="AN191" s="4" t="s">
        <v>155</v>
      </c>
      <c r="AO191" s="4">
        <v>2</v>
      </c>
      <c r="AP191" s="5">
        <v>0.89994212962962961</v>
      </c>
      <c r="AQ191" s="4">
        <v>47.164259999999999</v>
      </c>
      <c r="AR191" s="4">
        <v>-88.487500999999995</v>
      </c>
      <c r="AS191" s="4">
        <v>320.39999999999998</v>
      </c>
      <c r="AT191" s="4">
        <v>22.3</v>
      </c>
      <c r="AU191" s="4">
        <v>12</v>
      </c>
      <c r="AV191" s="4">
        <v>9</v>
      </c>
      <c r="AW191" s="4" t="s">
        <v>413</v>
      </c>
      <c r="AX191" s="4">
        <v>2.1</v>
      </c>
      <c r="AY191" s="4">
        <v>2</v>
      </c>
      <c r="AZ191" s="4">
        <v>3.8</v>
      </c>
      <c r="BA191" s="4">
        <v>13.836</v>
      </c>
      <c r="BB191" s="4">
        <v>18.61</v>
      </c>
      <c r="BC191" s="4">
        <v>1.35</v>
      </c>
      <c r="BD191" s="4">
        <v>9.6660000000000004</v>
      </c>
      <c r="BE191" s="4">
        <v>3085.9589999999998</v>
      </c>
      <c r="BF191" s="4">
        <v>1.98</v>
      </c>
      <c r="BG191" s="4">
        <v>11.887</v>
      </c>
      <c r="BH191" s="4">
        <v>0.27</v>
      </c>
      <c r="BI191" s="4">
        <v>12.157</v>
      </c>
      <c r="BJ191" s="4">
        <v>10.281000000000001</v>
      </c>
      <c r="BK191" s="4">
        <v>0.23400000000000001</v>
      </c>
      <c r="BL191" s="4">
        <v>10.513999999999999</v>
      </c>
      <c r="BM191" s="4">
        <v>0</v>
      </c>
      <c r="BQ191" s="4">
        <v>1568.48</v>
      </c>
      <c r="BR191" s="4">
        <v>0.14949999999999999</v>
      </c>
      <c r="BS191" s="4">
        <v>-5</v>
      </c>
      <c r="BT191" s="4">
        <v>0.89846999999999999</v>
      </c>
      <c r="BU191" s="4">
        <v>3.6534059999999999</v>
      </c>
      <c r="BV191" s="4">
        <v>18.149094000000002</v>
      </c>
    </row>
    <row r="192" spans="1:74" x14ac:dyDescent="0.25">
      <c r="A192" s="2">
        <v>42801</v>
      </c>
      <c r="B192" s="3">
        <v>0.69160400462962957</v>
      </c>
      <c r="C192" s="4">
        <v>12.417</v>
      </c>
      <c r="D192" s="4">
        <v>8.6999999999999994E-3</v>
      </c>
      <c r="E192" s="4">
        <v>86.674897000000001</v>
      </c>
      <c r="F192" s="4">
        <v>407.5</v>
      </c>
      <c r="G192" s="4">
        <v>7</v>
      </c>
      <c r="H192" s="4">
        <v>-2.5</v>
      </c>
      <c r="J192" s="4">
        <v>6.25</v>
      </c>
      <c r="K192" s="4">
        <v>0.90439999999999998</v>
      </c>
      <c r="L192" s="4">
        <v>11.2301</v>
      </c>
      <c r="M192" s="4">
        <v>7.7999999999999996E-3</v>
      </c>
      <c r="N192" s="4">
        <v>368.553</v>
      </c>
      <c r="O192" s="4">
        <v>6.3310000000000004</v>
      </c>
      <c r="P192" s="4">
        <v>374.9</v>
      </c>
      <c r="Q192" s="4">
        <v>318.75099999999998</v>
      </c>
      <c r="R192" s="4">
        <v>5.4755000000000003</v>
      </c>
      <c r="S192" s="4">
        <v>324.2</v>
      </c>
      <c r="T192" s="4">
        <v>0</v>
      </c>
      <c r="W192" s="4">
        <v>0</v>
      </c>
      <c r="X192" s="4">
        <v>5.6482999999999999</v>
      </c>
      <c r="Y192" s="4">
        <v>12.1</v>
      </c>
      <c r="Z192" s="4">
        <v>808</v>
      </c>
      <c r="AA192" s="4">
        <v>822</v>
      </c>
      <c r="AB192" s="4">
        <v>846</v>
      </c>
      <c r="AC192" s="4">
        <v>35</v>
      </c>
      <c r="AD192" s="4">
        <v>17.13</v>
      </c>
      <c r="AE192" s="4">
        <v>0.39</v>
      </c>
      <c r="AF192" s="4">
        <v>957</v>
      </c>
      <c r="AG192" s="4">
        <v>8</v>
      </c>
      <c r="AH192" s="4">
        <v>22</v>
      </c>
      <c r="AI192" s="4">
        <v>27</v>
      </c>
      <c r="AJ192" s="4">
        <v>191.5</v>
      </c>
      <c r="AK192" s="4">
        <v>189.5</v>
      </c>
      <c r="AL192" s="4">
        <v>4.2</v>
      </c>
      <c r="AM192" s="4">
        <v>195.6</v>
      </c>
      <c r="AN192" s="4" t="s">
        <v>155</v>
      </c>
      <c r="AO192" s="4">
        <v>2</v>
      </c>
      <c r="AP192" s="5">
        <v>0.89995370370370376</v>
      </c>
      <c r="AQ192" s="4">
        <v>47.164231999999998</v>
      </c>
      <c r="AR192" s="4">
        <v>-88.487624999999994</v>
      </c>
      <c r="AS192" s="4">
        <v>321</v>
      </c>
      <c r="AT192" s="4">
        <v>22.3</v>
      </c>
      <c r="AU192" s="4">
        <v>12</v>
      </c>
      <c r="AV192" s="4">
        <v>9</v>
      </c>
      <c r="AW192" s="4" t="s">
        <v>413</v>
      </c>
      <c r="AX192" s="4">
        <v>1.9971030000000001</v>
      </c>
      <c r="AY192" s="4">
        <v>2</v>
      </c>
      <c r="AZ192" s="4">
        <v>3.6559439999999999</v>
      </c>
      <c r="BA192" s="4">
        <v>13.836</v>
      </c>
      <c r="BB192" s="4">
        <v>17.18</v>
      </c>
      <c r="BC192" s="4">
        <v>1.24</v>
      </c>
      <c r="BD192" s="4">
        <v>10.568</v>
      </c>
      <c r="BE192" s="4">
        <v>3086.0479999999998</v>
      </c>
      <c r="BF192" s="4">
        <v>1.371</v>
      </c>
      <c r="BG192" s="4">
        <v>10.606</v>
      </c>
      <c r="BH192" s="4">
        <v>0.182</v>
      </c>
      <c r="BI192" s="4">
        <v>10.788</v>
      </c>
      <c r="BJ192" s="4">
        <v>9.173</v>
      </c>
      <c r="BK192" s="4">
        <v>0.158</v>
      </c>
      <c r="BL192" s="4">
        <v>9.3309999999999995</v>
      </c>
      <c r="BM192" s="4">
        <v>0</v>
      </c>
      <c r="BQ192" s="4">
        <v>1128.587</v>
      </c>
      <c r="BR192" s="4">
        <v>0.18314</v>
      </c>
      <c r="BS192" s="4">
        <v>-5</v>
      </c>
      <c r="BT192" s="4">
        <v>0.89802000000000004</v>
      </c>
      <c r="BU192" s="4">
        <v>4.4754839999999998</v>
      </c>
      <c r="BV192" s="4">
        <v>18.140004000000001</v>
      </c>
    </row>
    <row r="193" spans="1:74" x14ac:dyDescent="0.25">
      <c r="A193" s="2">
        <v>42801</v>
      </c>
      <c r="B193" s="3">
        <v>0.69161557870370372</v>
      </c>
      <c r="C193" s="4">
        <v>12.55</v>
      </c>
      <c r="D193" s="4">
        <v>6.0000000000000001E-3</v>
      </c>
      <c r="E193" s="4">
        <v>60</v>
      </c>
      <c r="F193" s="4">
        <v>382.1</v>
      </c>
      <c r="G193" s="4">
        <v>6.9</v>
      </c>
      <c r="H193" s="4">
        <v>-1.6</v>
      </c>
      <c r="J193" s="4">
        <v>4.32</v>
      </c>
      <c r="K193" s="4">
        <v>0.90349999999999997</v>
      </c>
      <c r="L193" s="4">
        <v>11.3386</v>
      </c>
      <c r="M193" s="4">
        <v>5.4000000000000003E-3</v>
      </c>
      <c r="N193" s="4">
        <v>345.22179999999997</v>
      </c>
      <c r="O193" s="4">
        <v>6.234</v>
      </c>
      <c r="P193" s="4">
        <v>351.5</v>
      </c>
      <c r="Q193" s="4">
        <v>298.57249999999999</v>
      </c>
      <c r="R193" s="4">
        <v>5.3916000000000004</v>
      </c>
      <c r="S193" s="4">
        <v>304</v>
      </c>
      <c r="T193" s="4">
        <v>0</v>
      </c>
      <c r="W193" s="4">
        <v>0</v>
      </c>
      <c r="X193" s="4">
        <v>3.8988</v>
      </c>
      <c r="Y193" s="4">
        <v>12</v>
      </c>
      <c r="Z193" s="4">
        <v>807</v>
      </c>
      <c r="AA193" s="4">
        <v>821</v>
      </c>
      <c r="AB193" s="4">
        <v>845</v>
      </c>
      <c r="AC193" s="4">
        <v>35</v>
      </c>
      <c r="AD193" s="4">
        <v>17.13</v>
      </c>
      <c r="AE193" s="4">
        <v>0.39</v>
      </c>
      <c r="AF193" s="4">
        <v>957</v>
      </c>
      <c r="AG193" s="4">
        <v>8</v>
      </c>
      <c r="AH193" s="4">
        <v>22</v>
      </c>
      <c r="AI193" s="4">
        <v>27</v>
      </c>
      <c r="AJ193" s="4">
        <v>192</v>
      </c>
      <c r="AK193" s="4">
        <v>190</v>
      </c>
      <c r="AL193" s="4">
        <v>4.0999999999999996</v>
      </c>
      <c r="AM193" s="4">
        <v>195.3</v>
      </c>
      <c r="AN193" s="4" t="s">
        <v>155</v>
      </c>
      <c r="AO193" s="4">
        <v>2</v>
      </c>
      <c r="AP193" s="5">
        <v>0.89996527777777768</v>
      </c>
      <c r="AQ193" s="4">
        <v>47.164206</v>
      </c>
      <c r="AR193" s="4">
        <v>-88.487750000000005</v>
      </c>
      <c r="AS193" s="4">
        <v>321.39999999999998</v>
      </c>
      <c r="AT193" s="4">
        <v>22.3</v>
      </c>
      <c r="AU193" s="4">
        <v>12</v>
      </c>
      <c r="AV193" s="4">
        <v>9</v>
      </c>
      <c r="AW193" s="4" t="s">
        <v>413</v>
      </c>
      <c r="AX193" s="4">
        <v>1.1000000000000001</v>
      </c>
      <c r="AY193" s="4">
        <v>1.8978980000000001</v>
      </c>
      <c r="AZ193" s="4">
        <v>2.3489490000000002</v>
      </c>
      <c r="BA193" s="4">
        <v>13.836</v>
      </c>
      <c r="BB193" s="4">
        <v>17.010000000000002</v>
      </c>
      <c r="BC193" s="4">
        <v>1.23</v>
      </c>
      <c r="BD193" s="4">
        <v>10.683999999999999</v>
      </c>
      <c r="BE193" s="4">
        <v>3086.6239999999998</v>
      </c>
      <c r="BF193" s="4">
        <v>0.93899999999999995</v>
      </c>
      <c r="BG193" s="4">
        <v>9.8409999999999993</v>
      </c>
      <c r="BH193" s="4">
        <v>0.17799999999999999</v>
      </c>
      <c r="BI193" s="4">
        <v>10.019</v>
      </c>
      <c r="BJ193" s="4">
        <v>8.5120000000000005</v>
      </c>
      <c r="BK193" s="4">
        <v>0.154</v>
      </c>
      <c r="BL193" s="4">
        <v>8.6649999999999991</v>
      </c>
      <c r="BM193" s="4">
        <v>0</v>
      </c>
      <c r="BQ193" s="4">
        <v>771.71699999999998</v>
      </c>
      <c r="BR193" s="4">
        <v>0.20585000000000001</v>
      </c>
      <c r="BS193" s="4">
        <v>-5</v>
      </c>
      <c r="BT193" s="4">
        <v>0.89798</v>
      </c>
      <c r="BU193" s="4">
        <v>5.0304589999999996</v>
      </c>
      <c r="BV193" s="4">
        <v>18.139195999999998</v>
      </c>
    </row>
    <row r="194" spans="1:74" x14ac:dyDescent="0.25">
      <c r="A194" s="2">
        <v>42801</v>
      </c>
      <c r="B194" s="3">
        <v>0.69162715277777786</v>
      </c>
      <c r="C194" s="4">
        <v>12.55</v>
      </c>
      <c r="D194" s="4">
        <v>6.0000000000000001E-3</v>
      </c>
      <c r="E194" s="4">
        <v>60</v>
      </c>
      <c r="F194" s="4">
        <v>374.2</v>
      </c>
      <c r="G194" s="4">
        <v>6.8</v>
      </c>
      <c r="H194" s="4">
        <v>-3.7</v>
      </c>
      <c r="J194" s="4">
        <v>3.43</v>
      </c>
      <c r="K194" s="4">
        <v>0.90349999999999997</v>
      </c>
      <c r="L194" s="4">
        <v>11.3386</v>
      </c>
      <c r="M194" s="4">
        <v>5.4000000000000003E-3</v>
      </c>
      <c r="N194" s="4">
        <v>338.09</v>
      </c>
      <c r="O194" s="4">
        <v>6.149</v>
      </c>
      <c r="P194" s="4">
        <v>344.2</v>
      </c>
      <c r="Q194" s="4">
        <v>292.40449999999998</v>
      </c>
      <c r="R194" s="4">
        <v>5.3181000000000003</v>
      </c>
      <c r="S194" s="4">
        <v>297.7</v>
      </c>
      <c r="T194" s="4">
        <v>0</v>
      </c>
      <c r="W194" s="4">
        <v>0</v>
      </c>
      <c r="X194" s="4">
        <v>3.1013999999999999</v>
      </c>
      <c r="Y194" s="4">
        <v>12</v>
      </c>
      <c r="Z194" s="4">
        <v>808</v>
      </c>
      <c r="AA194" s="4">
        <v>821</v>
      </c>
      <c r="AB194" s="4">
        <v>845</v>
      </c>
      <c r="AC194" s="4">
        <v>35</v>
      </c>
      <c r="AD194" s="4">
        <v>17.13</v>
      </c>
      <c r="AE194" s="4">
        <v>0.39</v>
      </c>
      <c r="AF194" s="4">
        <v>957</v>
      </c>
      <c r="AG194" s="4">
        <v>8</v>
      </c>
      <c r="AH194" s="4">
        <v>22</v>
      </c>
      <c r="AI194" s="4">
        <v>27</v>
      </c>
      <c r="AJ194" s="4">
        <v>192</v>
      </c>
      <c r="AK194" s="4">
        <v>190</v>
      </c>
      <c r="AL194" s="4">
        <v>4.2</v>
      </c>
      <c r="AM194" s="4">
        <v>195</v>
      </c>
      <c r="AN194" s="4" t="s">
        <v>155</v>
      </c>
      <c r="AO194" s="4">
        <v>2</v>
      </c>
      <c r="AP194" s="5">
        <v>0.89997685185185183</v>
      </c>
      <c r="AQ194" s="4">
        <v>47.164191000000002</v>
      </c>
      <c r="AR194" s="4">
        <v>-88.487881999999999</v>
      </c>
      <c r="AS194" s="4">
        <v>321.39999999999998</v>
      </c>
      <c r="AT194" s="4">
        <v>23</v>
      </c>
      <c r="AU194" s="4">
        <v>12</v>
      </c>
      <c r="AV194" s="4">
        <v>9</v>
      </c>
      <c r="AW194" s="4" t="s">
        <v>413</v>
      </c>
      <c r="AX194" s="4">
        <v>1.1103000000000001</v>
      </c>
      <c r="AY194" s="4">
        <v>1.0824</v>
      </c>
      <c r="AZ194" s="4">
        <v>1.9823999999999999</v>
      </c>
      <c r="BA194" s="4">
        <v>13.836</v>
      </c>
      <c r="BB194" s="4">
        <v>17.010000000000002</v>
      </c>
      <c r="BC194" s="4">
        <v>1.23</v>
      </c>
      <c r="BD194" s="4">
        <v>10.683999999999999</v>
      </c>
      <c r="BE194" s="4">
        <v>3086.6239999999998</v>
      </c>
      <c r="BF194" s="4">
        <v>0.93899999999999995</v>
      </c>
      <c r="BG194" s="4">
        <v>9.6379999999999999</v>
      </c>
      <c r="BH194" s="4">
        <v>0.17499999999999999</v>
      </c>
      <c r="BI194" s="4">
        <v>9.8130000000000006</v>
      </c>
      <c r="BJ194" s="4">
        <v>8.3360000000000003</v>
      </c>
      <c r="BK194" s="4">
        <v>0.152</v>
      </c>
      <c r="BL194" s="4">
        <v>8.4870000000000001</v>
      </c>
      <c r="BM194" s="4">
        <v>0</v>
      </c>
      <c r="BQ194" s="4">
        <v>613.88400000000001</v>
      </c>
      <c r="BR194" s="4">
        <v>0.16991999999999999</v>
      </c>
      <c r="BS194" s="4">
        <v>-5</v>
      </c>
      <c r="BT194" s="4">
        <v>0.89700000000000002</v>
      </c>
      <c r="BU194" s="4">
        <v>4.1524200000000002</v>
      </c>
      <c r="BV194" s="4">
        <v>18.119399999999999</v>
      </c>
    </row>
    <row r="195" spans="1:74" x14ac:dyDescent="0.25">
      <c r="A195" s="2">
        <v>42801</v>
      </c>
      <c r="B195" s="3">
        <v>0.69163872685185179</v>
      </c>
      <c r="C195" s="4">
        <v>12.351000000000001</v>
      </c>
      <c r="D195" s="4">
        <v>6.1000000000000004E-3</v>
      </c>
      <c r="E195" s="4">
        <v>60.951973000000002</v>
      </c>
      <c r="F195" s="4">
        <v>373.9</v>
      </c>
      <c r="G195" s="4">
        <v>6.8</v>
      </c>
      <c r="H195" s="4">
        <v>-0.5</v>
      </c>
      <c r="J195" s="4">
        <v>3.1</v>
      </c>
      <c r="K195" s="4">
        <v>0.90500000000000003</v>
      </c>
      <c r="L195" s="4">
        <v>11.177300000000001</v>
      </c>
      <c r="M195" s="4">
        <v>5.4999999999999997E-3</v>
      </c>
      <c r="N195" s="4">
        <v>338.36880000000002</v>
      </c>
      <c r="O195" s="4">
        <v>6.1538000000000004</v>
      </c>
      <c r="P195" s="4">
        <v>344.5</v>
      </c>
      <c r="Q195" s="4">
        <v>292.64550000000003</v>
      </c>
      <c r="R195" s="4">
        <v>5.3223000000000003</v>
      </c>
      <c r="S195" s="4">
        <v>298</v>
      </c>
      <c r="T195" s="4">
        <v>0</v>
      </c>
      <c r="W195" s="4">
        <v>0</v>
      </c>
      <c r="X195" s="4">
        <v>2.8054000000000001</v>
      </c>
      <c r="Y195" s="4">
        <v>12.1</v>
      </c>
      <c r="Z195" s="4">
        <v>807</v>
      </c>
      <c r="AA195" s="4">
        <v>819</v>
      </c>
      <c r="AB195" s="4">
        <v>844</v>
      </c>
      <c r="AC195" s="4">
        <v>35</v>
      </c>
      <c r="AD195" s="4">
        <v>17.13</v>
      </c>
      <c r="AE195" s="4">
        <v>0.39</v>
      </c>
      <c r="AF195" s="4">
        <v>957</v>
      </c>
      <c r="AG195" s="4">
        <v>8</v>
      </c>
      <c r="AH195" s="4">
        <v>22</v>
      </c>
      <c r="AI195" s="4">
        <v>27</v>
      </c>
      <c r="AJ195" s="4">
        <v>192</v>
      </c>
      <c r="AK195" s="4">
        <v>189.5</v>
      </c>
      <c r="AL195" s="4">
        <v>4.3</v>
      </c>
      <c r="AM195" s="4">
        <v>195</v>
      </c>
      <c r="AN195" s="4" t="s">
        <v>155</v>
      </c>
      <c r="AO195" s="4">
        <v>2</v>
      </c>
      <c r="AP195" s="5">
        <v>0.89998842592592598</v>
      </c>
      <c r="AQ195" s="4">
        <v>47.164178999999997</v>
      </c>
      <c r="AR195" s="4">
        <v>-88.488022000000001</v>
      </c>
      <c r="AS195" s="4">
        <v>321.8</v>
      </c>
      <c r="AT195" s="4">
        <v>23</v>
      </c>
      <c r="AU195" s="4">
        <v>12</v>
      </c>
      <c r="AV195" s="4">
        <v>9</v>
      </c>
      <c r="AW195" s="4" t="s">
        <v>413</v>
      </c>
      <c r="AX195" s="4">
        <v>1.1897</v>
      </c>
      <c r="AY195" s="4">
        <v>1.7897000000000001</v>
      </c>
      <c r="AZ195" s="4">
        <v>2.6278999999999999</v>
      </c>
      <c r="BA195" s="4">
        <v>13.836</v>
      </c>
      <c r="BB195" s="4">
        <v>17.27</v>
      </c>
      <c r="BC195" s="4">
        <v>1.25</v>
      </c>
      <c r="BD195" s="4">
        <v>10.500999999999999</v>
      </c>
      <c r="BE195" s="4">
        <v>3086.7330000000002</v>
      </c>
      <c r="BF195" s="4">
        <v>0.97</v>
      </c>
      <c r="BG195" s="4">
        <v>9.7859999999999996</v>
      </c>
      <c r="BH195" s="4">
        <v>0.17799999999999999</v>
      </c>
      <c r="BI195" s="4">
        <v>9.9640000000000004</v>
      </c>
      <c r="BJ195" s="4">
        <v>8.4629999999999992</v>
      </c>
      <c r="BK195" s="4">
        <v>0.154</v>
      </c>
      <c r="BL195" s="4">
        <v>8.6170000000000009</v>
      </c>
      <c r="BM195" s="4">
        <v>0</v>
      </c>
      <c r="BQ195" s="4">
        <v>563.32100000000003</v>
      </c>
      <c r="BR195" s="4">
        <v>0.18690999999999999</v>
      </c>
      <c r="BS195" s="4">
        <v>-5</v>
      </c>
      <c r="BT195" s="4">
        <v>0.89903999999999995</v>
      </c>
      <c r="BU195" s="4">
        <v>4.5676129999999997</v>
      </c>
      <c r="BV195" s="4">
        <v>18.160608</v>
      </c>
    </row>
    <row r="196" spans="1:74" x14ac:dyDescent="0.25">
      <c r="A196" s="2">
        <v>42801</v>
      </c>
      <c r="B196" s="3">
        <v>0.69165030092592594</v>
      </c>
      <c r="C196" s="4">
        <v>12.26</v>
      </c>
      <c r="D196" s="4">
        <v>7.0000000000000001E-3</v>
      </c>
      <c r="E196" s="4">
        <v>69.528301999999996</v>
      </c>
      <c r="F196" s="4">
        <v>374.1</v>
      </c>
      <c r="G196" s="4">
        <v>7</v>
      </c>
      <c r="H196" s="4">
        <v>-4.7</v>
      </c>
      <c r="J196" s="4">
        <v>3.1</v>
      </c>
      <c r="K196" s="4">
        <v>0.90559999999999996</v>
      </c>
      <c r="L196" s="4">
        <v>11.101900000000001</v>
      </c>
      <c r="M196" s="4">
        <v>6.3E-3</v>
      </c>
      <c r="N196" s="4">
        <v>338.76499999999999</v>
      </c>
      <c r="O196" s="4">
        <v>6.3388999999999998</v>
      </c>
      <c r="P196" s="4">
        <v>345.1</v>
      </c>
      <c r="Q196" s="4">
        <v>293.15989999999999</v>
      </c>
      <c r="R196" s="4">
        <v>5.4855999999999998</v>
      </c>
      <c r="S196" s="4">
        <v>298.60000000000002</v>
      </c>
      <c r="T196" s="4">
        <v>0</v>
      </c>
      <c r="W196" s="4">
        <v>0</v>
      </c>
      <c r="X196" s="4">
        <v>2.8071999999999999</v>
      </c>
      <c r="Y196" s="4">
        <v>12</v>
      </c>
      <c r="Z196" s="4">
        <v>806</v>
      </c>
      <c r="AA196" s="4">
        <v>820</v>
      </c>
      <c r="AB196" s="4">
        <v>843</v>
      </c>
      <c r="AC196" s="4">
        <v>35.5</v>
      </c>
      <c r="AD196" s="4">
        <v>17.38</v>
      </c>
      <c r="AE196" s="4">
        <v>0.4</v>
      </c>
      <c r="AF196" s="4">
        <v>957</v>
      </c>
      <c r="AG196" s="4">
        <v>8</v>
      </c>
      <c r="AH196" s="4">
        <v>22</v>
      </c>
      <c r="AI196" s="4">
        <v>27</v>
      </c>
      <c r="AJ196" s="4">
        <v>192</v>
      </c>
      <c r="AK196" s="4">
        <v>189</v>
      </c>
      <c r="AL196" s="4">
        <v>4.2</v>
      </c>
      <c r="AM196" s="4">
        <v>195</v>
      </c>
      <c r="AN196" s="4" t="s">
        <v>155</v>
      </c>
      <c r="AO196" s="4">
        <v>2</v>
      </c>
      <c r="AP196" s="5">
        <v>0.9</v>
      </c>
      <c r="AQ196" s="4">
        <v>47.164169999999999</v>
      </c>
      <c r="AR196" s="4">
        <v>-88.488159999999993</v>
      </c>
      <c r="AS196" s="4">
        <v>321.8</v>
      </c>
      <c r="AT196" s="4">
        <v>23.1</v>
      </c>
      <c r="AU196" s="4">
        <v>12</v>
      </c>
      <c r="AV196" s="4">
        <v>9</v>
      </c>
      <c r="AW196" s="4" t="s">
        <v>413</v>
      </c>
      <c r="AX196" s="4">
        <v>1.1103000000000001</v>
      </c>
      <c r="AY196" s="4">
        <v>1.6278999999999999</v>
      </c>
      <c r="AZ196" s="4">
        <v>2.0103</v>
      </c>
      <c r="BA196" s="4">
        <v>13.836</v>
      </c>
      <c r="BB196" s="4">
        <v>17.39</v>
      </c>
      <c r="BC196" s="4">
        <v>1.26</v>
      </c>
      <c r="BD196" s="4">
        <v>10.429</v>
      </c>
      <c r="BE196" s="4">
        <v>3086.5790000000002</v>
      </c>
      <c r="BF196" s="4">
        <v>1.1140000000000001</v>
      </c>
      <c r="BG196" s="4">
        <v>9.8629999999999995</v>
      </c>
      <c r="BH196" s="4">
        <v>0.185</v>
      </c>
      <c r="BI196" s="4">
        <v>10.048</v>
      </c>
      <c r="BJ196" s="4">
        <v>8.5350000000000001</v>
      </c>
      <c r="BK196" s="4">
        <v>0.16</v>
      </c>
      <c r="BL196" s="4">
        <v>8.6950000000000003</v>
      </c>
      <c r="BM196" s="4">
        <v>0</v>
      </c>
      <c r="BQ196" s="4">
        <v>567.48900000000003</v>
      </c>
      <c r="BR196" s="4">
        <v>0.16619999999999999</v>
      </c>
      <c r="BS196" s="4">
        <v>-5</v>
      </c>
      <c r="BT196" s="4">
        <v>0.89895999999999998</v>
      </c>
      <c r="BU196" s="4">
        <v>4.0615129999999997</v>
      </c>
      <c r="BV196" s="4">
        <v>18.158992000000001</v>
      </c>
    </row>
    <row r="197" spans="1:74" x14ac:dyDescent="0.25">
      <c r="A197" s="2">
        <v>42801</v>
      </c>
      <c r="B197" s="3">
        <v>0.69166187499999998</v>
      </c>
      <c r="C197" s="4">
        <v>12.339</v>
      </c>
      <c r="D197" s="4">
        <v>7.0000000000000001E-3</v>
      </c>
      <c r="E197" s="4">
        <v>70</v>
      </c>
      <c r="F197" s="4">
        <v>379.4</v>
      </c>
      <c r="G197" s="4">
        <v>6.8</v>
      </c>
      <c r="H197" s="4">
        <v>-3.4</v>
      </c>
      <c r="J197" s="4">
        <v>3.33</v>
      </c>
      <c r="K197" s="4">
        <v>0.90490000000000004</v>
      </c>
      <c r="L197" s="4">
        <v>11.1653</v>
      </c>
      <c r="M197" s="4">
        <v>6.3E-3</v>
      </c>
      <c r="N197" s="4">
        <v>343.3032</v>
      </c>
      <c r="O197" s="4">
        <v>6.1534000000000004</v>
      </c>
      <c r="P197" s="4">
        <v>349.5</v>
      </c>
      <c r="Q197" s="4">
        <v>297.2543</v>
      </c>
      <c r="R197" s="4">
        <v>5.3280000000000003</v>
      </c>
      <c r="S197" s="4">
        <v>302.60000000000002</v>
      </c>
      <c r="T197" s="4">
        <v>0</v>
      </c>
      <c r="W197" s="4">
        <v>0</v>
      </c>
      <c r="X197" s="4">
        <v>3.0135000000000001</v>
      </c>
      <c r="Y197" s="4">
        <v>12.1</v>
      </c>
      <c r="Z197" s="4">
        <v>806</v>
      </c>
      <c r="AA197" s="4">
        <v>820</v>
      </c>
      <c r="AB197" s="4">
        <v>843</v>
      </c>
      <c r="AC197" s="4">
        <v>36</v>
      </c>
      <c r="AD197" s="4">
        <v>17.62</v>
      </c>
      <c r="AE197" s="4">
        <v>0.4</v>
      </c>
      <c r="AF197" s="4">
        <v>957</v>
      </c>
      <c r="AG197" s="4">
        <v>8</v>
      </c>
      <c r="AH197" s="4">
        <v>22</v>
      </c>
      <c r="AI197" s="4">
        <v>27</v>
      </c>
      <c r="AJ197" s="4">
        <v>192</v>
      </c>
      <c r="AK197" s="4">
        <v>188.5</v>
      </c>
      <c r="AL197" s="4">
        <v>4.2</v>
      </c>
      <c r="AM197" s="4">
        <v>195</v>
      </c>
      <c r="AN197" s="4" t="s">
        <v>155</v>
      </c>
      <c r="AO197" s="4">
        <v>2</v>
      </c>
      <c r="AP197" s="5">
        <v>0.90001157407407406</v>
      </c>
      <c r="AQ197" s="4">
        <v>47.164192999999997</v>
      </c>
      <c r="AR197" s="4">
        <v>-88.488303999999999</v>
      </c>
      <c r="AS197" s="4">
        <v>321.7</v>
      </c>
      <c r="AT197" s="4">
        <v>23.5</v>
      </c>
      <c r="AU197" s="4">
        <v>12</v>
      </c>
      <c r="AV197" s="4">
        <v>9</v>
      </c>
      <c r="AW197" s="4" t="s">
        <v>413</v>
      </c>
      <c r="AX197" s="4">
        <v>1.2</v>
      </c>
      <c r="AY197" s="4">
        <v>1</v>
      </c>
      <c r="AZ197" s="4">
        <v>2.1</v>
      </c>
      <c r="BA197" s="4">
        <v>13.836</v>
      </c>
      <c r="BB197" s="4">
        <v>17.29</v>
      </c>
      <c r="BC197" s="4">
        <v>1.25</v>
      </c>
      <c r="BD197" s="4">
        <v>10.507999999999999</v>
      </c>
      <c r="BE197" s="4">
        <v>3086.5149999999999</v>
      </c>
      <c r="BF197" s="4">
        <v>1.115</v>
      </c>
      <c r="BG197" s="4">
        <v>9.9380000000000006</v>
      </c>
      <c r="BH197" s="4">
        <v>0.17799999999999999</v>
      </c>
      <c r="BI197" s="4">
        <v>10.116</v>
      </c>
      <c r="BJ197" s="4">
        <v>8.6050000000000004</v>
      </c>
      <c r="BK197" s="4">
        <v>0.154</v>
      </c>
      <c r="BL197" s="4">
        <v>8.7590000000000003</v>
      </c>
      <c r="BM197" s="4">
        <v>0</v>
      </c>
      <c r="BQ197" s="4">
        <v>605.72</v>
      </c>
      <c r="BR197" s="4">
        <v>0.15912999999999999</v>
      </c>
      <c r="BS197" s="4">
        <v>-5</v>
      </c>
      <c r="BT197" s="4">
        <v>0.89751000000000003</v>
      </c>
      <c r="BU197" s="4">
        <v>3.8887399999999999</v>
      </c>
      <c r="BV197" s="4">
        <v>18.129702000000002</v>
      </c>
    </row>
    <row r="198" spans="1:74" x14ac:dyDescent="0.25">
      <c r="A198" s="2">
        <v>42801</v>
      </c>
      <c r="B198" s="3">
        <v>0.69167344907407413</v>
      </c>
      <c r="C198" s="4">
        <v>12.558999999999999</v>
      </c>
      <c r="D198" s="4">
        <v>6.4000000000000003E-3</v>
      </c>
      <c r="E198" s="4">
        <v>63.868003000000002</v>
      </c>
      <c r="F198" s="4">
        <v>382.3</v>
      </c>
      <c r="G198" s="4">
        <v>6.6</v>
      </c>
      <c r="H198" s="4">
        <v>0</v>
      </c>
      <c r="J198" s="4">
        <v>3.5</v>
      </c>
      <c r="K198" s="4">
        <v>0.90329999999999999</v>
      </c>
      <c r="L198" s="4">
        <v>11.345000000000001</v>
      </c>
      <c r="M198" s="4">
        <v>5.7999999999999996E-3</v>
      </c>
      <c r="N198" s="4">
        <v>345.34179999999998</v>
      </c>
      <c r="O198" s="4">
        <v>5.9619999999999997</v>
      </c>
      <c r="P198" s="4">
        <v>351.3</v>
      </c>
      <c r="Q198" s="4">
        <v>299.01960000000003</v>
      </c>
      <c r="R198" s="4">
        <v>5.1623000000000001</v>
      </c>
      <c r="S198" s="4">
        <v>304.2</v>
      </c>
      <c r="T198" s="4">
        <v>0</v>
      </c>
      <c r="W198" s="4">
        <v>0</v>
      </c>
      <c r="X198" s="4">
        <v>3.1616</v>
      </c>
      <c r="Y198" s="4">
        <v>12</v>
      </c>
      <c r="Z198" s="4">
        <v>806</v>
      </c>
      <c r="AA198" s="4">
        <v>821</v>
      </c>
      <c r="AB198" s="4">
        <v>843</v>
      </c>
      <c r="AC198" s="4">
        <v>36</v>
      </c>
      <c r="AD198" s="4">
        <v>17.62</v>
      </c>
      <c r="AE198" s="4">
        <v>0.4</v>
      </c>
      <c r="AF198" s="4">
        <v>957</v>
      </c>
      <c r="AG198" s="4">
        <v>8</v>
      </c>
      <c r="AH198" s="4">
        <v>22</v>
      </c>
      <c r="AI198" s="4">
        <v>27</v>
      </c>
      <c r="AJ198" s="4">
        <v>192</v>
      </c>
      <c r="AK198" s="4">
        <v>188.5</v>
      </c>
      <c r="AL198" s="4">
        <v>4.2</v>
      </c>
      <c r="AM198" s="4">
        <v>195</v>
      </c>
      <c r="AN198" s="4" t="s">
        <v>155</v>
      </c>
      <c r="AO198" s="4">
        <v>2</v>
      </c>
      <c r="AP198" s="5">
        <v>0.9000231481481481</v>
      </c>
      <c r="AQ198" s="4">
        <v>47.164200000000001</v>
      </c>
      <c r="AR198" s="4">
        <v>-88.488442000000006</v>
      </c>
      <c r="AS198" s="4">
        <v>322.10000000000002</v>
      </c>
      <c r="AT198" s="4">
        <v>23.6</v>
      </c>
      <c r="AU198" s="4">
        <v>12</v>
      </c>
      <c r="AV198" s="4">
        <v>9</v>
      </c>
      <c r="AW198" s="4" t="s">
        <v>413</v>
      </c>
      <c r="AX198" s="4">
        <v>1.2102999999999999</v>
      </c>
      <c r="AY198" s="4">
        <v>1.0308999999999999</v>
      </c>
      <c r="AZ198" s="4">
        <v>2.1206</v>
      </c>
      <c r="BA198" s="4">
        <v>13.836</v>
      </c>
      <c r="BB198" s="4">
        <v>17</v>
      </c>
      <c r="BC198" s="4">
        <v>1.23</v>
      </c>
      <c r="BD198" s="4">
        <v>10.702</v>
      </c>
      <c r="BE198" s="4">
        <v>3086.5219999999999</v>
      </c>
      <c r="BF198" s="4">
        <v>0.999</v>
      </c>
      <c r="BG198" s="4">
        <v>9.8390000000000004</v>
      </c>
      <c r="BH198" s="4">
        <v>0.17</v>
      </c>
      <c r="BI198" s="4">
        <v>10.009</v>
      </c>
      <c r="BJ198" s="4">
        <v>8.5190000000000001</v>
      </c>
      <c r="BK198" s="4">
        <v>0.14699999999999999</v>
      </c>
      <c r="BL198" s="4">
        <v>8.6660000000000004</v>
      </c>
      <c r="BM198" s="4">
        <v>0</v>
      </c>
      <c r="BQ198" s="4">
        <v>625.42499999999995</v>
      </c>
      <c r="BR198" s="4">
        <v>0.20071</v>
      </c>
      <c r="BS198" s="4">
        <v>-5</v>
      </c>
      <c r="BT198" s="4">
        <v>0.89749000000000001</v>
      </c>
      <c r="BU198" s="4">
        <v>4.9048499999999997</v>
      </c>
      <c r="BV198" s="4">
        <v>18.129297999999999</v>
      </c>
    </row>
    <row r="199" spans="1:74" x14ac:dyDescent="0.25">
      <c r="A199" s="2">
        <v>42801</v>
      </c>
      <c r="B199" s="3">
        <v>0.69168502314814806</v>
      </c>
      <c r="C199" s="4">
        <v>12.666</v>
      </c>
      <c r="D199" s="4">
        <v>5.1000000000000004E-3</v>
      </c>
      <c r="E199" s="4">
        <v>51.232652999999999</v>
      </c>
      <c r="F199" s="4">
        <v>382.3</v>
      </c>
      <c r="G199" s="4">
        <v>6.5</v>
      </c>
      <c r="H199" s="4">
        <v>-2</v>
      </c>
      <c r="J199" s="4">
        <v>3.37</v>
      </c>
      <c r="K199" s="4">
        <v>0.90249999999999997</v>
      </c>
      <c r="L199" s="4">
        <v>11.4316</v>
      </c>
      <c r="M199" s="4">
        <v>4.5999999999999999E-3</v>
      </c>
      <c r="N199" s="4">
        <v>345.02940000000001</v>
      </c>
      <c r="O199" s="4">
        <v>5.8719000000000001</v>
      </c>
      <c r="P199" s="4">
        <v>350.9</v>
      </c>
      <c r="Q199" s="4">
        <v>298.74900000000002</v>
      </c>
      <c r="R199" s="4">
        <v>5.0842999999999998</v>
      </c>
      <c r="S199" s="4">
        <v>303.8</v>
      </c>
      <c r="T199" s="4">
        <v>0</v>
      </c>
      <c r="W199" s="4">
        <v>0</v>
      </c>
      <c r="X199" s="4">
        <v>3.0406</v>
      </c>
      <c r="Y199" s="4">
        <v>12</v>
      </c>
      <c r="Z199" s="4">
        <v>807</v>
      </c>
      <c r="AA199" s="4">
        <v>820</v>
      </c>
      <c r="AB199" s="4">
        <v>844</v>
      </c>
      <c r="AC199" s="4">
        <v>36</v>
      </c>
      <c r="AD199" s="4">
        <v>17.62</v>
      </c>
      <c r="AE199" s="4">
        <v>0.4</v>
      </c>
      <c r="AF199" s="4">
        <v>957</v>
      </c>
      <c r="AG199" s="4">
        <v>8</v>
      </c>
      <c r="AH199" s="4">
        <v>22.51</v>
      </c>
      <c r="AI199" s="4">
        <v>27</v>
      </c>
      <c r="AJ199" s="4">
        <v>191.5</v>
      </c>
      <c r="AK199" s="4">
        <v>188.5</v>
      </c>
      <c r="AL199" s="4">
        <v>4.0999999999999996</v>
      </c>
      <c r="AM199" s="4">
        <v>195</v>
      </c>
      <c r="AN199" s="4" t="s">
        <v>155</v>
      </c>
      <c r="AO199" s="4">
        <v>2</v>
      </c>
      <c r="AP199" s="5">
        <v>0.90003472222222225</v>
      </c>
      <c r="AQ199" s="4">
        <v>47.164223999999997</v>
      </c>
      <c r="AR199" s="4">
        <v>-88.488581999999994</v>
      </c>
      <c r="AS199" s="4">
        <v>323.39999999999998</v>
      </c>
      <c r="AT199" s="4">
        <v>24.4</v>
      </c>
      <c r="AU199" s="4">
        <v>12</v>
      </c>
      <c r="AV199" s="4">
        <v>9</v>
      </c>
      <c r="AW199" s="4" t="s">
        <v>413</v>
      </c>
      <c r="AX199" s="4">
        <v>1.3103</v>
      </c>
      <c r="AY199" s="4">
        <v>1.3103</v>
      </c>
      <c r="AZ199" s="4">
        <v>2.3206000000000002</v>
      </c>
      <c r="BA199" s="4">
        <v>13.836</v>
      </c>
      <c r="BB199" s="4">
        <v>16.86</v>
      </c>
      <c r="BC199" s="4">
        <v>1.22</v>
      </c>
      <c r="BD199" s="4">
        <v>10.802</v>
      </c>
      <c r="BE199" s="4">
        <v>3086.7620000000002</v>
      </c>
      <c r="BF199" s="4">
        <v>0.79500000000000004</v>
      </c>
      <c r="BG199" s="4">
        <v>9.7560000000000002</v>
      </c>
      <c r="BH199" s="4">
        <v>0.16600000000000001</v>
      </c>
      <c r="BI199" s="4">
        <v>9.9220000000000006</v>
      </c>
      <c r="BJ199" s="4">
        <v>8.4480000000000004</v>
      </c>
      <c r="BK199" s="4">
        <v>0.14399999999999999</v>
      </c>
      <c r="BL199" s="4">
        <v>8.5909999999999993</v>
      </c>
      <c r="BM199" s="4">
        <v>0</v>
      </c>
      <c r="BQ199" s="4">
        <v>596.97799999999995</v>
      </c>
      <c r="BR199" s="4">
        <v>0.19825000000000001</v>
      </c>
      <c r="BS199" s="4">
        <v>-5</v>
      </c>
      <c r="BT199" s="4">
        <v>0.89649000000000001</v>
      </c>
      <c r="BU199" s="4">
        <v>4.8447339999999999</v>
      </c>
      <c r="BV199" s="4">
        <v>18.109097999999999</v>
      </c>
    </row>
    <row r="200" spans="1:74" x14ac:dyDescent="0.25">
      <c r="A200" s="2">
        <v>42801</v>
      </c>
      <c r="B200" s="3">
        <v>0.69169659722222221</v>
      </c>
      <c r="C200" s="4">
        <v>11.282999999999999</v>
      </c>
      <c r="D200" s="4">
        <v>2.7000000000000001E-3</v>
      </c>
      <c r="E200" s="4">
        <v>26.655260999999999</v>
      </c>
      <c r="F200" s="4">
        <v>379.7</v>
      </c>
      <c r="G200" s="4">
        <v>6.5</v>
      </c>
      <c r="H200" s="4">
        <v>-0.2</v>
      </c>
      <c r="J200" s="4">
        <v>2.93</v>
      </c>
      <c r="K200" s="4">
        <v>0.91269999999999996</v>
      </c>
      <c r="L200" s="4">
        <v>10.298299999999999</v>
      </c>
      <c r="M200" s="4">
        <v>2.3999999999999998E-3</v>
      </c>
      <c r="N200" s="4">
        <v>346.54390000000001</v>
      </c>
      <c r="O200" s="4">
        <v>5.9326999999999996</v>
      </c>
      <c r="P200" s="4">
        <v>352.5</v>
      </c>
      <c r="Q200" s="4">
        <v>300.06040000000002</v>
      </c>
      <c r="R200" s="4">
        <v>5.1369999999999996</v>
      </c>
      <c r="S200" s="4">
        <v>305.2</v>
      </c>
      <c r="T200" s="4">
        <v>0</v>
      </c>
      <c r="W200" s="4">
        <v>0</v>
      </c>
      <c r="X200" s="4">
        <v>2.6764000000000001</v>
      </c>
      <c r="Y200" s="4">
        <v>12.1</v>
      </c>
      <c r="Z200" s="4">
        <v>806</v>
      </c>
      <c r="AA200" s="4">
        <v>820</v>
      </c>
      <c r="AB200" s="4">
        <v>843</v>
      </c>
      <c r="AC200" s="4">
        <v>36</v>
      </c>
      <c r="AD200" s="4">
        <v>17.62</v>
      </c>
      <c r="AE200" s="4">
        <v>0.4</v>
      </c>
      <c r="AF200" s="4">
        <v>957</v>
      </c>
      <c r="AG200" s="4">
        <v>8</v>
      </c>
      <c r="AH200" s="4">
        <v>22.49</v>
      </c>
      <c r="AI200" s="4">
        <v>27</v>
      </c>
      <c r="AJ200" s="4">
        <v>191.5</v>
      </c>
      <c r="AK200" s="4">
        <v>188.5</v>
      </c>
      <c r="AL200" s="4">
        <v>4.0999999999999996</v>
      </c>
      <c r="AM200" s="4">
        <v>195.3</v>
      </c>
      <c r="AN200" s="4" t="s">
        <v>155</v>
      </c>
      <c r="AO200" s="4">
        <v>2</v>
      </c>
      <c r="AP200" s="5">
        <v>0.9000462962962964</v>
      </c>
      <c r="AQ200" s="4">
        <v>47.164245000000001</v>
      </c>
      <c r="AR200" s="4">
        <v>-88.488724000000005</v>
      </c>
      <c r="AS200" s="4">
        <v>323.10000000000002</v>
      </c>
      <c r="AT200" s="4">
        <v>24.7</v>
      </c>
      <c r="AU200" s="4">
        <v>12</v>
      </c>
      <c r="AV200" s="4">
        <v>9</v>
      </c>
      <c r="AW200" s="4" t="s">
        <v>413</v>
      </c>
      <c r="AX200" s="4">
        <v>1.4</v>
      </c>
      <c r="AY200" s="4">
        <v>1.4</v>
      </c>
      <c r="AZ200" s="4">
        <v>2.5</v>
      </c>
      <c r="BA200" s="4">
        <v>13.836</v>
      </c>
      <c r="BB200" s="4">
        <v>18.829999999999998</v>
      </c>
      <c r="BC200" s="4">
        <v>1.36</v>
      </c>
      <c r="BD200" s="4">
        <v>9.5609999999999999</v>
      </c>
      <c r="BE200" s="4">
        <v>3088.471</v>
      </c>
      <c r="BF200" s="4">
        <v>0.46400000000000002</v>
      </c>
      <c r="BG200" s="4">
        <v>10.884</v>
      </c>
      <c r="BH200" s="4">
        <v>0.186</v>
      </c>
      <c r="BI200" s="4">
        <v>11.07</v>
      </c>
      <c r="BJ200" s="4">
        <v>9.4239999999999995</v>
      </c>
      <c r="BK200" s="4">
        <v>0.161</v>
      </c>
      <c r="BL200" s="4">
        <v>9.5850000000000009</v>
      </c>
      <c r="BM200" s="4">
        <v>0</v>
      </c>
      <c r="BQ200" s="4">
        <v>583.60599999999999</v>
      </c>
      <c r="BR200" s="4">
        <v>0.20283000000000001</v>
      </c>
      <c r="BS200" s="4">
        <v>-5</v>
      </c>
      <c r="BT200" s="4">
        <v>0.89854999999999996</v>
      </c>
      <c r="BU200" s="4">
        <v>4.956658</v>
      </c>
      <c r="BV200" s="4">
        <v>18.15071</v>
      </c>
    </row>
    <row r="201" spans="1:74" x14ac:dyDescent="0.25">
      <c r="A201" s="2">
        <v>42801</v>
      </c>
      <c r="B201" s="3">
        <v>0.69170817129629636</v>
      </c>
      <c r="C201" s="4">
        <v>10.11</v>
      </c>
      <c r="D201" s="4">
        <v>-2.0000000000000001E-4</v>
      </c>
      <c r="E201" s="4">
        <v>-1.7067110000000001</v>
      </c>
      <c r="F201" s="4">
        <v>392.4</v>
      </c>
      <c r="G201" s="4">
        <v>4.2</v>
      </c>
      <c r="H201" s="4">
        <v>-4.5999999999999996</v>
      </c>
      <c r="J201" s="4">
        <v>3.23</v>
      </c>
      <c r="K201" s="4">
        <v>0.92159999999999997</v>
      </c>
      <c r="L201" s="4">
        <v>9.3180999999999994</v>
      </c>
      <c r="M201" s="4">
        <v>0</v>
      </c>
      <c r="N201" s="4">
        <v>361.6936</v>
      </c>
      <c r="O201" s="4">
        <v>3.8483000000000001</v>
      </c>
      <c r="P201" s="4">
        <v>365.5</v>
      </c>
      <c r="Q201" s="4">
        <v>313.178</v>
      </c>
      <c r="R201" s="4">
        <v>3.3321000000000001</v>
      </c>
      <c r="S201" s="4">
        <v>316.5</v>
      </c>
      <c r="T201" s="4">
        <v>0</v>
      </c>
      <c r="W201" s="4">
        <v>0</v>
      </c>
      <c r="X201" s="4">
        <v>2.9805000000000001</v>
      </c>
      <c r="Y201" s="4">
        <v>12</v>
      </c>
      <c r="Z201" s="4">
        <v>806</v>
      </c>
      <c r="AA201" s="4">
        <v>820</v>
      </c>
      <c r="AB201" s="4">
        <v>842</v>
      </c>
      <c r="AC201" s="4">
        <v>36</v>
      </c>
      <c r="AD201" s="4">
        <v>17.62</v>
      </c>
      <c r="AE201" s="4">
        <v>0.4</v>
      </c>
      <c r="AF201" s="4">
        <v>957</v>
      </c>
      <c r="AG201" s="4">
        <v>8</v>
      </c>
      <c r="AH201" s="4">
        <v>22</v>
      </c>
      <c r="AI201" s="4">
        <v>27</v>
      </c>
      <c r="AJ201" s="4">
        <v>192</v>
      </c>
      <c r="AK201" s="4">
        <v>189.5</v>
      </c>
      <c r="AL201" s="4">
        <v>4.3</v>
      </c>
      <c r="AM201" s="4">
        <v>195.7</v>
      </c>
      <c r="AN201" s="4" t="s">
        <v>155</v>
      </c>
      <c r="AO201" s="4">
        <v>2</v>
      </c>
      <c r="AP201" s="5">
        <v>0.90005787037037033</v>
      </c>
      <c r="AQ201" s="4">
        <v>47.164267000000002</v>
      </c>
      <c r="AR201" s="4">
        <v>-88.488866999999999</v>
      </c>
      <c r="AS201" s="4">
        <v>322.89999999999998</v>
      </c>
      <c r="AT201" s="4">
        <v>26</v>
      </c>
      <c r="AU201" s="4">
        <v>12</v>
      </c>
      <c r="AV201" s="4">
        <v>9</v>
      </c>
      <c r="AW201" s="4" t="s">
        <v>413</v>
      </c>
      <c r="AX201" s="4">
        <v>1.4103000000000001</v>
      </c>
      <c r="AY201" s="4">
        <v>1.4515</v>
      </c>
      <c r="AZ201" s="4">
        <v>2.5411999999999999</v>
      </c>
      <c r="BA201" s="4">
        <v>13.836</v>
      </c>
      <c r="BB201" s="4">
        <v>20.91</v>
      </c>
      <c r="BC201" s="4">
        <v>1.51</v>
      </c>
      <c r="BD201" s="4">
        <v>8.5020000000000007</v>
      </c>
      <c r="BE201" s="4">
        <v>3090.4659999999999</v>
      </c>
      <c r="BF201" s="4">
        <v>0</v>
      </c>
      <c r="BG201" s="4">
        <v>12.561999999999999</v>
      </c>
      <c r="BH201" s="4">
        <v>0.13400000000000001</v>
      </c>
      <c r="BI201" s="4">
        <v>12.696</v>
      </c>
      <c r="BJ201" s="4">
        <v>10.877000000000001</v>
      </c>
      <c r="BK201" s="4">
        <v>0.11600000000000001</v>
      </c>
      <c r="BL201" s="4">
        <v>10.993</v>
      </c>
      <c r="BM201" s="4">
        <v>0</v>
      </c>
      <c r="BQ201" s="4">
        <v>718.75300000000004</v>
      </c>
      <c r="BR201" s="4">
        <v>0.19298999999999999</v>
      </c>
      <c r="BS201" s="4">
        <v>-5</v>
      </c>
      <c r="BT201" s="4">
        <v>0.89998</v>
      </c>
      <c r="BU201" s="4">
        <v>4.7161929999999996</v>
      </c>
      <c r="BV201" s="4">
        <v>18.179596</v>
      </c>
    </row>
    <row r="202" spans="1:74" x14ac:dyDescent="0.25">
      <c r="A202" s="2">
        <v>42801</v>
      </c>
      <c r="B202" s="3">
        <v>0.6917197453703704</v>
      </c>
      <c r="C202" s="4">
        <v>9.907</v>
      </c>
      <c r="D202" s="4">
        <v>5.5999999999999999E-3</v>
      </c>
      <c r="E202" s="4">
        <v>56.288317999999997</v>
      </c>
      <c r="F202" s="4">
        <v>423.1</v>
      </c>
      <c r="G202" s="4">
        <v>1.8</v>
      </c>
      <c r="H202" s="4">
        <v>-5.4</v>
      </c>
      <c r="J202" s="4">
        <v>5.27</v>
      </c>
      <c r="K202" s="4">
        <v>0.92320000000000002</v>
      </c>
      <c r="L202" s="4">
        <v>9.1462000000000003</v>
      </c>
      <c r="M202" s="4">
        <v>5.1999999999999998E-3</v>
      </c>
      <c r="N202" s="4">
        <v>390.55959999999999</v>
      </c>
      <c r="O202" s="4">
        <v>1.6617</v>
      </c>
      <c r="P202" s="4">
        <v>392.2</v>
      </c>
      <c r="Q202" s="4">
        <v>338.1721</v>
      </c>
      <c r="R202" s="4">
        <v>1.4388000000000001</v>
      </c>
      <c r="S202" s="4">
        <v>339.6</v>
      </c>
      <c r="T202" s="4">
        <v>0</v>
      </c>
      <c r="W202" s="4">
        <v>0</v>
      </c>
      <c r="X202" s="4">
        <v>4.8605</v>
      </c>
      <c r="Y202" s="4">
        <v>12.1</v>
      </c>
      <c r="Z202" s="4">
        <v>806</v>
      </c>
      <c r="AA202" s="4">
        <v>821</v>
      </c>
      <c r="AB202" s="4">
        <v>842</v>
      </c>
      <c r="AC202" s="4">
        <v>36</v>
      </c>
      <c r="AD202" s="4">
        <v>17.62</v>
      </c>
      <c r="AE202" s="4">
        <v>0.4</v>
      </c>
      <c r="AF202" s="4">
        <v>957</v>
      </c>
      <c r="AG202" s="4">
        <v>8</v>
      </c>
      <c r="AH202" s="4">
        <v>22.51</v>
      </c>
      <c r="AI202" s="4">
        <v>27</v>
      </c>
      <c r="AJ202" s="4">
        <v>192</v>
      </c>
      <c r="AK202" s="4">
        <v>190</v>
      </c>
      <c r="AL202" s="4">
        <v>4.3</v>
      </c>
      <c r="AM202" s="4">
        <v>196</v>
      </c>
      <c r="AN202" s="4" t="s">
        <v>155</v>
      </c>
      <c r="AO202" s="4">
        <v>2</v>
      </c>
      <c r="AP202" s="5">
        <v>0.90006944444444448</v>
      </c>
      <c r="AQ202" s="4">
        <v>47.164281000000003</v>
      </c>
      <c r="AR202" s="4">
        <v>-88.489029000000002</v>
      </c>
      <c r="AS202" s="4">
        <v>322.39999999999998</v>
      </c>
      <c r="AT202" s="4">
        <v>26.1</v>
      </c>
      <c r="AU202" s="4">
        <v>12</v>
      </c>
      <c r="AV202" s="4">
        <v>9</v>
      </c>
      <c r="AW202" s="4" t="s">
        <v>413</v>
      </c>
      <c r="AX202" s="4">
        <v>1.4691000000000001</v>
      </c>
      <c r="AY202" s="4">
        <v>1.9</v>
      </c>
      <c r="AZ202" s="4">
        <v>2.8588</v>
      </c>
      <c r="BA202" s="4">
        <v>13.836</v>
      </c>
      <c r="BB202" s="4">
        <v>21.31</v>
      </c>
      <c r="BC202" s="4">
        <v>1.54</v>
      </c>
      <c r="BD202" s="4">
        <v>8.3230000000000004</v>
      </c>
      <c r="BE202" s="4">
        <v>3088.953</v>
      </c>
      <c r="BF202" s="4">
        <v>1.117</v>
      </c>
      <c r="BG202" s="4">
        <v>13.813000000000001</v>
      </c>
      <c r="BH202" s="4">
        <v>5.8999999999999997E-2</v>
      </c>
      <c r="BI202" s="4">
        <v>13.872</v>
      </c>
      <c r="BJ202" s="4">
        <v>11.96</v>
      </c>
      <c r="BK202" s="4">
        <v>5.0999999999999997E-2</v>
      </c>
      <c r="BL202" s="4">
        <v>12.010999999999999</v>
      </c>
      <c r="BM202" s="4">
        <v>0</v>
      </c>
      <c r="BQ202" s="4">
        <v>1193.588</v>
      </c>
      <c r="BR202" s="4">
        <v>0.16697999999999999</v>
      </c>
      <c r="BS202" s="4">
        <v>-5</v>
      </c>
      <c r="BT202" s="4">
        <v>0.89951000000000003</v>
      </c>
      <c r="BU202" s="4">
        <v>4.0805740000000004</v>
      </c>
      <c r="BV202" s="4">
        <v>18.170102</v>
      </c>
    </row>
    <row r="203" spans="1:74" x14ac:dyDescent="0.25">
      <c r="A203" s="2">
        <v>42801</v>
      </c>
      <c r="B203" s="3">
        <v>0.69173131944444444</v>
      </c>
      <c r="C203" s="4">
        <v>9.8049999999999997</v>
      </c>
      <c r="D203" s="4">
        <v>5.1999999999999998E-3</v>
      </c>
      <c r="E203" s="4">
        <v>52.277228000000001</v>
      </c>
      <c r="F203" s="4">
        <v>428.3</v>
      </c>
      <c r="G203" s="4">
        <v>2.8</v>
      </c>
      <c r="H203" s="4">
        <v>-2.5</v>
      </c>
      <c r="J203" s="4">
        <v>6.43</v>
      </c>
      <c r="K203" s="4">
        <v>0.92390000000000005</v>
      </c>
      <c r="L203" s="4">
        <v>9.0586000000000002</v>
      </c>
      <c r="M203" s="4">
        <v>4.7999999999999996E-3</v>
      </c>
      <c r="N203" s="4">
        <v>395.68540000000002</v>
      </c>
      <c r="O203" s="4">
        <v>2.6177000000000001</v>
      </c>
      <c r="P203" s="4">
        <v>398.3</v>
      </c>
      <c r="Q203" s="4">
        <v>342.6103</v>
      </c>
      <c r="R203" s="4">
        <v>2.2665999999999999</v>
      </c>
      <c r="S203" s="4">
        <v>344.9</v>
      </c>
      <c r="T203" s="4">
        <v>0</v>
      </c>
      <c r="W203" s="4">
        <v>0</v>
      </c>
      <c r="X203" s="4">
        <v>5.9435000000000002</v>
      </c>
      <c r="Y203" s="4">
        <v>12.1</v>
      </c>
      <c r="Z203" s="4">
        <v>806</v>
      </c>
      <c r="AA203" s="4">
        <v>820</v>
      </c>
      <c r="AB203" s="4">
        <v>842</v>
      </c>
      <c r="AC203" s="4">
        <v>36</v>
      </c>
      <c r="AD203" s="4">
        <v>17.62</v>
      </c>
      <c r="AE203" s="4">
        <v>0.4</v>
      </c>
      <c r="AF203" s="4">
        <v>957</v>
      </c>
      <c r="AG203" s="4">
        <v>8</v>
      </c>
      <c r="AH203" s="4">
        <v>22.49</v>
      </c>
      <c r="AI203" s="4">
        <v>27</v>
      </c>
      <c r="AJ203" s="4">
        <v>191.5</v>
      </c>
      <c r="AK203" s="4">
        <v>189.5</v>
      </c>
      <c r="AL203" s="4">
        <v>4.2</v>
      </c>
      <c r="AM203" s="4">
        <v>195.6</v>
      </c>
      <c r="AN203" s="4" t="s">
        <v>155</v>
      </c>
      <c r="AO203" s="4">
        <v>2</v>
      </c>
      <c r="AP203" s="5">
        <v>0.90008101851851852</v>
      </c>
      <c r="AQ203" s="4">
        <v>47.164256000000002</v>
      </c>
      <c r="AR203" s="4">
        <v>-88.489185000000006</v>
      </c>
      <c r="AS203" s="4">
        <v>322.10000000000002</v>
      </c>
      <c r="AT203" s="4">
        <v>26.5</v>
      </c>
      <c r="AU203" s="4">
        <v>12</v>
      </c>
      <c r="AV203" s="4">
        <v>9</v>
      </c>
      <c r="AW203" s="4" t="s">
        <v>413</v>
      </c>
      <c r="AX203" s="4">
        <v>1.2</v>
      </c>
      <c r="AY203" s="4">
        <v>1.8072999999999999</v>
      </c>
      <c r="AZ203" s="4">
        <v>2.4279000000000002</v>
      </c>
      <c r="BA203" s="4">
        <v>13.836</v>
      </c>
      <c r="BB203" s="4">
        <v>21.53</v>
      </c>
      <c r="BC203" s="4">
        <v>1.56</v>
      </c>
      <c r="BD203" s="4">
        <v>8.2360000000000007</v>
      </c>
      <c r="BE203" s="4">
        <v>3089.192</v>
      </c>
      <c r="BF203" s="4">
        <v>1.048</v>
      </c>
      <c r="BG203" s="4">
        <v>14.131</v>
      </c>
      <c r="BH203" s="4">
        <v>9.2999999999999999E-2</v>
      </c>
      <c r="BI203" s="4">
        <v>14.224</v>
      </c>
      <c r="BJ203" s="4">
        <v>12.236000000000001</v>
      </c>
      <c r="BK203" s="4">
        <v>8.1000000000000003E-2</v>
      </c>
      <c r="BL203" s="4">
        <v>12.316000000000001</v>
      </c>
      <c r="BM203" s="4">
        <v>0</v>
      </c>
      <c r="BQ203" s="4">
        <v>1473.7529999999999</v>
      </c>
      <c r="BR203" s="4">
        <v>0.15579999999999999</v>
      </c>
      <c r="BS203" s="4">
        <v>-5</v>
      </c>
      <c r="BT203" s="4">
        <v>0.9</v>
      </c>
      <c r="BU203" s="4">
        <v>3.8073630000000001</v>
      </c>
      <c r="BV203" s="4">
        <v>18.18</v>
      </c>
    </row>
    <row r="204" spans="1:74" x14ac:dyDescent="0.25">
      <c r="A204" s="2">
        <v>42801</v>
      </c>
      <c r="B204" s="3">
        <v>0.69174289351851848</v>
      </c>
      <c r="C204" s="4">
        <v>9.5020000000000007</v>
      </c>
      <c r="D204" s="4">
        <v>5.5999999999999999E-3</v>
      </c>
      <c r="E204" s="4">
        <v>56.099409999999999</v>
      </c>
      <c r="F204" s="4">
        <v>429.1</v>
      </c>
      <c r="G204" s="4">
        <v>2.9</v>
      </c>
      <c r="H204" s="4">
        <v>-4.8</v>
      </c>
      <c r="J204" s="4">
        <v>6.6</v>
      </c>
      <c r="K204" s="4">
        <v>0.92620000000000002</v>
      </c>
      <c r="L204" s="4">
        <v>8.8005999999999993</v>
      </c>
      <c r="M204" s="4">
        <v>5.1999999999999998E-3</v>
      </c>
      <c r="N204" s="4">
        <v>397.41989999999998</v>
      </c>
      <c r="O204" s="4">
        <v>2.6859000000000002</v>
      </c>
      <c r="P204" s="4">
        <v>400.1</v>
      </c>
      <c r="Q204" s="4">
        <v>344.1121</v>
      </c>
      <c r="R204" s="4">
        <v>2.3256000000000001</v>
      </c>
      <c r="S204" s="4">
        <v>346.4</v>
      </c>
      <c r="T204" s="4">
        <v>0</v>
      </c>
      <c r="W204" s="4">
        <v>0</v>
      </c>
      <c r="X204" s="4">
        <v>6.1127000000000002</v>
      </c>
      <c r="Y204" s="4">
        <v>12</v>
      </c>
      <c r="Z204" s="4">
        <v>806</v>
      </c>
      <c r="AA204" s="4">
        <v>820</v>
      </c>
      <c r="AB204" s="4">
        <v>843</v>
      </c>
      <c r="AC204" s="4">
        <v>36</v>
      </c>
      <c r="AD204" s="4">
        <v>17.62</v>
      </c>
      <c r="AE204" s="4">
        <v>0.4</v>
      </c>
      <c r="AF204" s="4">
        <v>957</v>
      </c>
      <c r="AG204" s="4">
        <v>8</v>
      </c>
      <c r="AH204" s="4">
        <v>22.51</v>
      </c>
      <c r="AI204" s="4">
        <v>27</v>
      </c>
      <c r="AJ204" s="4">
        <v>191</v>
      </c>
      <c r="AK204" s="4">
        <v>189</v>
      </c>
      <c r="AL204" s="4">
        <v>4.0999999999999996</v>
      </c>
      <c r="AM204" s="4">
        <v>195.3</v>
      </c>
      <c r="AN204" s="4" t="s">
        <v>155</v>
      </c>
      <c r="AO204" s="4">
        <v>2</v>
      </c>
      <c r="AP204" s="5">
        <v>0.90009259259259267</v>
      </c>
      <c r="AQ204" s="4">
        <v>47.164211000000002</v>
      </c>
      <c r="AR204" s="4">
        <v>-88.489324999999994</v>
      </c>
      <c r="AS204" s="4">
        <v>321.8</v>
      </c>
      <c r="AT204" s="4">
        <v>25.8</v>
      </c>
      <c r="AU204" s="4">
        <v>12</v>
      </c>
      <c r="AV204" s="4">
        <v>9</v>
      </c>
      <c r="AW204" s="4" t="s">
        <v>413</v>
      </c>
      <c r="AX204" s="4">
        <v>1.2102999999999999</v>
      </c>
      <c r="AY204" s="4">
        <v>1.0206</v>
      </c>
      <c r="AZ204" s="4">
        <v>1.8103</v>
      </c>
      <c r="BA204" s="4">
        <v>13.836</v>
      </c>
      <c r="BB204" s="4">
        <v>22.18</v>
      </c>
      <c r="BC204" s="4">
        <v>1.6</v>
      </c>
      <c r="BD204" s="4">
        <v>7.9710000000000001</v>
      </c>
      <c r="BE204" s="4">
        <v>3089.4140000000002</v>
      </c>
      <c r="BF204" s="4">
        <v>1.161</v>
      </c>
      <c r="BG204" s="4">
        <v>14.61</v>
      </c>
      <c r="BH204" s="4">
        <v>9.9000000000000005E-2</v>
      </c>
      <c r="BI204" s="4">
        <v>14.709</v>
      </c>
      <c r="BJ204" s="4">
        <v>12.65</v>
      </c>
      <c r="BK204" s="4">
        <v>8.5000000000000006E-2</v>
      </c>
      <c r="BL204" s="4">
        <v>12.736000000000001</v>
      </c>
      <c r="BM204" s="4">
        <v>0</v>
      </c>
      <c r="BQ204" s="4">
        <v>1560.2529999999999</v>
      </c>
      <c r="BR204" s="4">
        <v>0.13936999999999999</v>
      </c>
      <c r="BS204" s="4">
        <v>-5</v>
      </c>
      <c r="BT204" s="4">
        <v>0.90051000000000003</v>
      </c>
      <c r="BU204" s="4">
        <v>3.4058549999999999</v>
      </c>
      <c r="BV204" s="4">
        <v>18.190301999999999</v>
      </c>
    </row>
    <row r="205" spans="1:74" x14ac:dyDescent="0.25">
      <c r="A205" s="2">
        <v>42801</v>
      </c>
      <c r="B205" s="3">
        <v>0.69175446759259263</v>
      </c>
      <c r="C205" s="4">
        <v>9.3260000000000005</v>
      </c>
      <c r="D205" s="4">
        <v>6.4000000000000003E-3</v>
      </c>
      <c r="E205" s="4">
        <v>64.372963999999996</v>
      </c>
      <c r="F205" s="4">
        <v>430.2</v>
      </c>
      <c r="G205" s="4">
        <v>-1.8</v>
      </c>
      <c r="H205" s="4">
        <v>-1</v>
      </c>
      <c r="J205" s="4">
        <v>6.96</v>
      </c>
      <c r="K205" s="4">
        <v>0.92749999999999999</v>
      </c>
      <c r="L205" s="4">
        <v>8.6501999999999999</v>
      </c>
      <c r="M205" s="4">
        <v>6.0000000000000001E-3</v>
      </c>
      <c r="N205" s="4">
        <v>399.03739999999999</v>
      </c>
      <c r="O205" s="4">
        <v>0</v>
      </c>
      <c r="P205" s="4">
        <v>399</v>
      </c>
      <c r="Q205" s="4">
        <v>345.5127</v>
      </c>
      <c r="R205" s="4">
        <v>0</v>
      </c>
      <c r="S205" s="4">
        <v>345.5</v>
      </c>
      <c r="T205" s="4">
        <v>0</v>
      </c>
      <c r="W205" s="4">
        <v>0</v>
      </c>
      <c r="X205" s="4">
        <v>6.46</v>
      </c>
      <c r="Y205" s="4">
        <v>12.1</v>
      </c>
      <c r="Z205" s="4">
        <v>805</v>
      </c>
      <c r="AA205" s="4">
        <v>820</v>
      </c>
      <c r="AB205" s="4">
        <v>842</v>
      </c>
      <c r="AC205" s="4">
        <v>36</v>
      </c>
      <c r="AD205" s="4">
        <v>17.62</v>
      </c>
      <c r="AE205" s="4">
        <v>0.4</v>
      </c>
      <c r="AF205" s="4">
        <v>957</v>
      </c>
      <c r="AG205" s="4">
        <v>8</v>
      </c>
      <c r="AH205" s="4">
        <v>23</v>
      </c>
      <c r="AI205" s="4">
        <v>27</v>
      </c>
      <c r="AJ205" s="4">
        <v>191.5</v>
      </c>
      <c r="AK205" s="4">
        <v>189</v>
      </c>
      <c r="AL205" s="4">
        <v>4.0999999999999996</v>
      </c>
      <c r="AM205" s="4">
        <v>195.1</v>
      </c>
      <c r="AN205" s="4" t="s">
        <v>155</v>
      </c>
      <c r="AO205" s="4">
        <v>2</v>
      </c>
      <c r="AP205" s="5">
        <v>0.90010416666666659</v>
      </c>
      <c r="AQ205" s="4">
        <v>47.164157000000003</v>
      </c>
      <c r="AR205" s="4">
        <v>-88.489448999999993</v>
      </c>
      <c r="AS205" s="4">
        <v>321.39999999999998</v>
      </c>
      <c r="AT205" s="4">
        <v>25.1</v>
      </c>
      <c r="AU205" s="4">
        <v>12</v>
      </c>
      <c r="AV205" s="4">
        <v>9</v>
      </c>
      <c r="AW205" s="4" t="s">
        <v>413</v>
      </c>
      <c r="AX205" s="4">
        <v>1.2897000000000001</v>
      </c>
      <c r="AY205" s="4">
        <v>1.2102999999999999</v>
      </c>
      <c r="AZ205" s="4">
        <v>1.9103000000000001</v>
      </c>
      <c r="BA205" s="4">
        <v>13.836</v>
      </c>
      <c r="BB205" s="4">
        <v>22.58</v>
      </c>
      <c r="BC205" s="4">
        <v>1.63</v>
      </c>
      <c r="BD205" s="4">
        <v>7.8150000000000004</v>
      </c>
      <c r="BE205" s="4">
        <v>3089.3490000000002</v>
      </c>
      <c r="BF205" s="4">
        <v>1.357</v>
      </c>
      <c r="BG205" s="4">
        <v>14.923999999999999</v>
      </c>
      <c r="BH205" s="4">
        <v>0</v>
      </c>
      <c r="BI205" s="4">
        <v>14.923999999999999</v>
      </c>
      <c r="BJ205" s="4">
        <v>12.922000000000001</v>
      </c>
      <c r="BK205" s="4">
        <v>0</v>
      </c>
      <c r="BL205" s="4">
        <v>12.922000000000001</v>
      </c>
      <c r="BM205" s="4">
        <v>0</v>
      </c>
      <c r="BQ205" s="4">
        <v>1677.5319999999999</v>
      </c>
      <c r="BR205" s="4">
        <v>0.12484000000000001</v>
      </c>
      <c r="BS205" s="4">
        <v>-5</v>
      </c>
      <c r="BT205" s="4">
        <v>0.90354999999999996</v>
      </c>
      <c r="BU205" s="4">
        <v>3.0507780000000002</v>
      </c>
      <c r="BV205" s="4">
        <v>18.251709999999999</v>
      </c>
    </row>
    <row r="206" spans="1:74" x14ac:dyDescent="0.25">
      <c r="A206" s="2">
        <v>42801</v>
      </c>
      <c r="B206" s="3">
        <v>0.69176604166666655</v>
      </c>
      <c r="C206" s="4">
        <v>9.4429999999999996</v>
      </c>
      <c r="D206" s="4">
        <v>6.4999999999999997E-3</v>
      </c>
      <c r="E206" s="4">
        <v>64.845704999999995</v>
      </c>
      <c r="F206" s="4">
        <v>430.4</v>
      </c>
      <c r="G206" s="4">
        <v>-2</v>
      </c>
      <c r="H206" s="4">
        <v>-2.6</v>
      </c>
      <c r="J206" s="4">
        <v>7.37</v>
      </c>
      <c r="K206" s="4">
        <v>0.92659999999999998</v>
      </c>
      <c r="L206" s="4">
        <v>8.7501999999999995</v>
      </c>
      <c r="M206" s="4">
        <v>6.0000000000000001E-3</v>
      </c>
      <c r="N206" s="4">
        <v>398.81549999999999</v>
      </c>
      <c r="O206" s="4">
        <v>0</v>
      </c>
      <c r="P206" s="4">
        <v>398.8</v>
      </c>
      <c r="Q206" s="4">
        <v>345.32060000000001</v>
      </c>
      <c r="R206" s="4">
        <v>0</v>
      </c>
      <c r="S206" s="4">
        <v>345.3</v>
      </c>
      <c r="T206" s="4">
        <v>0</v>
      </c>
      <c r="W206" s="4">
        <v>0</v>
      </c>
      <c r="X206" s="4">
        <v>6.8277000000000001</v>
      </c>
      <c r="Y206" s="4">
        <v>12.1</v>
      </c>
      <c r="Z206" s="4">
        <v>805</v>
      </c>
      <c r="AA206" s="4">
        <v>819</v>
      </c>
      <c r="AB206" s="4">
        <v>843</v>
      </c>
      <c r="AC206" s="4">
        <v>36</v>
      </c>
      <c r="AD206" s="4">
        <v>17.62</v>
      </c>
      <c r="AE206" s="4">
        <v>0.4</v>
      </c>
      <c r="AF206" s="4">
        <v>957</v>
      </c>
      <c r="AG206" s="4">
        <v>8</v>
      </c>
      <c r="AH206" s="4">
        <v>23</v>
      </c>
      <c r="AI206" s="4">
        <v>27</v>
      </c>
      <c r="AJ206" s="4">
        <v>191.5</v>
      </c>
      <c r="AK206" s="4">
        <v>189</v>
      </c>
      <c r="AL206" s="4">
        <v>4.0999999999999996</v>
      </c>
      <c r="AM206" s="4">
        <v>195.5</v>
      </c>
      <c r="AN206" s="4" t="s">
        <v>155</v>
      </c>
      <c r="AO206" s="4">
        <v>2</v>
      </c>
      <c r="AP206" s="5">
        <v>0.90011574074074074</v>
      </c>
      <c r="AQ206" s="4">
        <v>47.164096999999998</v>
      </c>
      <c r="AR206" s="4">
        <v>-88.489569000000003</v>
      </c>
      <c r="AS206" s="4">
        <v>321.2</v>
      </c>
      <c r="AT206" s="4">
        <v>24.9</v>
      </c>
      <c r="AU206" s="4">
        <v>12</v>
      </c>
      <c r="AV206" s="4">
        <v>8</v>
      </c>
      <c r="AW206" s="4" t="s">
        <v>406</v>
      </c>
      <c r="AX206" s="4">
        <v>1.2102999999999999</v>
      </c>
      <c r="AY206" s="4">
        <v>1.2690999999999999</v>
      </c>
      <c r="AZ206" s="4">
        <v>2</v>
      </c>
      <c r="BA206" s="4">
        <v>13.836</v>
      </c>
      <c r="BB206" s="4">
        <v>22.31</v>
      </c>
      <c r="BC206" s="4">
        <v>1.61</v>
      </c>
      <c r="BD206" s="4">
        <v>7.92</v>
      </c>
      <c r="BE206" s="4">
        <v>3089.1959999999999</v>
      </c>
      <c r="BF206" s="4">
        <v>1.35</v>
      </c>
      <c r="BG206" s="4">
        <v>14.744999999999999</v>
      </c>
      <c r="BH206" s="4">
        <v>0</v>
      </c>
      <c r="BI206" s="4">
        <v>14.744999999999999</v>
      </c>
      <c r="BJ206" s="4">
        <v>12.766999999999999</v>
      </c>
      <c r="BK206" s="4">
        <v>0</v>
      </c>
      <c r="BL206" s="4">
        <v>12.766999999999999</v>
      </c>
      <c r="BM206" s="4">
        <v>0</v>
      </c>
      <c r="BQ206" s="4">
        <v>1752.6579999999999</v>
      </c>
      <c r="BR206" s="4">
        <v>0.11343</v>
      </c>
      <c r="BS206" s="4">
        <v>-5</v>
      </c>
      <c r="BT206" s="4">
        <v>0.90447</v>
      </c>
      <c r="BU206" s="4">
        <v>2.7719459999999998</v>
      </c>
      <c r="BV206" s="4">
        <v>18.270294</v>
      </c>
    </row>
    <row r="207" spans="1:74" x14ac:dyDescent="0.25">
      <c r="A207" s="2">
        <v>42801</v>
      </c>
      <c r="B207" s="3">
        <v>0.6917776157407407</v>
      </c>
      <c r="C207" s="4">
        <v>9.7059999999999995</v>
      </c>
      <c r="D207" s="4">
        <v>4.7999999999999996E-3</v>
      </c>
      <c r="E207" s="4">
        <v>48.121263999999996</v>
      </c>
      <c r="F207" s="4">
        <v>429.2</v>
      </c>
      <c r="G207" s="4">
        <v>15.3</v>
      </c>
      <c r="H207" s="4">
        <v>-4</v>
      </c>
      <c r="J207" s="4">
        <v>7.5</v>
      </c>
      <c r="K207" s="4">
        <v>0.92469999999999997</v>
      </c>
      <c r="L207" s="4">
        <v>8.9751999999999992</v>
      </c>
      <c r="M207" s="4">
        <v>4.4000000000000003E-3</v>
      </c>
      <c r="N207" s="4">
        <v>396.8519</v>
      </c>
      <c r="O207" s="4">
        <v>14.1473</v>
      </c>
      <c r="P207" s="4">
        <v>411</v>
      </c>
      <c r="Q207" s="4">
        <v>343.62040000000002</v>
      </c>
      <c r="R207" s="4">
        <v>12.249599999999999</v>
      </c>
      <c r="S207" s="4">
        <v>355.9</v>
      </c>
      <c r="T207" s="4">
        <v>0</v>
      </c>
      <c r="W207" s="4">
        <v>0</v>
      </c>
      <c r="X207" s="4">
        <v>6.9348999999999998</v>
      </c>
      <c r="Y207" s="4">
        <v>12.1</v>
      </c>
      <c r="Z207" s="4">
        <v>805</v>
      </c>
      <c r="AA207" s="4">
        <v>819</v>
      </c>
      <c r="AB207" s="4">
        <v>842</v>
      </c>
      <c r="AC207" s="4">
        <v>36</v>
      </c>
      <c r="AD207" s="4">
        <v>17.62</v>
      </c>
      <c r="AE207" s="4">
        <v>0.4</v>
      </c>
      <c r="AF207" s="4">
        <v>957</v>
      </c>
      <c r="AG207" s="4">
        <v>8</v>
      </c>
      <c r="AH207" s="4">
        <v>23</v>
      </c>
      <c r="AI207" s="4">
        <v>27</v>
      </c>
      <c r="AJ207" s="4">
        <v>191</v>
      </c>
      <c r="AK207" s="4">
        <v>189</v>
      </c>
      <c r="AL207" s="4">
        <v>4.2</v>
      </c>
      <c r="AM207" s="4">
        <v>195.8</v>
      </c>
      <c r="AN207" s="4" t="s">
        <v>155</v>
      </c>
      <c r="AO207" s="4">
        <v>2</v>
      </c>
      <c r="AP207" s="5">
        <v>0.90012731481481489</v>
      </c>
      <c r="AQ207" s="4">
        <v>47.164023</v>
      </c>
      <c r="AR207" s="4">
        <v>-88.489673999999994</v>
      </c>
      <c r="AS207" s="4">
        <v>321.10000000000002</v>
      </c>
      <c r="AT207" s="4">
        <v>24.6</v>
      </c>
      <c r="AU207" s="4">
        <v>12</v>
      </c>
      <c r="AV207" s="4">
        <v>8</v>
      </c>
      <c r="AW207" s="4" t="s">
        <v>406</v>
      </c>
      <c r="AX207" s="4">
        <v>1.3</v>
      </c>
      <c r="AY207" s="4">
        <v>1.0206</v>
      </c>
      <c r="AZ207" s="4">
        <v>2.0103</v>
      </c>
      <c r="BA207" s="4">
        <v>13.836</v>
      </c>
      <c r="BB207" s="4">
        <v>21.74</v>
      </c>
      <c r="BC207" s="4">
        <v>1.57</v>
      </c>
      <c r="BD207" s="4">
        <v>8.1479999999999997</v>
      </c>
      <c r="BE207" s="4">
        <v>3089.4349999999999</v>
      </c>
      <c r="BF207" s="4">
        <v>0.97499999999999998</v>
      </c>
      <c r="BG207" s="4">
        <v>14.305</v>
      </c>
      <c r="BH207" s="4">
        <v>0.51</v>
      </c>
      <c r="BI207" s="4">
        <v>14.815</v>
      </c>
      <c r="BJ207" s="4">
        <v>12.387</v>
      </c>
      <c r="BK207" s="4">
        <v>0.442</v>
      </c>
      <c r="BL207" s="4">
        <v>12.827999999999999</v>
      </c>
      <c r="BM207" s="4">
        <v>0</v>
      </c>
      <c r="BQ207" s="4">
        <v>1735.7090000000001</v>
      </c>
      <c r="BR207" s="4">
        <v>0.110509</v>
      </c>
      <c r="BS207" s="4">
        <v>-5</v>
      </c>
      <c r="BT207" s="4">
        <v>0.90350900000000001</v>
      </c>
      <c r="BU207" s="4">
        <v>2.7005759999999999</v>
      </c>
      <c r="BV207" s="4">
        <v>18.250892</v>
      </c>
    </row>
    <row r="208" spans="1:74" x14ac:dyDescent="0.25">
      <c r="A208" s="2">
        <v>42801</v>
      </c>
      <c r="B208" s="3">
        <v>0.69178918981481485</v>
      </c>
      <c r="C208" s="4">
        <v>9.9390000000000001</v>
      </c>
      <c r="D208" s="4">
        <v>3.0999999999999999E-3</v>
      </c>
      <c r="E208" s="4">
        <v>31.041844999999999</v>
      </c>
      <c r="F208" s="4">
        <v>426.5</v>
      </c>
      <c r="G208" s="4">
        <v>15.3</v>
      </c>
      <c r="H208" s="4">
        <v>-0.3</v>
      </c>
      <c r="J208" s="4">
        <v>7.32</v>
      </c>
      <c r="K208" s="4">
        <v>0.92300000000000004</v>
      </c>
      <c r="L208" s="4">
        <v>9.1734000000000009</v>
      </c>
      <c r="M208" s="4">
        <v>2.8999999999999998E-3</v>
      </c>
      <c r="N208" s="4">
        <v>393.6266</v>
      </c>
      <c r="O208" s="4">
        <v>14.1214</v>
      </c>
      <c r="P208" s="4">
        <v>407.7</v>
      </c>
      <c r="Q208" s="4">
        <v>340.82769999999999</v>
      </c>
      <c r="R208" s="4">
        <v>12.2272</v>
      </c>
      <c r="S208" s="4">
        <v>353.1</v>
      </c>
      <c r="T208" s="4">
        <v>0</v>
      </c>
      <c r="W208" s="4">
        <v>0</v>
      </c>
      <c r="X208" s="4">
        <v>6.7526999999999999</v>
      </c>
      <c r="Y208" s="4">
        <v>12.1</v>
      </c>
      <c r="Z208" s="4">
        <v>804</v>
      </c>
      <c r="AA208" s="4">
        <v>819</v>
      </c>
      <c r="AB208" s="4">
        <v>841</v>
      </c>
      <c r="AC208" s="4">
        <v>36</v>
      </c>
      <c r="AD208" s="4">
        <v>17.62</v>
      </c>
      <c r="AE208" s="4">
        <v>0.4</v>
      </c>
      <c r="AF208" s="4">
        <v>957</v>
      </c>
      <c r="AG208" s="4">
        <v>8</v>
      </c>
      <c r="AH208" s="4">
        <v>23</v>
      </c>
      <c r="AI208" s="4">
        <v>27</v>
      </c>
      <c r="AJ208" s="4">
        <v>191</v>
      </c>
      <c r="AK208" s="4">
        <v>189.5</v>
      </c>
      <c r="AL208" s="4">
        <v>4.4000000000000004</v>
      </c>
      <c r="AM208" s="4">
        <v>195.8</v>
      </c>
      <c r="AN208" s="4" t="s">
        <v>155</v>
      </c>
      <c r="AO208" s="4">
        <v>2</v>
      </c>
      <c r="AP208" s="5">
        <v>0.90013888888888882</v>
      </c>
      <c r="AQ208" s="4">
        <v>47.163955999999999</v>
      </c>
      <c r="AR208" s="4">
        <v>-88.489784999999998</v>
      </c>
      <c r="AS208" s="4">
        <v>320.89999999999998</v>
      </c>
      <c r="AT208" s="4">
        <v>24.6</v>
      </c>
      <c r="AU208" s="4">
        <v>12</v>
      </c>
      <c r="AV208" s="4">
        <v>8</v>
      </c>
      <c r="AW208" s="4" t="s">
        <v>406</v>
      </c>
      <c r="AX208" s="4">
        <v>1.3</v>
      </c>
      <c r="AY208" s="4">
        <v>1.2102900000000001</v>
      </c>
      <c r="AZ208" s="4">
        <v>2.11029</v>
      </c>
      <c r="BA208" s="4">
        <v>13.836</v>
      </c>
      <c r="BB208" s="4">
        <v>21.25</v>
      </c>
      <c r="BC208" s="4">
        <v>1.54</v>
      </c>
      <c r="BD208" s="4">
        <v>8.3460000000000001</v>
      </c>
      <c r="BE208" s="4">
        <v>3089.7060000000001</v>
      </c>
      <c r="BF208" s="4">
        <v>0.61399999999999999</v>
      </c>
      <c r="BG208" s="4">
        <v>13.884</v>
      </c>
      <c r="BH208" s="4">
        <v>0.498</v>
      </c>
      <c r="BI208" s="4">
        <v>14.382</v>
      </c>
      <c r="BJ208" s="4">
        <v>12.021000000000001</v>
      </c>
      <c r="BK208" s="4">
        <v>0.43099999999999999</v>
      </c>
      <c r="BL208" s="4">
        <v>12.452999999999999</v>
      </c>
      <c r="BM208" s="4">
        <v>0</v>
      </c>
      <c r="BQ208" s="4">
        <v>1653.7270000000001</v>
      </c>
      <c r="BR208" s="4">
        <v>0.119662</v>
      </c>
      <c r="BS208" s="4">
        <v>-5</v>
      </c>
      <c r="BT208" s="4">
        <v>0.90501900000000002</v>
      </c>
      <c r="BU208" s="4">
        <v>2.9242319999999999</v>
      </c>
      <c r="BV208" s="4">
        <v>18.281383999999999</v>
      </c>
    </row>
    <row r="209" spans="1:74" x14ac:dyDescent="0.25">
      <c r="A209" s="2">
        <v>42801</v>
      </c>
      <c r="B209" s="3">
        <v>0.69180076388888889</v>
      </c>
      <c r="C209" s="4">
        <v>10.249000000000001</v>
      </c>
      <c r="D209" s="4">
        <v>2.2000000000000001E-3</v>
      </c>
      <c r="E209" s="4">
        <v>22.378247000000002</v>
      </c>
      <c r="F209" s="4">
        <v>422.4</v>
      </c>
      <c r="G209" s="4">
        <v>15.3</v>
      </c>
      <c r="H209" s="4">
        <v>-4.5999999999999996</v>
      </c>
      <c r="J209" s="4">
        <v>7.07</v>
      </c>
      <c r="K209" s="4">
        <v>0.92059999999999997</v>
      </c>
      <c r="L209" s="4">
        <v>9.4351000000000003</v>
      </c>
      <c r="M209" s="4">
        <v>2.0999999999999999E-3</v>
      </c>
      <c r="N209" s="4">
        <v>388.89449999999999</v>
      </c>
      <c r="O209" s="4">
        <v>14.085100000000001</v>
      </c>
      <c r="P209" s="4">
        <v>403</v>
      </c>
      <c r="Q209" s="4">
        <v>336.7303</v>
      </c>
      <c r="R209" s="4">
        <v>12.1958</v>
      </c>
      <c r="S209" s="4">
        <v>348.9</v>
      </c>
      <c r="T209" s="4">
        <v>0</v>
      </c>
      <c r="W209" s="4">
        <v>0</v>
      </c>
      <c r="X209" s="4">
        <v>6.5063000000000004</v>
      </c>
      <c r="Y209" s="4">
        <v>12</v>
      </c>
      <c r="Z209" s="4">
        <v>805</v>
      </c>
      <c r="AA209" s="4">
        <v>818</v>
      </c>
      <c r="AB209" s="4">
        <v>842</v>
      </c>
      <c r="AC209" s="4">
        <v>36</v>
      </c>
      <c r="AD209" s="4">
        <v>17.62</v>
      </c>
      <c r="AE209" s="4">
        <v>0.4</v>
      </c>
      <c r="AF209" s="4">
        <v>957</v>
      </c>
      <c r="AG209" s="4">
        <v>8</v>
      </c>
      <c r="AH209" s="4">
        <v>23</v>
      </c>
      <c r="AI209" s="4">
        <v>27</v>
      </c>
      <c r="AJ209" s="4">
        <v>191</v>
      </c>
      <c r="AK209" s="4">
        <v>190</v>
      </c>
      <c r="AL209" s="4">
        <v>4.3</v>
      </c>
      <c r="AM209" s="4">
        <v>195.4</v>
      </c>
      <c r="AN209" s="4" t="s">
        <v>155</v>
      </c>
      <c r="AO209" s="4">
        <v>2</v>
      </c>
      <c r="AP209" s="5">
        <v>0.90015046296296297</v>
      </c>
      <c r="AQ209" s="4">
        <v>47.163891999999997</v>
      </c>
      <c r="AR209" s="4">
        <v>-88.489900000000006</v>
      </c>
      <c r="AS209" s="4">
        <v>320.7</v>
      </c>
      <c r="AT209" s="4">
        <v>24.6</v>
      </c>
      <c r="AU209" s="4">
        <v>12</v>
      </c>
      <c r="AV209" s="4">
        <v>8</v>
      </c>
      <c r="AW209" s="4" t="s">
        <v>406</v>
      </c>
      <c r="AX209" s="4">
        <v>1.3102100000000001</v>
      </c>
      <c r="AY209" s="4">
        <v>1.269369</v>
      </c>
      <c r="AZ209" s="4">
        <v>2.2000000000000002</v>
      </c>
      <c r="BA209" s="4">
        <v>13.836</v>
      </c>
      <c r="BB209" s="4">
        <v>20.64</v>
      </c>
      <c r="BC209" s="4">
        <v>1.49</v>
      </c>
      <c r="BD209" s="4">
        <v>8.6259999999999994</v>
      </c>
      <c r="BE209" s="4">
        <v>3089.6239999999998</v>
      </c>
      <c r="BF209" s="4">
        <v>0.42899999999999999</v>
      </c>
      <c r="BG209" s="4">
        <v>13.336</v>
      </c>
      <c r="BH209" s="4">
        <v>0.48299999999999998</v>
      </c>
      <c r="BI209" s="4">
        <v>13.819000000000001</v>
      </c>
      <c r="BJ209" s="4">
        <v>11.547000000000001</v>
      </c>
      <c r="BK209" s="4">
        <v>0.41799999999999998</v>
      </c>
      <c r="BL209" s="4">
        <v>11.965</v>
      </c>
      <c r="BM209" s="4">
        <v>0</v>
      </c>
      <c r="BQ209" s="4">
        <v>1549.1369999999999</v>
      </c>
      <c r="BR209" s="4">
        <v>0.12443</v>
      </c>
      <c r="BS209" s="4">
        <v>-5</v>
      </c>
      <c r="BT209" s="4">
        <v>0.90447</v>
      </c>
      <c r="BU209" s="4">
        <v>3.0407579999999998</v>
      </c>
      <c r="BV209" s="4">
        <v>18.270294</v>
      </c>
    </row>
    <row r="210" spans="1:74" x14ac:dyDescent="0.25">
      <c r="A210" s="2">
        <v>42801</v>
      </c>
      <c r="B210" s="3">
        <v>0.69181233796296293</v>
      </c>
      <c r="C210" s="4">
        <v>10.565</v>
      </c>
      <c r="D210" s="4">
        <v>3.2000000000000002E-3</v>
      </c>
      <c r="E210" s="4">
        <v>32.085470000000001</v>
      </c>
      <c r="F210" s="4">
        <v>421</v>
      </c>
      <c r="G210" s="4">
        <v>15.3</v>
      </c>
      <c r="H210" s="4">
        <v>-3</v>
      </c>
      <c r="J210" s="4">
        <v>6.73</v>
      </c>
      <c r="K210" s="4">
        <v>0.91820000000000002</v>
      </c>
      <c r="L210" s="4">
        <v>9.7009000000000007</v>
      </c>
      <c r="M210" s="4">
        <v>2.8999999999999998E-3</v>
      </c>
      <c r="N210" s="4">
        <v>386.55029999999999</v>
      </c>
      <c r="O210" s="4">
        <v>14.048</v>
      </c>
      <c r="P210" s="4">
        <v>400.6</v>
      </c>
      <c r="Q210" s="4">
        <v>334.70060000000001</v>
      </c>
      <c r="R210" s="4">
        <v>12.1637</v>
      </c>
      <c r="S210" s="4">
        <v>346.9</v>
      </c>
      <c r="T210" s="4">
        <v>0</v>
      </c>
      <c r="W210" s="4">
        <v>0</v>
      </c>
      <c r="X210" s="4">
        <v>6.1798000000000002</v>
      </c>
      <c r="Y210" s="4">
        <v>12.1</v>
      </c>
      <c r="Z210" s="4">
        <v>805</v>
      </c>
      <c r="AA210" s="4">
        <v>818</v>
      </c>
      <c r="AB210" s="4">
        <v>842</v>
      </c>
      <c r="AC210" s="4">
        <v>36</v>
      </c>
      <c r="AD210" s="4">
        <v>17.62</v>
      </c>
      <c r="AE210" s="4">
        <v>0.4</v>
      </c>
      <c r="AF210" s="4">
        <v>957</v>
      </c>
      <c r="AG210" s="4">
        <v>8</v>
      </c>
      <c r="AH210" s="4">
        <v>23</v>
      </c>
      <c r="AI210" s="4">
        <v>27</v>
      </c>
      <c r="AJ210" s="4">
        <v>191</v>
      </c>
      <c r="AK210" s="4">
        <v>189.5</v>
      </c>
      <c r="AL210" s="4">
        <v>4.3</v>
      </c>
      <c r="AM210" s="4">
        <v>195.1</v>
      </c>
      <c r="AN210" s="4" t="s">
        <v>155</v>
      </c>
      <c r="AO210" s="4">
        <v>2</v>
      </c>
      <c r="AP210" s="5">
        <v>0.90016203703703701</v>
      </c>
      <c r="AQ210" s="4">
        <v>47.163831000000002</v>
      </c>
      <c r="AR210" s="4">
        <v>-88.490022999999994</v>
      </c>
      <c r="AS210" s="4">
        <v>320.5</v>
      </c>
      <c r="AT210" s="4">
        <v>25</v>
      </c>
      <c r="AU210" s="4">
        <v>12</v>
      </c>
      <c r="AV210" s="4">
        <v>8</v>
      </c>
      <c r="AW210" s="4" t="s">
        <v>406</v>
      </c>
      <c r="AX210" s="4">
        <v>1.4206000000000001</v>
      </c>
      <c r="AY210" s="4">
        <v>1</v>
      </c>
      <c r="AZ210" s="4">
        <v>2.2206000000000001</v>
      </c>
      <c r="BA210" s="4">
        <v>13.836</v>
      </c>
      <c r="BB210" s="4">
        <v>20.04</v>
      </c>
      <c r="BC210" s="4">
        <v>1.45</v>
      </c>
      <c r="BD210" s="4">
        <v>8.9120000000000008</v>
      </c>
      <c r="BE210" s="4">
        <v>3089.0010000000002</v>
      </c>
      <c r="BF210" s="4">
        <v>0.59699999999999998</v>
      </c>
      <c r="BG210" s="4">
        <v>12.89</v>
      </c>
      <c r="BH210" s="4">
        <v>0.46800000000000003</v>
      </c>
      <c r="BI210" s="4">
        <v>13.358000000000001</v>
      </c>
      <c r="BJ210" s="4">
        <v>11.161</v>
      </c>
      <c r="BK210" s="4">
        <v>0.40600000000000003</v>
      </c>
      <c r="BL210" s="4">
        <v>11.566000000000001</v>
      </c>
      <c r="BM210" s="4">
        <v>0</v>
      </c>
      <c r="BQ210" s="4">
        <v>1430.797</v>
      </c>
      <c r="BR210" s="4">
        <v>0.13120000000000001</v>
      </c>
      <c r="BS210" s="4">
        <v>-5</v>
      </c>
      <c r="BT210" s="4">
        <v>0.90452999999999995</v>
      </c>
      <c r="BU210" s="4">
        <v>3.2061999999999999</v>
      </c>
      <c r="BV210" s="4">
        <v>18.271505999999999</v>
      </c>
    </row>
    <row r="211" spans="1:74" x14ac:dyDescent="0.25">
      <c r="A211" s="2">
        <v>42801</v>
      </c>
      <c r="B211" s="3">
        <v>0.69182391203703697</v>
      </c>
      <c r="C211" s="4">
        <v>10.73</v>
      </c>
      <c r="D211" s="4">
        <v>4.0000000000000001E-3</v>
      </c>
      <c r="E211" s="4">
        <v>40</v>
      </c>
      <c r="F211" s="4">
        <v>413.4</v>
      </c>
      <c r="G211" s="4">
        <v>15.3</v>
      </c>
      <c r="H211" s="4">
        <v>-2.5</v>
      </c>
      <c r="J211" s="4">
        <v>6.24</v>
      </c>
      <c r="K211" s="4">
        <v>0.91700000000000004</v>
      </c>
      <c r="L211" s="4">
        <v>9.8391000000000002</v>
      </c>
      <c r="M211" s="4">
        <v>3.7000000000000002E-3</v>
      </c>
      <c r="N211" s="4">
        <v>379.04680000000002</v>
      </c>
      <c r="O211" s="4">
        <v>14.0297</v>
      </c>
      <c r="P211" s="4">
        <v>393.1</v>
      </c>
      <c r="Q211" s="4">
        <v>328.20350000000002</v>
      </c>
      <c r="R211" s="4">
        <v>12.1478</v>
      </c>
      <c r="S211" s="4">
        <v>340.4</v>
      </c>
      <c r="T211" s="4">
        <v>0</v>
      </c>
      <c r="W211" s="4">
        <v>0</v>
      </c>
      <c r="X211" s="4">
        <v>5.7221000000000002</v>
      </c>
      <c r="Y211" s="4">
        <v>12.1</v>
      </c>
      <c r="Z211" s="4">
        <v>805</v>
      </c>
      <c r="AA211" s="4">
        <v>817</v>
      </c>
      <c r="AB211" s="4">
        <v>843</v>
      </c>
      <c r="AC211" s="4">
        <v>36</v>
      </c>
      <c r="AD211" s="4">
        <v>17.62</v>
      </c>
      <c r="AE211" s="4">
        <v>0.4</v>
      </c>
      <c r="AF211" s="4">
        <v>957</v>
      </c>
      <c r="AG211" s="4">
        <v>8</v>
      </c>
      <c r="AH211" s="4">
        <v>23.51</v>
      </c>
      <c r="AI211" s="4">
        <v>27</v>
      </c>
      <c r="AJ211" s="4">
        <v>191</v>
      </c>
      <c r="AK211" s="4">
        <v>189</v>
      </c>
      <c r="AL211" s="4">
        <v>4.4000000000000004</v>
      </c>
      <c r="AM211" s="4">
        <v>195</v>
      </c>
      <c r="AN211" s="4" t="s">
        <v>155</v>
      </c>
      <c r="AO211" s="4">
        <v>2</v>
      </c>
      <c r="AP211" s="5">
        <v>0.90017361111111116</v>
      </c>
      <c r="AQ211" s="4">
        <v>47.163778000000001</v>
      </c>
      <c r="AR211" s="4">
        <v>-88.49015</v>
      </c>
      <c r="AS211" s="4">
        <v>320.3</v>
      </c>
      <c r="AT211" s="4">
        <v>24.7</v>
      </c>
      <c r="AU211" s="4">
        <v>12</v>
      </c>
      <c r="AV211" s="4">
        <v>8</v>
      </c>
      <c r="AW211" s="4" t="s">
        <v>406</v>
      </c>
      <c r="AX211" s="4">
        <v>1.6103000000000001</v>
      </c>
      <c r="AY211" s="4">
        <v>1.0927</v>
      </c>
      <c r="AZ211" s="4">
        <v>2.4721000000000002</v>
      </c>
      <c r="BA211" s="4">
        <v>13.836</v>
      </c>
      <c r="BB211" s="4">
        <v>19.75</v>
      </c>
      <c r="BC211" s="4">
        <v>1.43</v>
      </c>
      <c r="BD211" s="4">
        <v>9.0549999999999997</v>
      </c>
      <c r="BE211" s="4">
        <v>3088.6080000000002</v>
      </c>
      <c r="BF211" s="4">
        <v>0.73299999999999998</v>
      </c>
      <c r="BG211" s="4">
        <v>12.461</v>
      </c>
      <c r="BH211" s="4">
        <v>0.46100000000000002</v>
      </c>
      <c r="BI211" s="4">
        <v>12.922000000000001</v>
      </c>
      <c r="BJ211" s="4">
        <v>10.789</v>
      </c>
      <c r="BK211" s="4">
        <v>0.39900000000000002</v>
      </c>
      <c r="BL211" s="4">
        <v>11.188000000000001</v>
      </c>
      <c r="BM211" s="4">
        <v>0</v>
      </c>
      <c r="BQ211" s="4">
        <v>1306.0440000000001</v>
      </c>
      <c r="BR211" s="4">
        <v>0.14712</v>
      </c>
      <c r="BS211" s="4">
        <v>-5</v>
      </c>
      <c r="BT211" s="4">
        <v>0.90498000000000001</v>
      </c>
      <c r="BU211" s="4">
        <v>3.5952449999999998</v>
      </c>
      <c r="BV211" s="4">
        <v>18.280595999999999</v>
      </c>
    </row>
    <row r="212" spans="1:74" x14ac:dyDescent="0.25">
      <c r="A212" s="2">
        <v>42801</v>
      </c>
      <c r="B212" s="3">
        <v>0.69183548611111112</v>
      </c>
      <c r="C212" s="4">
        <v>10.73</v>
      </c>
      <c r="D212" s="4">
        <v>4.0000000000000001E-3</v>
      </c>
      <c r="E212" s="4">
        <v>40</v>
      </c>
      <c r="F212" s="4">
        <v>400.4</v>
      </c>
      <c r="G212" s="4">
        <v>12</v>
      </c>
      <c r="H212" s="4">
        <v>-3.7</v>
      </c>
      <c r="J212" s="4">
        <v>5.92</v>
      </c>
      <c r="K212" s="4">
        <v>0.91690000000000005</v>
      </c>
      <c r="L212" s="4">
        <v>9.8388000000000009</v>
      </c>
      <c r="M212" s="4">
        <v>3.7000000000000002E-3</v>
      </c>
      <c r="N212" s="4">
        <v>367.13389999999998</v>
      </c>
      <c r="O212" s="4">
        <v>11.003399999999999</v>
      </c>
      <c r="P212" s="4">
        <v>378.1</v>
      </c>
      <c r="Q212" s="4">
        <v>317.8886</v>
      </c>
      <c r="R212" s="4">
        <v>9.5274000000000001</v>
      </c>
      <c r="S212" s="4">
        <v>327.39999999999998</v>
      </c>
      <c r="T212" s="4">
        <v>0</v>
      </c>
      <c r="W212" s="4">
        <v>0</v>
      </c>
      <c r="X212" s="4">
        <v>5.4278000000000004</v>
      </c>
      <c r="Y212" s="4">
        <v>12</v>
      </c>
      <c r="Z212" s="4">
        <v>805</v>
      </c>
      <c r="AA212" s="4">
        <v>818</v>
      </c>
      <c r="AB212" s="4">
        <v>842</v>
      </c>
      <c r="AC212" s="4">
        <v>36</v>
      </c>
      <c r="AD212" s="4">
        <v>17.62</v>
      </c>
      <c r="AE212" s="4">
        <v>0.4</v>
      </c>
      <c r="AF212" s="4">
        <v>957</v>
      </c>
      <c r="AG212" s="4">
        <v>8</v>
      </c>
      <c r="AH212" s="4">
        <v>24</v>
      </c>
      <c r="AI212" s="4">
        <v>27</v>
      </c>
      <c r="AJ212" s="4">
        <v>191</v>
      </c>
      <c r="AK212" s="4">
        <v>189.5</v>
      </c>
      <c r="AL212" s="4">
        <v>4.3</v>
      </c>
      <c r="AM212" s="4">
        <v>195</v>
      </c>
      <c r="AN212" s="4" t="s">
        <v>155</v>
      </c>
      <c r="AO212" s="4">
        <v>2</v>
      </c>
      <c r="AP212" s="5">
        <v>0.90018518518518509</v>
      </c>
      <c r="AQ212" s="4">
        <v>47.163733000000001</v>
      </c>
      <c r="AR212" s="4">
        <v>-88.490280999999996</v>
      </c>
      <c r="AS212" s="4">
        <v>320.10000000000002</v>
      </c>
      <c r="AT212" s="4">
        <v>24.5</v>
      </c>
      <c r="AU212" s="4">
        <v>12</v>
      </c>
      <c r="AV212" s="4">
        <v>8</v>
      </c>
      <c r="AW212" s="4" t="s">
        <v>406</v>
      </c>
      <c r="AX212" s="4">
        <v>1.7205999999999999</v>
      </c>
      <c r="AY212" s="4">
        <v>1.8072999999999999</v>
      </c>
      <c r="AZ212" s="4">
        <v>3.1103000000000001</v>
      </c>
      <c r="BA212" s="4">
        <v>13.836</v>
      </c>
      <c r="BB212" s="4">
        <v>19.75</v>
      </c>
      <c r="BC212" s="4">
        <v>1.43</v>
      </c>
      <c r="BD212" s="4">
        <v>9.0579999999999998</v>
      </c>
      <c r="BE212" s="4">
        <v>3088.6080000000002</v>
      </c>
      <c r="BF212" s="4">
        <v>0.73299999999999998</v>
      </c>
      <c r="BG212" s="4">
        <v>12.069000000000001</v>
      </c>
      <c r="BH212" s="4">
        <v>0.36199999999999999</v>
      </c>
      <c r="BI212" s="4">
        <v>12.430999999999999</v>
      </c>
      <c r="BJ212" s="4">
        <v>10.45</v>
      </c>
      <c r="BK212" s="4">
        <v>0.313</v>
      </c>
      <c r="BL212" s="4">
        <v>10.763999999999999</v>
      </c>
      <c r="BM212" s="4">
        <v>0</v>
      </c>
      <c r="BQ212" s="4">
        <v>1238.9179999999999</v>
      </c>
      <c r="BR212" s="4">
        <v>0.13464000000000001</v>
      </c>
      <c r="BS212" s="4">
        <v>-5</v>
      </c>
      <c r="BT212" s="4">
        <v>0.90298</v>
      </c>
      <c r="BU212" s="4">
        <v>3.2902650000000002</v>
      </c>
      <c r="BV212" s="4">
        <v>18.240196000000001</v>
      </c>
    </row>
    <row r="213" spans="1:74" x14ac:dyDescent="0.25">
      <c r="A213" s="2">
        <v>42801</v>
      </c>
      <c r="B213" s="3">
        <v>0.69184706018518527</v>
      </c>
      <c r="C213" s="4">
        <v>10.951000000000001</v>
      </c>
      <c r="D213" s="4">
        <v>4.1000000000000003E-3</v>
      </c>
      <c r="E213" s="4">
        <v>41.182347999999998</v>
      </c>
      <c r="F213" s="4">
        <v>399.8</v>
      </c>
      <c r="G213" s="4">
        <v>12.2</v>
      </c>
      <c r="H213" s="4">
        <v>-0.1</v>
      </c>
      <c r="J213" s="4">
        <v>5.77</v>
      </c>
      <c r="K213" s="4">
        <v>0.9153</v>
      </c>
      <c r="L213" s="4">
        <v>10.0228</v>
      </c>
      <c r="M213" s="4">
        <v>3.8E-3</v>
      </c>
      <c r="N213" s="4">
        <v>365.92439999999999</v>
      </c>
      <c r="O213" s="4">
        <v>11.160600000000001</v>
      </c>
      <c r="P213" s="4">
        <v>377.1</v>
      </c>
      <c r="Q213" s="4">
        <v>316.84129999999999</v>
      </c>
      <c r="R213" s="4">
        <v>9.6636000000000006</v>
      </c>
      <c r="S213" s="4">
        <v>326.5</v>
      </c>
      <c r="T213" s="4">
        <v>0</v>
      </c>
      <c r="W213" s="4">
        <v>0</v>
      </c>
      <c r="X213" s="4">
        <v>5.2785000000000002</v>
      </c>
      <c r="Y213" s="4">
        <v>12.1</v>
      </c>
      <c r="Z213" s="4">
        <v>805</v>
      </c>
      <c r="AA213" s="4">
        <v>817</v>
      </c>
      <c r="AB213" s="4">
        <v>841</v>
      </c>
      <c r="AC213" s="4">
        <v>36</v>
      </c>
      <c r="AD213" s="4">
        <v>17.62</v>
      </c>
      <c r="AE213" s="4">
        <v>0.4</v>
      </c>
      <c r="AF213" s="4">
        <v>957</v>
      </c>
      <c r="AG213" s="4">
        <v>8</v>
      </c>
      <c r="AH213" s="4">
        <v>24</v>
      </c>
      <c r="AI213" s="4">
        <v>27</v>
      </c>
      <c r="AJ213" s="4">
        <v>191</v>
      </c>
      <c r="AK213" s="4">
        <v>190.5</v>
      </c>
      <c r="AL213" s="4">
        <v>4.3</v>
      </c>
      <c r="AM213" s="4">
        <v>195</v>
      </c>
      <c r="AN213" s="4" t="s">
        <v>155</v>
      </c>
      <c r="AO213" s="4">
        <v>2</v>
      </c>
      <c r="AP213" s="5">
        <v>0.90019675925925924</v>
      </c>
      <c r="AQ213" s="4">
        <v>47.163688999999998</v>
      </c>
      <c r="AR213" s="4">
        <v>-88.490409999999997</v>
      </c>
      <c r="AS213" s="4">
        <v>320</v>
      </c>
      <c r="AT213" s="4">
        <v>24.3</v>
      </c>
      <c r="AU213" s="4">
        <v>12</v>
      </c>
      <c r="AV213" s="4">
        <v>8</v>
      </c>
      <c r="AW213" s="4" t="s">
        <v>406</v>
      </c>
      <c r="AX213" s="4">
        <v>1.8588</v>
      </c>
      <c r="AY213" s="4">
        <v>1</v>
      </c>
      <c r="AZ213" s="4">
        <v>3.0558000000000001</v>
      </c>
      <c r="BA213" s="4">
        <v>13.836</v>
      </c>
      <c r="BB213" s="4">
        <v>19.37</v>
      </c>
      <c r="BC213" s="4">
        <v>1.4</v>
      </c>
      <c r="BD213" s="4">
        <v>9.2579999999999991</v>
      </c>
      <c r="BE213" s="4">
        <v>3088.3670000000002</v>
      </c>
      <c r="BF213" s="4">
        <v>0.73899999999999999</v>
      </c>
      <c r="BG213" s="4">
        <v>11.808</v>
      </c>
      <c r="BH213" s="4">
        <v>0.36</v>
      </c>
      <c r="BI213" s="4">
        <v>12.167999999999999</v>
      </c>
      <c r="BJ213" s="4">
        <v>10.224</v>
      </c>
      <c r="BK213" s="4">
        <v>0.312</v>
      </c>
      <c r="BL213" s="4">
        <v>10.536</v>
      </c>
      <c r="BM213" s="4">
        <v>0</v>
      </c>
      <c r="BQ213" s="4">
        <v>1182.624</v>
      </c>
      <c r="BR213" s="4">
        <v>0.14402999999999999</v>
      </c>
      <c r="BS213" s="4">
        <v>-5</v>
      </c>
      <c r="BT213" s="4">
        <v>0.90353000000000006</v>
      </c>
      <c r="BU213" s="4">
        <v>3.519733</v>
      </c>
      <c r="BV213" s="4">
        <v>18.251306</v>
      </c>
    </row>
    <row r="214" spans="1:74" x14ac:dyDescent="0.25">
      <c r="A214" s="2">
        <v>42801</v>
      </c>
      <c r="B214" s="3">
        <v>0.6918586342592592</v>
      </c>
      <c r="C214" s="4">
        <v>11.381</v>
      </c>
      <c r="D214" s="4">
        <v>5.0000000000000001E-3</v>
      </c>
      <c r="E214" s="4">
        <v>49.508743000000003</v>
      </c>
      <c r="F214" s="4">
        <v>399.7</v>
      </c>
      <c r="G214" s="4">
        <v>13.4</v>
      </c>
      <c r="H214" s="4">
        <v>-2.8</v>
      </c>
      <c r="J214" s="4">
        <v>5.62</v>
      </c>
      <c r="K214" s="4">
        <v>0.91210000000000002</v>
      </c>
      <c r="L214" s="4">
        <v>10.380699999999999</v>
      </c>
      <c r="M214" s="4">
        <v>4.4999999999999997E-3</v>
      </c>
      <c r="N214" s="4">
        <v>364.57479999999998</v>
      </c>
      <c r="O214" s="4">
        <v>12.2224</v>
      </c>
      <c r="P214" s="4">
        <v>376.8</v>
      </c>
      <c r="Q214" s="4">
        <v>315.48779999999999</v>
      </c>
      <c r="R214" s="4">
        <v>10.5768</v>
      </c>
      <c r="S214" s="4">
        <v>326.10000000000002</v>
      </c>
      <c r="T214" s="4">
        <v>0</v>
      </c>
      <c r="W214" s="4">
        <v>0</v>
      </c>
      <c r="X214" s="4">
        <v>5.1223999999999998</v>
      </c>
      <c r="Y214" s="4">
        <v>12</v>
      </c>
      <c r="Z214" s="4">
        <v>805</v>
      </c>
      <c r="AA214" s="4">
        <v>818</v>
      </c>
      <c r="AB214" s="4">
        <v>842</v>
      </c>
      <c r="AC214" s="4">
        <v>35.5</v>
      </c>
      <c r="AD214" s="4">
        <v>17.37</v>
      </c>
      <c r="AE214" s="4">
        <v>0.4</v>
      </c>
      <c r="AF214" s="4">
        <v>957</v>
      </c>
      <c r="AG214" s="4">
        <v>8</v>
      </c>
      <c r="AH214" s="4">
        <v>24</v>
      </c>
      <c r="AI214" s="4">
        <v>27</v>
      </c>
      <c r="AJ214" s="4">
        <v>191</v>
      </c>
      <c r="AK214" s="4">
        <v>190.5</v>
      </c>
      <c r="AL214" s="4">
        <v>4.3</v>
      </c>
      <c r="AM214" s="4">
        <v>195</v>
      </c>
      <c r="AN214" s="4" t="s">
        <v>155</v>
      </c>
      <c r="AO214" s="4">
        <v>2</v>
      </c>
      <c r="AP214" s="5">
        <v>0.90020833333333339</v>
      </c>
      <c r="AQ214" s="4">
        <v>47.163648999999999</v>
      </c>
      <c r="AR214" s="4">
        <v>-88.490538000000001</v>
      </c>
      <c r="AS214" s="4">
        <v>319.8</v>
      </c>
      <c r="AT214" s="4">
        <v>24.1</v>
      </c>
      <c r="AU214" s="4">
        <v>12</v>
      </c>
      <c r="AV214" s="4">
        <v>9</v>
      </c>
      <c r="AW214" s="4" t="s">
        <v>413</v>
      </c>
      <c r="AX214" s="4">
        <v>1.4484999999999999</v>
      </c>
      <c r="AY214" s="4">
        <v>1.0103</v>
      </c>
      <c r="AZ214" s="4">
        <v>1.8103</v>
      </c>
      <c r="BA214" s="4">
        <v>13.836</v>
      </c>
      <c r="BB214" s="4">
        <v>18.670000000000002</v>
      </c>
      <c r="BC214" s="4">
        <v>1.35</v>
      </c>
      <c r="BD214" s="4">
        <v>9.6349999999999998</v>
      </c>
      <c r="BE214" s="4">
        <v>3087.761</v>
      </c>
      <c r="BF214" s="4">
        <v>0.85499999999999998</v>
      </c>
      <c r="BG214" s="4">
        <v>11.356</v>
      </c>
      <c r="BH214" s="4">
        <v>0.38100000000000001</v>
      </c>
      <c r="BI214" s="4">
        <v>11.737</v>
      </c>
      <c r="BJ214" s="4">
        <v>9.827</v>
      </c>
      <c r="BK214" s="4">
        <v>0.32900000000000001</v>
      </c>
      <c r="BL214" s="4">
        <v>10.157</v>
      </c>
      <c r="BM214" s="4">
        <v>0</v>
      </c>
      <c r="BQ214" s="4">
        <v>1107.8779999999999</v>
      </c>
      <c r="BR214" s="4">
        <v>0.15010999999999999</v>
      </c>
      <c r="BS214" s="4">
        <v>-5</v>
      </c>
      <c r="BT214" s="4">
        <v>0.90500000000000003</v>
      </c>
      <c r="BU214" s="4">
        <v>3.6683129999999999</v>
      </c>
      <c r="BV214" s="4">
        <v>18.280999999999999</v>
      </c>
    </row>
    <row r="215" spans="1:74" x14ac:dyDescent="0.25">
      <c r="A215" s="2">
        <v>42801</v>
      </c>
      <c r="B215" s="3">
        <v>0.69187020833333335</v>
      </c>
      <c r="C215" s="4">
        <v>11.738</v>
      </c>
      <c r="D215" s="4">
        <v>2.7000000000000001E-3</v>
      </c>
      <c r="E215" s="4">
        <v>27.123176999999998</v>
      </c>
      <c r="F215" s="4">
        <v>397.2</v>
      </c>
      <c r="G215" s="4">
        <v>13.4</v>
      </c>
      <c r="H215" s="4">
        <v>-1.4</v>
      </c>
      <c r="J215" s="4">
        <v>5.24</v>
      </c>
      <c r="K215" s="4">
        <v>0.90949999999999998</v>
      </c>
      <c r="L215" s="4">
        <v>10.6761</v>
      </c>
      <c r="M215" s="4">
        <v>2.5000000000000001E-3</v>
      </c>
      <c r="N215" s="4">
        <v>361.2294</v>
      </c>
      <c r="O215" s="4">
        <v>12.1874</v>
      </c>
      <c r="P215" s="4">
        <v>373.4</v>
      </c>
      <c r="Q215" s="4">
        <v>312.4171</v>
      </c>
      <c r="R215" s="4">
        <v>10.5406</v>
      </c>
      <c r="S215" s="4">
        <v>323</v>
      </c>
      <c r="T215" s="4">
        <v>0</v>
      </c>
      <c r="W215" s="4">
        <v>0</v>
      </c>
      <c r="X215" s="4">
        <v>4.7682000000000002</v>
      </c>
      <c r="Y215" s="4">
        <v>12.1</v>
      </c>
      <c r="Z215" s="4">
        <v>804</v>
      </c>
      <c r="AA215" s="4">
        <v>818</v>
      </c>
      <c r="AB215" s="4">
        <v>841</v>
      </c>
      <c r="AC215" s="4">
        <v>35</v>
      </c>
      <c r="AD215" s="4">
        <v>17.13</v>
      </c>
      <c r="AE215" s="4">
        <v>0.39</v>
      </c>
      <c r="AF215" s="4">
        <v>957</v>
      </c>
      <c r="AG215" s="4">
        <v>8</v>
      </c>
      <c r="AH215" s="4">
        <v>24</v>
      </c>
      <c r="AI215" s="4">
        <v>27</v>
      </c>
      <c r="AJ215" s="4">
        <v>191</v>
      </c>
      <c r="AK215" s="4">
        <v>190</v>
      </c>
      <c r="AL215" s="4">
        <v>4.2</v>
      </c>
      <c r="AM215" s="4">
        <v>195</v>
      </c>
      <c r="AN215" s="4" t="s">
        <v>155</v>
      </c>
      <c r="AO215" s="4">
        <v>2</v>
      </c>
      <c r="AP215" s="5">
        <v>0.90021990740740743</v>
      </c>
      <c r="AQ215" s="4">
        <v>47.163608000000004</v>
      </c>
      <c r="AR215" s="4">
        <v>-88.490666000000004</v>
      </c>
      <c r="AS215" s="4">
        <v>319.8</v>
      </c>
      <c r="AT215" s="4">
        <v>23.8</v>
      </c>
      <c r="AU215" s="4">
        <v>12</v>
      </c>
      <c r="AV215" s="4">
        <v>9</v>
      </c>
      <c r="AW215" s="4" t="s">
        <v>413</v>
      </c>
      <c r="AX215" s="4">
        <v>1</v>
      </c>
      <c r="AY215" s="4">
        <v>1.1000000000000001</v>
      </c>
      <c r="AZ215" s="4">
        <v>1.9</v>
      </c>
      <c r="BA215" s="4">
        <v>13.836</v>
      </c>
      <c r="BB215" s="4">
        <v>18.13</v>
      </c>
      <c r="BC215" s="4">
        <v>1.31</v>
      </c>
      <c r="BD215" s="4">
        <v>9.9489999999999998</v>
      </c>
      <c r="BE215" s="4">
        <v>3088.0639999999999</v>
      </c>
      <c r="BF215" s="4">
        <v>0.45400000000000001</v>
      </c>
      <c r="BG215" s="4">
        <v>10.942</v>
      </c>
      <c r="BH215" s="4">
        <v>0.36899999999999999</v>
      </c>
      <c r="BI215" s="4">
        <v>11.311</v>
      </c>
      <c r="BJ215" s="4">
        <v>9.4629999999999992</v>
      </c>
      <c r="BK215" s="4">
        <v>0.31900000000000001</v>
      </c>
      <c r="BL215" s="4">
        <v>9.7829999999999995</v>
      </c>
      <c r="BM215" s="4">
        <v>0</v>
      </c>
      <c r="BQ215" s="4">
        <v>1002.825</v>
      </c>
      <c r="BR215" s="4">
        <v>0.15190999999999999</v>
      </c>
      <c r="BS215" s="4">
        <v>-5</v>
      </c>
      <c r="BT215" s="4">
        <v>0.90551000000000004</v>
      </c>
      <c r="BU215" s="4">
        <v>3.7123010000000001</v>
      </c>
      <c r="BV215" s="4">
        <v>18.291302000000002</v>
      </c>
    </row>
    <row r="216" spans="1:74" x14ac:dyDescent="0.25">
      <c r="A216" s="2">
        <v>42801</v>
      </c>
      <c r="B216" s="3">
        <v>0.69188178240740739</v>
      </c>
      <c r="C216" s="4">
        <v>11.928000000000001</v>
      </c>
      <c r="D216" s="4">
        <v>3.8E-3</v>
      </c>
      <c r="E216" s="4">
        <v>38.128205000000001</v>
      </c>
      <c r="F216" s="4">
        <v>393.3</v>
      </c>
      <c r="G216" s="4">
        <v>13.4</v>
      </c>
      <c r="H216" s="4">
        <v>-4</v>
      </c>
      <c r="J216" s="4">
        <v>4.6500000000000004</v>
      </c>
      <c r="K216" s="4">
        <v>0.90810000000000002</v>
      </c>
      <c r="L216" s="4">
        <v>10.8317</v>
      </c>
      <c r="M216" s="4">
        <v>3.5000000000000001E-3</v>
      </c>
      <c r="N216" s="4">
        <v>357.14670000000001</v>
      </c>
      <c r="O216" s="4">
        <v>12.168200000000001</v>
      </c>
      <c r="P216" s="4">
        <v>369.3</v>
      </c>
      <c r="Q216" s="4">
        <v>308.88600000000002</v>
      </c>
      <c r="R216" s="4">
        <v>10.523999999999999</v>
      </c>
      <c r="S216" s="4">
        <v>319.39999999999998</v>
      </c>
      <c r="T216" s="4">
        <v>0</v>
      </c>
      <c r="W216" s="4">
        <v>0</v>
      </c>
      <c r="X216" s="4">
        <v>4.2183999999999999</v>
      </c>
      <c r="Y216" s="4">
        <v>12.1</v>
      </c>
      <c r="Z216" s="4">
        <v>804</v>
      </c>
      <c r="AA216" s="4">
        <v>817</v>
      </c>
      <c r="AB216" s="4">
        <v>842</v>
      </c>
      <c r="AC216" s="4">
        <v>35</v>
      </c>
      <c r="AD216" s="4">
        <v>17.13</v>
      </c>
      <c r="AE216" s="4">
        <v>0.39</v>
      </c>
      <c r="AF216" s="4">
        <v>957</v>
      </c>
      <c r="AG216" s="4">
        <v>8</v>
      </c>
      <c r="AH216" s="4">
        <v>24</v>
      </c>
      <c r="AI216" s="4">
        <v>27</v>
      </c>
      <c r="AJ216" s="4">
        <v>191</v>
      </c>
      <c r="AK216" s="4">
        <v>190</v>
      </c>
      <c r="AL216" s="4">
        <v>4.2</v>
      </c>
      <c r="AM216" s="4">
        <v>195</v>
      </c>
      <c r="AN216" s="4" t="s">
        <v>155</v>
      </c>
      <c r="AO216" s="4">
        <v>2</v>
      </c>
      <c r="AP216" s="5">
        <v>0.90023148148148147</v>
      </c>
      <c r="AQ216" s="4">
        <v>47.163573</v>
      </c>
      <c r="AR216" s="4">
        <v>-88.490797000000001</v>
      </c>
      <c r="AS216" s="4">
        <v>319.89999999999998</v>
      </c>
      <c r="AT216" s="4">
        <v>23.5</v>
      </c>
      <c r="AU216" s="4">
        <v>12</v>
      </c>
      <c r="AV216" s="4">
        <v>9</v>
      </c>
      <c r="AW216" s="4" t="s">
        <v>413</v>
      </c>
      <c r="AX216" s="4">
        <v>1.0721000000000001</v>
      </c>
      <c r="AY216" s="4">
        <v>1.0896999999999999</v>
      </c>
      <c r="AZ216" s="4">
        <v>1.9515</v>
      </c>
      <c r="BA216" s="4">
        <v>13.836</v>
      </c>
      <c r="BB216" s="4">
        <v>17.850000000000001</v>
      </c>
      <c r="BC216" s="4">
        <v>1.29</v>
      </c>
      <c r="BD216" s="4">
        <v>10.122999999999999</v>
      </c>
      <c r="BE216" s="4">
        <v>3087.6239999999998</v>
      </c>
      <c r="BF216" s="4">
        <v>0.628</v>
      </c>
      <c r="BG216" s="4">
        <v>10.661</v>
      </c>
      <c r="BH216" s="4">
        <v>0.36299999999999999</v>
      </c>
      <c r="BI216" s="4">
        <v>11.025</v>
      </c>
      <c r="BJ216" s="4">
        <v>9.2210000000000001</v>
      </c>
      <c r="BK216" s="4">
        <v>0.314</v>
      </c>
      <c r="BL216" s="4">
        <v>9.5350000000000001</v>
      </c>
      <c r="BM216" s="4">
        <v>0</v>
      </c>
      <c r="BQ216" s="4">
        <v>874.33100000000002</v>
      </c>
      <c r="BR216" s="4">
        <v>0.16792000000000001</v>
      </c>
      <c r="BS216" s="4">
        <v>-5</v>
      </c>
      <c r="BT216" s="4">
        <v>0.90447</v>
      </c>
      <c r="BU216" s="4">
        <v>4.1035450000000004</v>
      </c>
      <c r="BV216" s="4">
        <v>18.270294</v>
      </c>
    </row>
    <row r="217" spans="1:74" x14ac:dyDescent="0.25">
      <c r="A217" s="2">
        <v>42801</v>
      </c>
      <c r="B217" s="3">
        <v>0.69189335648148154</v>
      </c>
      <c r="C217" s="4">
        <v>12.039</v>
      </c>
      <c r="D217" s="4">
        <v>5.4000000000000003E-3</v>
      </c>
      <c r="E217" s="4">
        <v>54.365853999999999</v>
      </c>
      <c r="F217" s="4">
        <v>384.9</v>
      </c>
      <c r="G217" s="4">
        <v>13.2</v>
      </c>
      <c r="H217" s="4">
        <v>-5.8</v>
      </c>
      <c r="J217" s="4">
        <v>4.2699999999999996</v>
      </c>
      <c r="K217" s="4">
        <v>0.90720000000000001</v>
      </c>
      <c r="L217" s="4">
        <v>10.9217</v>
      </c>
      <c r="M217" s="4">
        <v>4.8999999999999998E-3</v>
      </c>
      <c r="N217" s="4">
        <v>349.17180000000002</v>
      </c>
      <c r="O217" s="4">
        <v>11.981</v>
      </c>
      <c r="P217" s="4">
        <v>361.2</v>
      </c>
      <c r="Q217" s="4">
        <v>302.16570000000002</v>
      </c>
      <c r="R217" s="4">
        <v>10.3681</v>
      </c>
      <c r="S217" s="4">
        <v>312.5</v>
      </c>
      <c r="T217" s="4">
        <v>0</v>
      </c>
      <c r="W217" s="4">
        <v>0</v>
      </c>
      <c r="X217" s="4">
        <v>3.8744999999999998</v>
      </c>
      <c r="Y217" s="4">
        <v>12</v>
      </c>
      <c r="Z217" s="4">
        <v>804</v>
      </c>
      <c r="AA217" s="4">
        <v>818</v>
      </c>
      <c r="AB217" s="4">
        <v>842</v>
      </c>
      <c r="AC217" s="4">
        <v>35.5</v>
      </c>
      <c r="AD217" s="4">
        <v>17.38</v>
      </c>
      <c r="AE217" s="4">
        <v>0.4</v>
      </c>
      <c r="AF217" s="4">
        <v>957</v>
      </c>
      <c r="AG217" s="4">
        <v>8</v>
      </c>
      <c r="AH217" s="4">
        <v>24</v>
      </c>
      <c r="AI217" s="4">
        <v>27</v>
      </c>
      <c r="AJ217" s="4">
        <v>191</v>
      </c>
      <c r="AK217" s="4">
        <v>190</v>
      </c>
      <c r="AL217" s="4">
        <v>4.3</v>
      </c>
      <c r="AM217" s="4">
        <v>195</v>
      </c>
      <c r="AN217" s="4" t="s">
        <v>155</v>
      </c>
      <c r="AO217" s="4">
        <v>2</v>
      </c>
      <c r="AP217" s="5">
        <v>0.9002430555555555</v>
      </c>
      <c r="AQ217" s="4">
        <v>47.163575999999999</v>
      </c>
      <c r="AR217" s="4">
        <v>-88.490943999999999</v>
      </c>
      <c r="AS217" s="4">
        <v>320</v>
      </c>
      <c r="AT217" s="4">
        <v>23.5</v>
      </c>
      <c r="AU217" s="4">
        <v>12</v>
      </c>
      <c r="AV217" s="4">
        <v>9</v>
      </c>
      <c r="AW217" s="4" t="s">
        <v>413</v>
      </c>
      <c r="AX217" s="4">
        <v>1.6485000000000001</v>
      </c>
      <c r="AY217" s="4">
        <v>1.0103</v>
      </c>
      <c r="AZ217" s="4">
        <v>2.4</v>
      </c>
      <c r="BA217" s="4">
        <v>13.836</v>
      </c>
      <c r="BB217" s="4">
        <v>17.7</v>
      </c>
      <c r="BC217" s="4">
        <v>1.28</v>
      </c>
      <c r="BD217" s="4">
        <v>10.226000000000001</v>
      </c>
      <c r="BE217" s="4">
        <v>3087.12</v>
      </c>
      <c r="BF217" s="4">
        <v>0.88700000000000001</v>
      </c>
      <c r="BG217" s="4">
        <v>10.336</v>
      </c>
      <c r="BH217" s="4">
        <v>0.35499999999999998</v>
      </c>
      <c r="BI217" s="4">
        <v>10.69</v>
      </c>
      <c r="BJ217" s="4">
        <v>8.9440000000000008</v>
      </c>
      <c r="BK217" s="4">
        <v>0.307</v>
      </c>
      <c r="BL217" s="4">
        <v>9.2509999999999994</v>
      </c>
      <c r="BM217" s="4">
        <v>0</v>
      </c>
      <c r="BQ217" s="4">
        <v>796.29600000000005</v>
      </c>
      <c r="BR217" s="4">
        <v>0.15686</v>
      </c>
      <c r="BS217" s="4">
        <v>-5</v>
      </c>
      <c r="BT217" s="4">
        <v>0.90300000000000002</v>
      </c>
      <c r="BU217" s="4">
        <v>3.8332660000000001</v>
      </c>
      <c r="BV217" s="4">
        <v>18.240600000000001</v>
      </c>
    </row>
    <row r="218" spans="1:74" x14ac:dyDescent="0.25">
      <c r="A218" s="2">
        <v>42801</v>
      </c>
      <c r="B218" s="3">
        <v>0.69190493055555546</v>
      </c>
      <c r="C218" s="4">
        <v>12.305999999999999</v>
      </c>
      <c r="D218" s="4">
        <v>6.7999999999999996E-3</v>
      </c>
      <c r="E218" s="4">
        <v>67.668609000000004</v>
      </c>
      <c r="F218" s="4">
        <v>381.8</v>
      </c>
      <c r="G218" s="4">
        <v>12.9</v>
      </c>
      <c r="H218" s="4">
        <v>-0.7</v>
      </c>
      <c r="J218" s="4">
        <v>4.0199999999999996</v>
      </c>
      <c r="K218" s="4">
        <v>0.9052</v>
      </c>
      <c r="L218" s="4">
        <v>11.1394</v>
      </c>
      <c r="M218" s="4">
        <v>6.1000000000000004E-3</v>
      </c>
      <c r="N218" s="4">
        <v>345.61419999999998</v>
      </c>
      <c r="O218" s="4">
        <v>11.688700000000001</v>
      </c>
      <c r="P218" s="4">
        <v>357.3</v>
      </c>
      <c r="Q218" s="4">
        <v>299.25540000000001</v>
      </c>
      <c r="R218" s="4">
        <v>10.120799999999999</v>
      </c>
      <c r="S218" s="4">
        <v>309.39999999999998</v>
      </c>
      <c r="T218" s="4">
        <v>0</v>
      </c>
      <c r="W218" s="4">
        <v>0</v>
      </c>
      <c r="X218" s="4">
        <v>3.6415999999999999</v>
      </c>
      <c r="Y218" s="4">
        <v>12</v>
      </c>
      <c r="Z218" s="4">
        <v>805</v>
      </c>
      <c r="AA218" s="4">
        <v>818</v>
      </c>
      <c r="AB218" s="4">
        <v>841</v>
      </c>
      <c r="AC218" s="4">
        <v>36</v>
      </c>
      <c r="AD218" s="4">
        <v>17.62</v>
      </c>
      <c r="AE218" s="4">
        <v>0.4</v>
      </c>
      <c r="AF218" s="4">
        <v>957</v>
      </c>
      <c r="AG218" s="4">
        <v>8</v>
      </c>
      <c r="AH218" s="4">
        <v>24</v>
      </c>
      <c r="AI218" s="4">
        <v>27</v>
      </c>
      <c r="AJ218" s="4">
        <v>191</v>
      </c>
      <c r="AK218" s="4">
        <v>190</v>
      </c>
      <c r="AL218" s="4">
        <v>4.3</v>
      </c>
      <c r="AM218" s="4">
        <v>195</v>
      </c>
      <c r="AN218" s="4" t="s">
        <v>155</v>
      </c>
      <c r="AO218" s="4">
        <v>2</v>
      </c>
      <c r="AP218" s="5">
        <v>0.90025462962962965</v>
      </c>
      <c r="AQ218" s="4">
        <v>47.163552000000003</v>
      </c>
      <c r="AR218" s="4">
        <v>-88.491080999999994</v>
      </c>
      <c r="AS218" s="4">
        <v>320.10000000000002</v>
      </c>
      <c r="AT218" s="4">
        <v>23.8</v>
      </c>
      <c r="AU218" s="4">
        <v>12</v>
      </c>
      <c r="AV218" s="4">
        <v>9</v>
      </c>
      <c r="AW218" s="4" t="s">
        <v>413</v>
      </c>
      <c r="AX218" s="4">
        <v>1.2205999999999999</v>
      </c>
      <c r="AY218" s="4">
        <v>1.0896999999999999</v>
      </c>
      <c r="AZ218" s="4">
        <v>2.4102999999999999</v>
      </c>
      <c r="BA218" s="4">
        <v>13.836</v>
      </c>
      <c r="BB218" s="4">
        <v>17.329999999999998</v>
      </c>
      <c r="BC218" s="4">
        <v>1.25</v>
      </c>
      <c r="BD218" s="4">
        <v>10.47</v>
      </c>
      <c r="BE218" s="4">
        <v>3086.5949999999998</v>
      </c>
      <c r="BF218" s="4">
        <v>1.08</v>
      </c>
      <c r="BG218" s="4">
        <v>10.029</v>
      </c>
      <c r="BH218" s="4">
        <v>0.33900000000000002</v>
      </c>
      <c r="BI218" s="4">
        <v>10.368</v>
      </c>
      <c r="BJ218" s="4">
        <v>8.6839999999999993</v>
      </c>
      <c r="BK218" s="4">
        <v>0.29399999999999998</v>
      </c>
      <c r="BL218" s="4">
        <v>8.9770000000000003</v>
      </c>
      <c r="BM218" s="4">
        <v>0</v>
      </c>
      <c r="BQ218" s="4">
        <v>733.68100000000004</v>
      </c>
      <c r="BR218" s="4">
        <v>0.16325999999999999</v>
      </c>
      <c r="BS218" s="4">
        <v>-5</v>
      </c>
      <c r="BT218" s="4">
        <v>0.90249000000000001</v>
      </c>
      <c r="BU218" s="4">
        <v>3.9896660000000002</v>
      </c>
      <c r="BV218" s="4">
        <v>18.230298000000001</v>
      </c>
    </row>
    <row r="219" spans="1:74" x14ac:dyDescent="0.25">
      <c r="A219" s="2">
        <v>42801</v>
      </c>
      <c r="B219" s="3">
        <v>0.69191650462962961</v>
      </c>
      <c r="C219" s="4">
        <v>12.420999999999999</v>
      </c>
      <c r="D219" s="4">
        <v>8.8999999999999999E-3</v>
      </c>
      <c r="E219" s="4">
        <v>89.102456000000004</v>
      </c>
      <c r="F219" s="4">
        <v>379.8</v>
      </c>
      <c r="G219" s="4">
        <v>12.7</v>
      </c>
      <c r="H219" s="4">
        <v>-3.4</v>
      </c>
      <c r="J219" s="4">
        <v>3.75</v>
      </c>
      <c r="K219" s="4">
        <v>0.90439999999999998</v>
      </c>
      <c r="L219" s="4">
        <v>11.2334</v>
      </c>
      <c r="M219" s="4">
        <v>8.0999999999999996E-3</v>
      </c>
      <c r="N219" s="4">
        <v>343.4837</v>
      </c>
      <c r="O219" s="4">
        <v>11.491199999999999</v>
      </c>
      <c r="P219" s="4">
        <v>355</v>
      </c>
      <c r="Q219" s="4">
        <v>297.23649999999998</v>
      </c>
      <c r="R219" s="4">
        <v>9.9440000000000008</v>
      </c>
      <c r="S219" s="4">
        <v>307.2</v>
      </c>
      <c r="T219" s="4">
        <v>0</v>
      </c>
      <c r="W219" s="4">
        <v>0</v>
      </c>
      <c r="X219" s="4">
        <v>3.3883000000000001</v>
      </c>
      <c r="Y219" s="4">
        <v>11.9</v>
      </c>
      <c r="Z219" s="4">
        <v>805</v>
      </c>
      <c r="AA219" s="4">
        <v>819</v>
      </c>
      <c r="AB219" s="4">
        <v>842</v>
      </c>
      <c r="AC219" s="4">
        <v>35.5</v>
      </c>
      <c r="AD219" s="4">
        <v>17.37</v>
      </c>
      <c r="AE219" s="4">
        <v>0.4</v>
      </c>
      <c r="AF219" s="4">
        <v>957</v>
      </c>
      <c r="AG219" s="4">
        <v>8</v>
      </c>
      <c r="AH219" s="4">
        <v>24</v>
      </c>
      <c r="AI219" s="4">
        <v>27</v>
      </c>
      <c r="AJ219" s="4">
        <v>191</v>
      </c>
      <c r="AK219" s="4">
        <v>189.5</v>
      </c>
      <c r="AL219" s="4">
        <v>4.2</v>
      </c>
      <c r="AM219" s="4">
        <v>195.2</v>
      </c>
      <c r="AN219" s="4" t="s">
        <v>155</v>
      </c>
      <c r="AO219" s="4">
        <v>2</v>
      </c>
      <c r="AP219" s="5">
        <v>0.9002662037037038</v>
      </c>
      <c r="AQ219" s="4">
        <v>47.163522999999998</v>
      </c>
      <c r="AR219" s="4">
        <v>-88.491220999999996</v>
      </c>
      <c r="AS219" s="4">
        <v>320</v>
      </c>
      <c r="AT219" s="4">
        <v>24.2</v>
      </c>
      <c r="AU219" s="4">
        <v>12</v>
      </c>
      <c r="AV219" s="4">
        <v>9</v>
      </c>
      <c r="AW219" s="4" t="s">
        <v>413</v>
      </c>
      <c r="AX219" s="4">
        <v>1.4</v>
      </c>
      <c r="AY219" s="4">
        <v>1.0103</v>
      </c>
      <c r="AZ219" s="4">
        <v>2.5103</v>
      </c>
      <c r="BA219" s="4">
        <v>13.836</v>
      </c>
      <c r="BB219" s="4">
        <v>17.170000000000002</v>
      </c>
      <c r="BC219" s="4">
        <v>1.24</v>
      </c>
      <c r="BD219" s="4">
        <v>10.571999999999999</v>
      </c>
      <c r="BE219" s="4">
        <v>3085.9839999999999</v>
      </c>
      <c r="BF219" s="4">
        <v>1.409</v>
      </c>
      <c r="BG219" s="4">
        <v>9.8819999999999997</v>
      </c>
      <c r="BH219" s="4">
        <v>0.33100000000000002</v>
      </c>
      <c r="BI219" s="4">
        <v>10.212</v>
      </c>
      <c r="BJ219" s="4">
        <v>8.5510000000000002</v>
      </c>
      <c r="BK219" s="4">
        <v>0.28599999999999998</v>
      </c>
      <c r="BL219" s="4">
        <v>8.8369999999999997</v>
      </c>
      <c r="BM219" s="4">
        <v>0</v>
      </c>
      <c r="BQ219" s="4">
        <v>676.79700000000003</v>
      </c>
      <c r="BR219" s="4">
        <v>0.16375999999999999</v>
      </c>
      <c r="BS219" s="4">
        <v>-5</v>
      </c>
      <c r="BT219" s="4">
        <v>0.90098</v>
      </c>
      <c r="BU219" s="4">
        <v>4.0018849999999997</v>
      </c>
      <c r="BV219" s="4">
        <v>18.199795999999999</v>
      </c>
    </row>
    <row r="220" spans="1:74" x14ac:dyDescent="0.25">
      <c r="A220" s="2">
        <v>42801</v>
      </c>
      <c r="B220" s="3">
        <v>0.69192807870370376</v>
      </c>
      <c r="C220" s="4">
        <v>12.583</v>
      </c>
      <c r="D220" s="4">
        <v>8.0999999999999996E-3</v>
      </c>
      <c r="E220" s="4">
        <v>80.635054999999994</v>
      </c>
      <c r="F220" s="4">
        <v>379.7</v>
      </c>
      <c r="G220" s="4">
        <v>12.5</v>
      </c>
      <c r="H220" s="4">
        <v>-2.2000000000000002</v>
      </c>
      <c r="J220" s="4">
        <v>3.42</v>
      </c>
      <c r="K220" s="4">
        <v>0.90329999999999999</v>
      </c>
      <c r="L220" s="4">
        <v>11.366099999999999</v>
      </c>
      <c r="M220" s="4">
        <v>7.3000000000000001E-3</v>
      </c>
      <c r="N220" s="4">
        <v>342.97519999999997</v>
      </c>
      <c r="O220" s="4">
        <v>11.2973</v>
      </c>
      <c r="P220" s="4">
        <v>354.3</v>
      </c>
      <c r="Q220" s="4">
        <v>296.62950000000001</v>
      </c>
      <c r="R220" s="4">
        <v>9.7706999999999997</v>
      </c>
      <c r="S220" s="4">
        <v>306.39999999999998</v>
      </c>
      <c r="T220" s="4">
        <v>0</v>
      </c>
      <c r="W220" s="4">
        <v>0</v>
      </c>
      <c r="X220" s="4">
        <v>3.0869</v>
      </c>
      <c r="Y220" s="4">
        <v>12</v>
      </c>
      <c r="Z220" s="4">
        <v>805</v>
      </c>
      <c r="AA220" s="4">
        <v>818</v>
      </c>
      <c r="AB220" s="4">
        <v>841</v>
      </c>
      <c r="AC220" s="4">
        <v>35</v>
      </c>
      <c r="AD220" s="4">
        <v>17.13</v>
      </c>
      <c r="AE220" s="4">
        <v>0.39</v>
      </c>
      <c r="AF220" s="4">
        <v>957</v>
      </c>
      <c r="AG220" s="4">
        <v>8</v>
      </c>
      <c r="AH220" s="4">
        <v>24</v>
      </c>
      <c r="AI220" s="4">
        <v>27</v>
      </c>
      <c r="AJ220" s="4">
        <v>191</v>
      </c>
      <c r="AK220" s="4">
        <v>189.5</v>
      </c>
      <c r="AL220" s="4">
        <v>4.3</v>
      </c>
      <c r="AM220" s="4">
        <v>195.6</v>
      </c>
      <c r="AN220" s="4" t="s">
        <v>155</v>
      </c>
      <c r="AO220" s="4">
        <v>2</v>
      </c>
      <c r="AP220" s="5">
        <v>0.90027777777777773</v>
      </c>
      <c r="AQ220" s="4">
        <v>47.163487000000003</v>
      </c>
      <c r="AR220" s="4">
        <v>-88.491354999999999</v>
      </c>
      <c r="AS220" s="4">
        <v>319.7</v>
      </c>
      <c r="AT220" s="4">
        <v>24.2</v>
      </c>
      <c r="AU220" s="4">
        <v>12</v>
      </c>
      <c r="AV220" s="4">
        <v>9</v>
      </c>
      <c r="AW220" s="4" t="s">
        <v>413</v>
      </c>
      <c r="AX220" s="4">
        <v>1.4309000000000001</v>
      </c>
      <c r="AY220" s="4">
        <v>1.1515</v>
      </c>
      <c r="AZ220" s="4">
        <v>2.6412</v>
      </c>
      <c r="BA220" s="4">
        <v>13.836</v>
      </c>
      <c r="BB220" s="4">
        <v>16.97</v>
      </c>
      <c r="BC220" s="4">
        <v>1.23</v>
      </c>
      <c r="BD220" s="4">
        <v>10.708</v>
      </c>
      <c r="BE220" s="4">
        <v>3086.0929999999998</v>
      </c>
      <c r="BF220" s="4">
        <v>1.2589999999999999</v>
      </c>
      <c r="BG220" s="4">
        <v>9.7520000000000007</v>
      </c>
      <c r="BH220" s="4">
        <v>0.32100000000000001</v>
      </c>
      <c r="BI220" s="4">
        <v>10.073</v>
      </c>
      <c r="BJ220" s="4">
        <v>8.4339999999999993</v>
      </c>
      <c r="BK220" s="4">
        <v>0.27800000000000002</v>
      </c>
      <c r="BL220" s="4">
        <v>8.7119999999999997</v>
      </c>
      <c r="BM220" s="4">
        <v>0</v>
      </c>
      <c r="BQ220" s="4">
        <v>609.423</v>
      </c>
      <c r="BR220" s="4">
        <v>0.18157999999999999</v>
      </c>
      <c r="BS220" s="4">
        <v>-5</v>
      </c>
      <c r="BT220" s="4">
        <v>0.90051000000000003</v>
      </c>
      <c r="BU220" s="4">
        <v>4.4373610000000001</v>
      </c>
      <c r="BV220" s="4">
        <v>18.190301999999999</v>
      </c>
    </row>
    <row r="221" spans="1:74" x14ac:dyDescent="0.25">
      <c r="A221" s="2">
        <v>42801</v>
      </c>
      <c r="B221" s="3">
        <v>0.6919396527777778</v>
      </c>
      <c r="C221" s="4">
        <v>12.67</v>
      </c>
      <c r="D221" s="4">
        <v>8.0000000000000002E-3</v>
      </c>
      <c r="E221" s="4">
        <v>80</v>
      </c>
      <c r="F221" s="4">
        <v>379.8</v>
      </c>
      <c r="G221" s="4">
        <v>12.5</v>
      </c>
      <c r="H221" s="4">
        <v>-0.6</v>
      </c>
      <c r="J221" s="4">
        <v>3.17</v>
      </c>
      <c r="K221" s="4">
        <v>0.90269999999999995</v>
      </c>
      <c r="L221" s="4">
        <v>11.4368</v>
      </c>
      <c r="M221" s="4">
        <v>7.1999999999999998E-3</v>
      </c>
      <c r="N221" s="4">
        <v>342.8329</v>
      </c>
      <c r="O221" s="4">
        <v>11.283300000000001</v>
      </c>
      <c r="P221" s="4">
        <v>354.1</v>
      </c>
      <c r="Q221" s="4">
        <v>296.50639999999999</v>
      </c>
      <c r="R221" s="4">
        <v>9.7585999999999995</v>
      </c>
      <c r="S221" s="4">
        <v>306.3</v>
      </c>
      <c r="T221" s="4">
        <v>0</v>
      </c>
      <c r="W221" s="4">
        <v>0</v>
      </c>
      <c r="X221" s="4">
        <v>2.8612000000000002</v>
      </c>
      <c r="Y221" s="4">
        <v>11.9</v>
      </c>
      <c r="Z221" s="4">
        <v>804</v>
      </c>
      <c r="AA221" s="4">
        <v>818</v>
      </c>
      <c r="AB221" s="4">
        <v>842</v>
      </c>
      <c r="AC221" s="4">
        <v>35</v>
      </c>
      <c r="AD221" s="4">
        <v>17.13</v>
      </c>
      <c r="AE221" s="4">
        <v>0.39</v>
      </c>
      <c r="AF221" s="4">
        <v>957</v>
      </c>
      <c r="AG221" s="4">
        <v>8</v>
      </c>
      <c r="AH221" s="4">
        <v>24</v>
      </c>
      <c r="AI221" s="4">
        <v>27</v>
      </c>
      <c r="AJ221" s="4">
        <v>191</v>
      </c>
      <c r="AK221" s="4">
        <v>189.5</v>
      </c>
      <c r="AL221" s="4">
        <v>4.3</v>
      </c>
      <c r="AM221" s="4">
        <v>195.9</v>
      </c>
      <c r="AN221" s="4" t="s">
        <v>155</v>
      </c>
      <c r="AO221" s="4">
        <v>2</v>
      </c>
      <c r="AP221" s="5">
        <v>0.90028935185185188</v>
      </c>
      <c r="AQ221" s="4">
        <v>47.163437000000002</v>
      </c>
      <c r="AR221" s="4">
        <v>-88.491483000000002</v>
      </c>
      <c r="AS221" s="4">
        <v>319.8</v>
      </c>
      <c r="AT221" s="4">
        <v>24.3</v>
      </c>
      <c r="AU221" s="4">
        <v>12</v>
      </c>
      <c r="AV221" s="4">
        <v>9</v>
      </c>
      <c r="AW221" s="4" t="s">
        <v>413</v>
      </c>
      <c r="AX221" s="4">
        <v>1.7</v>
      </c>
      <c r="AY221" s="4">
        <v>1.6617999999999999</v>
      </c>
      <c r="AZ221" s="4">
        <v>3.0514999999999999</v>
      </c>
      <c r="BA221" s="4">
        <v>13.836</v>
      </c>
      <c r="BB221" s="4">
        <v>16.86</v>
      </c>
      <c r="BC221" s="4">
        <v>1.22</v>
      </c>
      <c r="BD221" s="4">
        <v>10.782999999999999</v>
      </c>
      <c r="BE221" s="4">
        <v>3086.056</v>
      </c>
      <c r="BF221" s="4">
        <v>1.24</v>
      </c>
      <c r="BG221" s="4">
        <v>9.6880000000000006</v>
      </c>
      <c r="BH221" s="4">
        <v>0.31900000000000001</v>
      </c>
      <c r="BI221" s="4">
        <v>10.006</v>
      </c>
      <c r="BJ221" s="4">
        <v>8.3789999999999996</v>
      </c>
      <c r="BK221" s="4">
        <v>0.27600000000000002</v>
      </c>
      <c r="BL221" s="4">
        <v>8.6539999999999999</v>
      </c>
      <c r="BM221" s="4">
        <v>0</v>
      </c>
      <c r="BQ221" s="4">
        <v>561.36800000000005</v>
      </c>
      <c r="BR221" s="4">
        <v>0.20183999999999999</v>
      </c>
      <c r="BS221" s="4">
        <v>-5</v>
      </c>
      <c r="BT221" s="4">
        <v>0.90100000000000002</v>
      </c>
      <c r="BU221" s="4">
        <v>4.9324649999999997</v>
      </c>
      <c r="BV221" s="4">
        <v>18.200199999999999</v>
      </c>
    </row>
    <row r="222" spans="1:74" x14ac:dyDescent="0.25">
      <c r="A222" s="2">
        <v>42801</v>
      </c>
      <c r="B222" s="3">
        <v>0.69195122685185184</v>
      </c>
      <c r="C222" s="4">
        <v>12.683</v>
      </c>
      <c r="D222" s="4">
        <v>8.0000000000000002E-3</v>
      </c>
      <c r="E222" s="4">
        <v>80</v>
      </c>
      <c r="F222" s="4">
        <v>377</v>
      </c>
      <c r="G222" s="4">
        <v>10.199999999999999</v>
      </c>
      <c r="H222" s="4">
        <v>-0.5</v>
      </c>
      <c r="J222" s="4">
        <v>3.02</v>
      </c>
      <c r="K222" s="4">
        <v>0.90249999999999997</v>
      </c>
      <c r="L222" s="4">
        <v>11.447100000000001</v>
      </c>
      <c r="M222" s="4">
        <v>7.1999999999999998E-3</v>
      </c>
      <c r="N222" s="4">
        <v>340.25200000000001</v>
      </c>
      <c r="O222" s="4">
        <v>9.2058</v>
      </c>
      <c r="P222" s="4">
        <v>349.5</v>
      </c>
      <c r="Q222" s="4">
        <v>294.27429999999998</v>
      </c>
      <c r="R222" s="4">
        <v>7.9618000000000002</v>
      </c>
      <c r="S222" s="4">
        <v>302.2</v>
      </c>
      <c r="T222" s="4">
        <v>0</v>
      </c>
      <c r="W222" s="4">
        <v>0</v>
      </c>
      <c r="X222" s="4">
        <v>2.7218</v>
      </c>
      <c r="Y222" s="4">
        <v>11.9</v>
      </c>
      <c r="Z222" s="4">
        <v>805</v>
      </c>
      <c r="AA222" s="4">
        <v>818</v>
      </c>
      <c r="AB222" s="4">
        <v>842</v>
      </c>
      <c r="AC222" s="4">
        <v>35</v>
      </c>
      <c r="AD222" s="4">
        <v>17.13</v>
      </c>
      <c r="AE222" s="4">
        <v>0.39</v>
      </c>
      <c r="AF222" s="4">
        <v>957</v>
      </c>
      <c r="AG222" s="4">
        <v>8</v>
      </c>
      <c r="AH222" s="4">
        <v>24</v>
      </c>
      <c r="AI222" s="4">
        <v>27</v>
      </c>
      <c r="AJ222" s="4">
        <v>191</v>
      </c>
      <c r="AK222" s="4">
        <v>189</v>
      </c>
      <c r="AL222" s="4">
        <v>4.2</v>
      </c>
      <c r="AM222" s="4">
        <v>195.7</v>
      </c>
      <c r="AN222" s="4" t="s">
        <v>155</v>
      </c>
      <c r="AO222" s="4">
        <v>2</v>
      </c>
      <c r="AP222" s="5">
        <v>0.90030092592592592</v>
      </c>
      <c r="AQ222" s="4">
        <v>47.163373999999997</v>
      </c>
      <c r="AR222" s="4">
        <v>-88.491602999999998</v>
      </c>
      <c r="AS222" s="4">
        <v>319.3</v>
      </c>
      <c r="AT222" s="4">
        <v>24.7</v>
      </c>
      <c r="AU222" s="4">
        <v>12</v>
      </c>
      <c r="AV222" s="4">
        <v>9</v>
      </c>
      <c r="AW222" s="4" t="s">
        <v>413</v>
      </c>
      <c r="AX222" s="4">
        <v>1.7412000000000001</v>
      </c>
      <c r="AY222" s="4">
        <v>2.0764</v>
      </c>
      <c r="AZ222" s="4">
        <v>3.5308999999999999</v>
      </c>
      <c r="BA222" s="4">
        <v>13.836</v>
      </c>
      <c r="BB222" s="4">
        <v>16.84</v>
      </c>
      <c r="BC222" s="4">
        <v>1.22</v>
      </c>
      <c r="BD222" s="4">
        <v>10.8</v>
      </c>
      <c r="BE222" s="4">
        <v>3086.0479999999998</v>
      </c>
      <c r="BF222" s="4">
        <v>1.2390000000000001</v>
      </c>
      <c r="BG222" s="4">
        <v>9.6059999999999999</v>
      </c>
      <c r="BH222" s="4">
        <v>0.26</v>
      </c>
      <c r="BI222" s="4">
        <v>9.8659999999999997</v>
      </c>
      <c r="BJ222" s="4">
        <v>8.3079999999999998</v>
      </c>
      <c r="BK222" s="4">
        <v>0.22500000000000001</v>
      </c>
      <c r="BL222" s="4">
        <v>8.5329999999999995</v>
      </c>
      <c r="BM222" s="4">
        <v>0</v>
      </c>
      <c r="BQ222" s="4">
        <v>533.54300000000001</v>
      </c>
      <c r="BR222" s="4">
        <v>0.18226999999999999</v>
      </c>
      <c r="BS222" s="4">
        <v>-5</v>
      </c>
      <c r="BT222" s="4">
        <v>0.90049000000000001</v>
      </c>
      <c r="BU222" s="4">
        <v>4.4542229999999998</v>
      </c>
      <c r="BV222" s="4">
        <v>18.189897999999999</v>
      </c>
    </row>
    <row r="223" spans="1:74" x14ac:dyDescent="0.25">
      <c r="A223" s="2">
        <v>42801</v>
      </c>
      <c r="B223" s="3">
        <v>0.69196280092592588</v>
      </c>
      <c r="C223" s="4">
        <v>12.72</v>
      </c>
      <c r="D223" s="4">
        <v>8.0000000000000002E-3</v>
      </c>
      <c r="E223" s="4">
        <v>80</v>
      </c>
      <c r="F223" s="4">
        <v>375</v>
      </c>
      <c r="G223" s="4">
        <v>6.6</v>
      </c>
      <c r="H223" s="4">
        <v>2.8</v>
      </c>
      <c r="J223" s="4">
        <v>2.9</v>
      </c>
      <c r="K223" s="4">
        <v>0.9022</v>
      </c>
      <c r="L223" s="4">
        <v>11.4764</v>
      </c>
      <c r="M223" s="4">
        <v>7.1999999999999998E-3</v>
      </c>
      <c r="N223" s="4">
        <v>338.34249999999997</v>
      </c>
      <c r="O223" s="4">
        <v>5.9217000000000004</v>
      </c>
      <c r="P223" s="4">
        <v>344.3</v>
      </c>
      <c r="Q223" s="4">
        <v>292.79410000000001</v>
      </c>
      <c r="R223" s="4">
        <v>5.1245000000000003</v>
      </c>
      <c r="S223" s="4">
        <v>297.89999999999998</v>
      </c>
      <c r="T223" s="4">
        <v>2.7778</v>
      </c>
      <c r="W223" s="4">
        <v>0</v>
      </c>
      <c r="X223" s="4">
        <v>2.6164999999999998</v>
      </c>
      <c r="Y223" s="4">
        <v>12</v>
      </c>
      <c r="Z223" s="4">
        <v>804</v>
      </c>
      <c r="AA223" s="4">
        <v>818</v>
      </c>
      <c r="AB223" s="4">
        <v>842</v>
      </c>
      <c r="AC223" s="4">
        <v>35.5</v>
      </c>
      <c r="AD223" s="4">
        <v>17.38</v>
      </c>
      <c r="AE223" s="4">
        <v>0.4</v>
      </c>
      <c r="AF223" s="4">
        <v>957</v>
      </c>
      <c r="AG223" s="4">
        <v>8</v>
      </c>
      <c r="AH223" s="4">
        <v>24</v>
      </c>
      <c r="AI223" s="4">
        <v>27</v>
      </c>
      <c r="AJ223" s="4">
        <v>190.5</v>
      </c>
      <c r="AK223" s="4">
        <v>189</v>
      </c>
      <c r="AL223" s="4">
        <v>4.3</v>
      </c>
      <c r="AM223" s="4">
        <v>195.3</v>
      </c>
      <c r="AN223" s="4" t="s">
        <v>155</v>
      </c>
      <c r="AO223" s="4">
        <v>2</v>
      </c>
      <c r="AP223" s="5">
        <v>0.90031250000000007</v>
      </c>
      <c r="AQ223" s="4">
        <v>47.163297999999998</v>
      </c>
      <c r="AR223" s="4">
        <v>-88.491705999999994</v>
      </c>
      <c r="AS223" s="4">
        <v>319</v>
      </c>
      <c r="AT223" s="4">
        <v>24.7</v>
      </c>
      <c r="AU223" s="4">
        <v>12</v>
      </c>
      <c r="AV223" s="4">
        <v>9</v>
      </c>
      <c r="AW223" s="4" t="s">
        <v>413</v>
      </c>
      <c r="AX223" s="4">
        <v>2.1</v>
      </c>
      <c r="AY223" s="4">
        <v>1</v>
      </c>
      <c r="AZ223" s="4">
        <v>3.6558000000000002</v>
      </c>
      <c r="BA223" s="4">
        <v>13.836</v>
      </c>
      <c r="BB223" s="4">
        <v>16.79</v>
      </c>
      <c r="BC223" s="4">
        <v>1.21</v>
      </c>
      <c r="BD223" s="4">
        <v>10.836</v>
      </c>
      <c r="BE223" s="4">
        <v>3085.951</v>
      </c>
      <c r="BF223" s="4">
        <v>1.2350000000000001</v>
      </c>
      <c r="BG223" s="4">
        <v>9.5269999999999992</v>
      </c>
      <c r="BH223" s="4">
        <v>0.16700000000000001</v>
      </c>
      <c r="BI223" s="4">
        <v>9.6940000000000008</v>
      </c>
      <c r="BJ223" s="4">
        <v>8.2449999999999992</v>
      </c>
      <c r="BK223" s="4">
        <v>0.14399999999999999</v>
      </c>
      <c r="BL223" s="4">
        <v>8.3889999999999993</v>
      </c>
      <c r="BM223" s="4">
        <v>2.4299999999999999E-2</v>
      </c>
      <c r="BQ223" s="4">
        <v>511.56200000000001</v>
      </c>
      <c r="BR223" s="4">
        <v>0.191889</v>
      </c>
      <c r="BS223" s="4">
        <v>-5</v>
      </c>
      <c r="BT223" s="4">
        <v>0.901528</v>
      </c>
      <c r="BU223" s="4">
        <v>4.6892899999999997</v>
      </c>
      <c r="BV223" s="4">
        <v>18.210875000000001</v>
      </c>
    </row>
    <row r="224" spans="1:74" x14ac:dyDescent="0.25">
      <c r="A224" s="2">
        <v>42801</v>
      </c>
      <c r="B224" s="3">
        <v>0.69197437500000003</v>
      </c>
      <c r="C224" s="4">
        <v>12.72</v>
      </c>
      <c r="D224" s="4">
        <v>8.0000000000000002E-3</v>
      </c>
      <c r="E224" s="4">
        <v>80</v>
      </c>
      <c r="F224" s="4">
        <v>375.1</v>
      </c>
      <c r="G224" s="4">
        <v>6.2</v>
      </c>
      <c r="H224" s="4">
        <v>-0.1</v>
      </c>
      <c r="J224" s="4">
        <v>2.8</v>
      </c>
      <c r="K224" s="4">
        <v>0.9022</v>
      </c>
      <c r="L224" s="4">
        <v>11.4763</v>
      </c>
      <c r="M224" s="4">
        <v>7.1999999999999998E-3</v>
      </c>
      <c r="N224" s="4">
        <v>338.42039999999997</v>
      </c>
      <c r="O224" s="4">
        <v>5.5937999999999999</v>
      </c>
      <c r="P224" s="4">
        <v>344</v>
      </c>
      <c r="Q224" s="4">
        <v>293.0265</v>
      </c>
      <c r="R224" s="4">
        <v>4.8434999999999997</v>
      </c>
      <c r="S224" s="4">
        <v>297.89999999999998</v>
      </c>
      <c r="T224" s="4">
        <v>0</v>
      </c>
      <c r="W224" s="4">
        <v>0</v>
      </c>
      <c r="X224" s="4">
        <v>2.5261999999999998</v>
      </c>
      <c r="Y224" s="4">
        <v>11.9</v>
      </c>
      <c r="Z224" s="4">
        <v>804</v>
      </c>
      <c r="AA224" s="4">
        <v>818</v>
      </c>
      <c r="AB224" s="4">
        <v>841</v>
      </c>
      <c r="AC224" s="4">
        <v>36</v>
      </c>
      <c r="AD224" s="4">
        <v>17.62</v>
      </c>
      <c r="AE224" s="4">
        <v>0.4</v>
      </c>
      <c r="AF224" s="4">
        <v>957</v>
      </c>
      <c r="AG224" s="4">
        <v>8</v>
      </c>
      <c r="AH224" s="4">
        <v>24.509509999999999</v>
      </c>
      <c r="AI224" s="4">
        <v>27</v>
      </c>
      <c r="AJ224" s="4">
        <v>190</v>
      </c>
      <c r="AK224" s="4">
        <v>189</v>
      </c>
      <c r="AL224" s="4">
        <v>4.4000000000000004</v>
      </c>
      <c r="AM224" s="4">
        <v>195</v>
      </c>
      <c r="AN224" s="4" t="s">
        <v>155</v>
      </c>
      <c r="AO224" s="4">
        <v>2</v>
      </c>
      <c r="AP224" s="5">
        <v>0.900324074074074</v>
      </c>
      <c r="AQ224" s="4">
        <v>47.163209999999999</v>
      </c>
      <c r="AR224" s="4">
        <v>-88.491792000000004</v>
      </c>
      <c r="AS224" s="4">
        <v>318.8</v>
      </c>
      <c r="AT224" s="4">
        <v>25</v>
      </c>
      <c r="AU224" s="4">
        <v>12</v>
      </c>
      <c r="AV224" s="4">
        <v>8</v>
      </c>
      <c r="AW224" s="4" t="s">
        <v>406</v>
      </c>
      <c r="AX224" s="4">
        <v>2.1</v>
      </c>
      <c r="AY224" s="4">
        <v>1</v>
      </c>
      <c r="AZ224" s="4">
        <v>2.4</v>
      </c>
      <c r="BA224" s="4">
        <v>13.836</v>
      </c>
      <c r="BB224" s="4">
        <v>16.79</v>
      </c>
      <c r="BC224" s="4">
        <v>1.21</v>
      </c>
      <c r="BD224" s="4">
        <v>10.837</v>
      </c>
      <c r="BE224" s="4">
        <v>3086.0250000000001</v>
      </c>
      <c r="BF224" s="4">
        <v>1.2350000000000001</v>
      </c>
      <c r="BG224" s="4">
        <v>9.5299999999999994</v>
      </c>
      <c r="BH224" s="4">
        <v>0.158</v>
      </c>
      <c r="BI224" s="4">
        <v>9.6869999999999994</v>
      </c>
      <c r="BJ224" s="4">
        <v>8.2520000000000007</v>
      </c>
      <c r="BK224" s="4">
        <v>0.13600000000000001</v>
      </c>
      <c r="BL224" s="4">
        <v>8.3879999999999999</v>
      </c>
      <c r="BM224" s="4">
        <v>0</v>
      </c>
      <c r="BQ224" s="4">
        <v>493.93400000000003</v>
      </c>
      <c r="BR224" s="4">
        <v>0.21760499999999999</v>
      </c>
      <c r="BS224" s="4">
        <v>-5</v>
      </c>
      <c r="BT224" s="4">
        <v>0.90096200000000004</v>
      </c>
      <c r="BU224" s="4">
        <v>5.3177120000000002</v>
      </c>
      <c r="BV224" s="4">
        <v>18.199432000000002</v>
      </c>
    </row>
    <row r="225" spans="1:74" x14ac:dyDescent="0.25">
      <c r="A225" s="2">
        <v>42801</v>
      </c>
      <c r="B225" s="3">
        <v>0.69198594907407418</v>
      </c>
      <c r="C225" s="4">
        <v>12.72</v>
      </c>
      <c r="D225" s="4">
        <v>8.0000000000000002E-3</v>
      </c>
      <c r="E225" s="4">
        <v>80</v>
      </c>
      <c r="F225" s="4">
        <v>375.6</v>
      </c>
      <c r="G225" s="4">
        <v>6.1</v>
      </c>
      <c r="H225" s="4">
        <v>-0.2</v>
      </c>
      <c r="J225" s="4">
        <v>2.8</v>
      </c>
      <c r="K225" s="4">
        <v>0.9022</v>
      </c>
      <c r="L225" s="4">
        <v>11.4755</v>
      </c>
      <c r="M225" s="4">
        <v>7.1999999999999998E-3</v>
      </c>
      <c r="N225" s="4">
        <v>338.82929999999999</v>
      </c>
      <c r="O225" s="4">
        <v>5.5087999999999999</v>
      </c>
      <c r="P225" s="4">
        <v>344.3</v>
      </c>
      <c r="Q225" s="4">
        <v>293.38060000000002</v>
      </c>
      <c r="R225" s="4">
        <v>4.7698999999999998</v>
      </c>
      <c r="S225" s="4">
        <v>298.2</v>
      </c>
      <c r="T225" s="4">
        <v>0</v>
      </c>
      <c r="W225" s="4">
        <v>0</v>
      </c>
      <c r="X225" s="4">
        <v>2.5261</v>
      </c>
      <c r="Y225" s="4">
        <v>11.9</v>
      </c>
      <c r="Z225" s="4">
        <v>804</v>
      </c>
      <c r="AA225" s="4">
        <v>817</v>
      </c>
      <c r="AB225" s="4">
        <v>841</v>
      </c>
      <c r="AC225" s="4">
        <v>36</v>
      </c>
      <c r="AD225" s="4">
        <v>17.62</v>
      </c>
      <c r="AE225" s="4">
        <v>0.4</v>
      </c>
      <c r="AF225" s="4">
        <v>957</v>
      </c>
      <c r="AG225" s="4">
        <v>8</v>
      </c>
      <c r="AH225" s="4">
        <v>24.49</v>
      </c>
      <c r="AI225" s="4">
        <v>27</v>
      </c>
      <c r="AJ225" s="4">
        <v>190</v>
      </c>
      <c r="AK225" s="4">
        <v>189</v>
      </c>
      <c r="AL225" s="4">
        <v>4.2</v>
      </c>
      <c r="AM225" s="4">
        <v>195</v>
      </c>
      <c r="AN225" s="4" t="s">
        <v>155</v>
      </c>
      <c r="AO225" s="4">
        <v>2</v>
      </c>
      <c r="AP225" s="5">
        <v>0.90033564814814815</v>
      </c>
      <c r="AQ225" s="4">
        <v>47.163131999999997</v>
      </c>
      <c r="AR225" s="4">
        <v>-88.491883999999999</v>
      </c>
      <c r="AS225" s="4">
        <v>318.7</v>
      </c>
      <c r="AT225" s="4">
        <v>25</v>
      </c>
      <c r="AU225" s="4">
        <v>12</v>
      </c>
      <c r="AV225" s="4">
        <v>8</v>
      </c>
      <c r="AW225" s="4" t="s">
        <v>406</v>
      </c>
      <c r="AX225" s="4">
        <v>2.1</v>
      </c>
      <c r="AY225" s="4">
        <v>1</v>
      </c>
      <c r="AZ225" s="4">
        <v>2.4</v>
      </c>
      <c r="BA225" s="4">
        <v>13.836</v>
      </c>
      <c r="BB225" s="4">
        <v>16.79</v>
      </c>
      <c r="BC225" s="4">
        <v>1.21</v>
      </c>
      <c r="BD225" s="4">
        <v>10.845000000000001</v>
      </c>
      <c r="BE225" s="4">
        <v>3086.0259999999998</v>
      </c>
      <c r="BF225" s="4">
        <v>1.2350000000000001</v>
      </c>
      <c r="BG225" s="4">
        <v>9.5419999999999998</v>
      </c>
      <c r="BH225" s="4">
        <v>0.155</v>
      </c>
      <c r="BI225" s="4">
        <v>9.6969999999999992</v>
      </c>
      <c r="BJ225" s="4">
        <v>8.2620000000000005</v>
      </c>
      <c r="BK225" s="4">
        <v>0.13400000000000001</v>
      </c>
      <c r="BL225" s="4">
        <v>8.3970000000000002</v>
      </c>
      <c r="BM225" s="4">
        <v>0</v>
      </c>
      <c r="BQ225" s="4">
        <v>493.93400000000003</v>
      </c>
      <c r="BR225" s="4">
        <v>0.21076</v>
      </c>
      <c r="BS225" s="4">
        <v>-5</v>
      </c>
      <c r="BT225" s="4">
        <v>0.90002000000000004</v>
      </c>
      <c r="BU225" s="4">
        <v>5.1504469999999998</v>
      </c>
      <c r="BV225" s="4">
        <v>18.180403999999999</v>
      </c>
    </row>
    <row r="226" spans="1:74" x14ac:dyDescent="0.25">
      <c r="A226" s="2">
        <v>42801</v>
      </c>
      <c r="B226" s="3">
        <v>0.69199752314814811</v>
      </c>
      <c r="C226" s="4">
        <v>12.72</v>
      </c>
      <c r="D226" s="4">
        <v>8.0000000000000002E-3</v>
      </c>
      <c r="E226" s="4">
        <v>80</v>
      </c>
      <c r="F226" s="4">
        <v>380.3</v>
      </c>
      <c r="G226" s="4">
        <v>6.1</v>
      </c>
      <c r="H226" s="4">
        <v>-1.5</v>
      </c>
      <c r="J226" s="4">
        <v>2.7</v>
      </c>
      <c r="K226" s="4">
        <v>0.90210000000000001</v>
      </c>
      <c r="L226" s="4">
        <v>11.4741</v>
      </c>
      <c r="M226" s="4">
        <v>7.1999999999999998E-3</v>
      </c>
      <c r="N226" s="4">
        <v>343.05869999999999</v>
      </c>
      <c r="O226" s="4">
        <v>5.5025000000000004</v>
      </c>
      <c r="P226" s="4">
        <v>348.6</v>
      </c>
      <c r="Q226" s="4">
        <v>297.04270000000002</v>
      </c>
      <c r="R226" s="4">
        <v>4.7644000000000002</v>
      </c>
      <c r="S226" s="4">
        <v>301.8</v>
      </c>
      <c r="T226" s="4">
        <v>0</v>
      </c>
      <c r="W226" s="4">
        <v>0</v>
      </c>
      <c r="X226" s="4">
        <v>2.4355000000000002</v>
      </c>
      <c r="Y226" s="4">
        <v>12</v>
      </c>
      <c r="Z226" s="4">
        <v>803</v>
      </c>
      <c r="AA226" s="4">
        <v>817</v>
      </c>
      <c r="AB226" s="4">
        <v>840</v>
      </c>
      <c r="AC226" s="4">
        <v>36</v>
      </c>
      <c r="AD226" s="4">
        <v>17.62</v>
      </c>
      <c r="AE226" s="4">
        <v>0.4</v>
      </c>
      <c r="AF226" s="4">
        <v>957</v>
      </c>
      <c r="AG226" s="4">
        <v>8</v>
      </c>
      <c r="AH226" s="4">
        <v>24</v>
      </c>
      <c r="AI226" s="4">
        <v>27</v>
      </c>
      <c r="AJ226" s="4">
        <v>190</v>
      </c>
      <c r="AK226" s="4">
        <v>189.5</v>
      </c>
      <c r="AL226" s="4">
        <v>4</v>
      </c>
      <c r="AM226" s="4">
        <v>195</v>
      </c>
      <c r="AN226" s="4" t="s">
        <v>155</v>
      </c>
      <c r="AO226" s="4">
        <v>2</v>
      </c>
      <c r="AP226" s="5">
        <v>0.9003472222222223</v>
      </c>
      <c r="AQ226" s="4">
        <v>47.163021000000001</v>
      </c>
      <c r="AR226" s="4">
        <v>-88.491919999999993</v>
      </c>
      <c r="AS226" s="4">
        <v>318.7</v>
      </c>
      <c r="AT226" s="4">
        <v>25.3</v>
      </c>
      <c r="AU226" s="4">
        <v>12</v>
      </c>
      <c r="AV226" s="4">
        <v>9</v>
      </c>
      <c r="AW226" s="4" t="s">
        <v>409</v>
      </c>
      <c r="AX226" s="4">
        <v>2.0588000000000002</v>
      </c>
      <c r="AY226" s="4">
        <v>1.0103</v>
      </c>
      <c r="AZ226" s="4">
        <v>2.4102999999999999</v>
      </c>
      <c r="BA226" s="4">
        <v>13.836</v>
      </c>
      <c r="BB226" s="4">
        <v>16.79</v>
      </c>
      <c r="BC226" s="4">
        <v>1.21</v>
      </c>
      <c r="BD226" s="4">
        <v>10.858000000000001</v>
      </c>
      <c r="BE226" s="4">
        <v>3086.027</v>
      </c>
      <c r="BF226" s="4">
        <v>1.2350000000000001</v>
      </c>
      <c r="BG226" s="4">
        <v>9.6620000000000008</v>
      </c>
      <c r="BH226" s="4">
        <v>0.155</v>
      </c>
      <c r="BI226" s="4">
        <v>9.8170000000000002</v>
      </c>
      <c r="BJ226" s="4">
        <v>8.3659999999999997</v>
      </c>
      <c r="BK226" s="4">
        <v>0.13400000000000001</v>
      </c>
      <c r="BL226" s="4">
        <v>8.5009999999999994</v>
      </c>
      <c r="BM226" s="4">
        <v>0</v>
      </c>
      <c r="BQ226" s="4">
        <v>476.29399999999998</v>
      </c>
      <c r="BR226" s="4">
        <v>0.18726999999999999</v>
      </c>
      <c r="BS226" s="4">
        <v>-5</v>
      </c>
      <c r="BT226" s="4">
        <v>0.90100000000000002</v>
      </c>
      <c r="BU226" s="4">
        <v>4.5764100000000001</v>
      </c>
      <c r="BV226" s="4">
        <v>18.200199999999999</v>
      </c>
    </row>
    <row r="227" spans="1:74" x14ac:dyDescent="0.25">
      <c r="A227" s="2">
        <v>42801</v>
      </c>
      <c r="B227" s="3">
        <v>0.69200909722222226</v>
      </c>
      <c r="C227" s="4">
        <v>12.567</v>
      </c>
      <c r="D227" s="4">
        <v>8.0000000000000002E-3</v>
      </c>
      <c r="E227" s="4">
        <v>80</v>
      </c>
      <c r="F227" s="4">
        <v>382.5</v>
      </c>
      <c r="G227" s="4">
        <v>-3.7</v>
      </c>
      <c r="H227" s="4">
        <v>-4.7</v>
      </c>
      <c r="J227" s="4">
        <v>2.8</v>
      </c>
      <c r="K227" s="4">
        <v>0.90310000000000001</v>
      </c>
      <c r="L227" s="4">
        <v>11.349600000000001</v>
      </c>
      <c r="M227" s="4">
        <v>7.1999999999999998E-3</v>
      </c>
      <c r="N227" s="4">
        <v>345.43079999999998</v>
      </c>
      <c r="O227" s="4">
        <v>0</v>
      </c>
      <c r="P227" s="4">
        <v>345.4</v>
      </c>
      <c r="Q227" s="4">
        <v>299.09660000000002</v>
      </c>
      <c r="R227" s="4">
        <v>0</v>
      </c>
      <c r="S227" s="4">
        <v>299.10000000000002</v>
      </c>
      <c r="T227" s="4">
        <v>0</v>
      </c>
      <c r="W227" s="4">
        <v>0</v>
      </c>
      <c r="X227" s="4">
        <v>2.5287000000000002</v>
      </c>
      <c r="Y227" s="4">
        <v>11.9</v>
      </c>
      <c r="Z227" s="4">
        <v>803</v>
      </c>
      <c r="AA227" s="4">
        <v>818</v>
      </c>
      <c r="AB227" s="4">
        <v>840</v>
      </c>
      <c r="AC227" s="4">
        <v>36</v>
      </c>
      <c r="AD227" s="4">
        <v>17.62</v>
      </c>
      <c r="AE227" s="4">
        <v>0.4</v>
      </c>
      <c r="AF227" s="4">
        <v>957</v>
      </c>
      <c r="AG227" s="4">
        <v>8</v>
      </c>
      <c r="AH227" s="4">
        <v>24</v>
      </c>
      <c r="AI227" s="4">
        <v>27</v>
      </c>
      <c r="AJ227" s="4">
        <v>190</v>
      </c>
      <c r="AK227" s="4">
        <v>190</v>
      </c>
      <c r="AL227" s="4">
        <v>3.8</v>
      </c>
      <c r="AM227" s="4">
        <v>195.1</v>
      </c>
      <c r="AN227" s="4" t="s">
        <v>155</v>
      </c>
      <c r="AO227" s="4">
        <v>2</v>
      </c>
      <c r="AP227" s="5">
        <v>0.90035879629629623</v>
      </c>
      <c r="AQ227" s="4">
        <v>47.162917</v>
      </c>
      <c r="AR227" s="4">
        <v>-88.491944000000004</v>
      </c>
      <c r="AS227" s="4">
        <v>318.5</v>
      </c>
      <c r="AT227" s="4">
        <v>26</v>
      </c>
      <c r="AU227" s="4">
        <v>12</v>
      </c>
      <c r="AV227" s="4">
        <v>9</v>
      </c>
      <c r="AW227" s="4" t="s">
        <v>409</v>
      </c>
      <c r="AX227" s="4">
        <v>1.7</v>
      </c>
      <c r="AY227" s="4">
        <v>1.0896999999999999</v>
      </c>
      <c r="AZ227" s="4">
        <v>2.4897</v>
      </c>
      <c r="BA227" s="4">
        <v>13.836</v>
      </c>
      <c r="BB227" s="4">
        <v>16.989999999999998</v>
      </c>
      <c r="BC227" s="4">
        <v>1.23</v>
      </c>
      <c r="BD227" s="4">
        <v>10.73</v>
      </c>
      <c r="BE227" s="4">
        <v>3086.1210000000001</v>
      </c>
      <c r="BF227" s="4">
        <v>1.25</v>
      </c>
      <c r="BG227" s="4">
        <v>9.8360000000000003</v>
      </c>
      <c r="BH227" s="4">
        <v>0</v>
      </c>
      <c r="BI227" s="4">
        <v>9.8360000000000003</v>
      </c>
      <c r="BJ227" s="4">
        <v>8.5169999999999995</v>
      </c>
      <c r="BK227" s="4">
        <v>0</v>
      </c>
      <c r="BL227" s="4">
        <v>8.5169999999999995</v>
      </c>
      <c r="BM227" s="4">
        <v>0</v>
      </c>
      <c r="BQ227" s="4">
        <v>499.95</v>
      </c>
      <c r="BR227" s="4">
        <v>0.17549000000000001</v>
      </c>
      <c r="BS227" s="4">
        <v>-5</v>
      </c>
      <c r="BT227" s="4">
        <v>0.90049000000000001</v>
      </c>
      <c r="BU227" s="4">
        <v>4.2885369999999998</v>
      </c>
      <c r="BV227" s="4">
        <v>18.189897999999999</v>
      </c>
    </row>
    <row r="228" spans="1:74" x14ac:dyDescent="0.25">
      <c r="A228" s="2">
        <v>42801</v>
      </c>
      <c r="B228" s="3">
        <v>0.6920206712962963</v>
      </c>
      <c r="C228" s="4">
        <v>11.989000000000001</v>
      </c>
      <c r="D228" s="4">
        <v>3.2000000000000002E-3</v>
      </c>
      <c r="E228" s="4">
        <v>31.685200999999999</v>
      </c>
      <c r="F228" s="4">
        <v>382.5</v>
      </c>
      <c r="G228" s="4">
        <v>-4.4000000000000004</v>
      </c>
      <c r="H228" s="4">
        <v>-1.5</v>
      </c>
      <c r="J228" s="4">
        <v>2.9</v>
      </c>
      <c r="K228" s="4">
        <v>0.90739999999999998</v>
      </c>
      <c r="L228" s="4">
        <v>10.879</v>
      </c>
      <c r="M228" s="4">
        <v>2.8999999999999998E-3</v>
      </c>
      <c r="N228" s="4">
        <v>347.08249999999998</v>
      </c>
      <c r="O228" s="4">
        <v>0</v>
      </c>
      <c r="P228" s="4">
        <v>347.1</v>
      </c>
      <c r="Q228" s="4">
        <v>300.52670000000001</v>
      </c>
      <c r="R228" s="4">
        <v>0</v>
      </c>
      <c r="S228" s="4">
        <v>300.5</v>
      </c>
      <c r="T228" s="4">
        <v>0</v>
      </c>
      <c r="W228" s="4">
        <v>0</v>
      </c>
      <c r="X228" s="4">
        <v>2.6315</v>
      </c>
      <c r="Y228" s="4">
        <v>12</v>
      </c>
      <c r="Z228" s="4">
        <v>803</v>
      </c>
      <c r="AA228" s="4">
        <v>817</v>
      </c>
      <c r="AB228" s="4">
        <v>839</v>
      </c>
      <c r="AC228" s="4">
        <v>36</v>
      </c>
      <c r="AD228" s="4">
        <v>17.62</v>
      </c>
      <c r="AE228" s="4">
        <v>0.4</v>
      </c>
      <c r="AF228" s="4">
        <v>957</v>
      </c>
      <c r="AG228" s="4">
        <v>8</v>
      </c>
      <c r="AH228" s="4">
        <v>24</v>
      </c>
      <c r="AI228" s="4">
        <v>27</v>
      </c>
      <c r="AJ228" s="4">
        <v>190</v>
      </c>
      <c r="AK228" s="4">
        <v>190</v>
      </c>
      <c r="AL228" s="4">
        <v>3.9</v>
      </c>
      <c r="AM228" s="4">
        <v>195.5</v>
      </c>
      <c r="AN228" s="4" t="s">
        <v>155</v>
      </c>
      <c r="AO228" s="4">
        <v>2</v>
      </c>
      <c r="AP228" s="5">
        <v>0.90037037037037038</v>
      </c>
      <c r="AQ228" s="4">
        <v>47.162809000000003</v>
      </c>
      <c r="AR228" s="4">
        <v>-88.491933000000003</v>
      </c>
      <c r="AS228" s="4">
        <v>318.2</v>
      </c>
      <c r="AT228" s="4">
        <v>26</v>
      </c>
      <c r="AU228" s="4">
        <v>12</v>
      </c>
      <c r="AV228" s="4">
        <v>9</v>
      </c>
      <c r="AW228" s="4" t="s">
        <v>409</v>
      </c>
      <c r="AX228" s="4">
        <v>1.6897</v>
      </c>
      <c r="AY228" s="4">
        <v>1.0103</v>
      </c>
      <c r="AZ228" s="4">
        <v>2.4</v>
      </c>
      <c r="BA228" s="4">
        <v>13.836</v>
      </c>
      <c r="BB228" s="4">
        <v>17.77</v>
      </c>
      <c r="BC228" s="4">
        <v>1.28</v>
      </c>
      <c r="BD228" s="4">
        <v>10.204000000000001</v>
      </c>
      <c r="BE228" s="4">
        <v>3087.7449999999999</v>
      </c>
      <c r="BF228" s="4">
        <v>0.51900000000000002</v>
      </c>
      <c r="BG228" s="4">
        <v>10.316000000000001</v>
      </c>
      <c r="BH228" s="4">
        <v>0</v>
      </c>
      <c r="BI228" s="4">
        <v>10.316000000000001</v>
      </c>
      <c r="BJ228" s="4">
        <v>8.9320000000000004</v>
      </c>
      <c r="BK228" s="4">
        <v>0</v>
      </c>
      <c r="BL228" s="4">
        <v>8.9320000000000004</v>
      </c>
      <c r="BM228" s="4">
        <v>0</v>
      </c>
      <c r="BQ228" s="4">
        <v>543.06399999999996</v>
      </c>
      <c r="BR228" s="4">
        <v>0.21784000000000001</v>
      </c>
      <c r="BS228" s="4">
        <v>-5</v>
      </c>
      <c r="BT228" s="4">
        <v>0.90153000000000005</v>
      </c>
      <c r="BU228" s="4">
        <v>5.3234649999999997</v>
      </c>
      <c r="BV228" s="4">
        <v>18.210906000000001</v>
      </c>
    </row>
    <row r="229" spans="1:74" x14ac:dyDescent="0.25">
      <c r="A229" s="2">
        <v>42801</v>
      </c>
      <c r="B229" s="3">
        <v>0.69203224537037034</v>
      </c>
      <c r="C229" s="4">
        <v>10.864000000000001</v>
      </c>
      <c r="D229" s="4">
        <v>2.2000000000000001E-3</v>
      </c>
      <c r="E229" s="4">
        <v>21.776156</v>
      </c>
      <c r="F229" s="4">
        <v>392.9</v>
      </c>
      <c r="G229" s="4">
        <v>-4.3</v>
      </c>
      <c r="H229" s="4">
        <v>-6.3</v>
      </c>
      <c r="J229" s="4">
        <v>3.09</v>
      </c>
      <c r="K229" s="4">
        <v>0.91590000000000005</v>
      </c>
      <c r="L229" s="4">
        <v>9.9503000000000004</v>
      </c>
      <c r="M229" s="4">
        <v>2E-3</v>
      </c>
      <c r="N229" s="4">
        <v>359.815</v>
      </c>
      <c r="O229" s="4">
        <v>0</v>
      </c>
      <c r="P229" s="4">
        <v>359.8</v>
      </c>
      <c r="Q229" s="4">
        <v>311.5514</v>
      </c>
      <c r="R229" s="4">
        <v>0</v>
      </c>
      <c r="S229" s="4">
        <v>311.60000000000002</v>
      </c>
      <c r="T229" s="4">
        <v>0</v>
      </c>
      <c r="W229" s="4">
        <v>0</v>
      </c>
      <c r="X229" s="4">
        <v>2.8302</v>
      </c>
      <c r="Y229" s="4">
        <v>11.9</v>
      </c>
      <c r="Z229" s="4">
        <v>803</v>
      </c>
      <c r="AA229" s="4">
        <v>816</v>
      </c>
      <c r="AB229" s="4">
        <v>840</v>
      </c>
      <c r="AC229" s="4">
        <v>36</v>
      </c>
      <c r="AD229" s="4">
        <v>17.62</v>
      </c>
      <c r="AE229" s="4">
        <v>0.4</v>
      </c>
      <c r="AF229" s="4">
        <v>957</v>
      </c>
      <c r="AG229" s="4">
        <v>8</v>
      </c>
      <c r="AH229" s="4">
        <v>24.51</v>
      </c>
      <c r="AI229" s="4">
        <v>27</v>
      </c>
      <c r="AJ229" s="4">
        <v>190</v>
      </c>
      <c r="AK229" s="4">
        <v>190</v>
      </c>
      <c r="AL229" s="4">
        <v>4.0999999999999996</v>
      </c>
      <c r="AM229" s="4">
        <v>195.9</v>
      </c>
      <c r="AN229" s="4" t="s">
        <v>155</v>
      </c>
      <c r="AO229" s="4">
        <v>2</v>
      </c>
      <c r="AP229" s="5">
        <v>0.90038194444444442</v>
      </c>
      <c r="AQ229" s="4">
        <v>47.162706</v>
      </c>
      <c r="AR229" s="4">
        <v>-88.491930999999994</v>
      </c>
      <c r="AS229" s="4">
        <v>318.10000000000002</v>
      </c>
      <c r="AT229" s="4">
        <v>26.1</v>
      </c>
      <c r="AU229" s="4">
        <v>12</v>
      </c>
      <c r="AV229" s="4">
        <v>9</v>
      </c>
      <c r="AW229" s="4" t="s">
        <v>409</v>
      </c>
      <c r="AX229" s="4">
        <v>1.5588</v>
      </c>
      <c r="AY229" s="4">
        <v>1.1103000000000001</v>
      </c>
      <c r="AZ229" s="4">
        <v>2.4</v>
      </c>
      <c r="BA229" s="4">
        <v>13.836</v>
      </c>
      <c r="BB229" s="4">
        <v>19.52</v>
      </c>
      <c r="BC229" s="4">
        <v>1.41</v>
      </c>
      <c r="BD229" s="4">
        <v>9.1859999999999999</v>
      </c>
      <c r="BE229" s="4">
        <v>3089.002</v>
      </c>
      <c r="BF229" s="4">
        <v>0.39400000000000002</v>
      </c>
      <c r="BG229" s="4">
        <v>11.698</v>
      </c>
      <c r="BH229" s="4">
        <v>0</v>
      </c>
      <c r="BI229" s="4">
        <v>11.698</v>
      </c>
      <c r="BJ229" s="4">
        <v>10.129</v>
      </c>
      <c r="BK229" s="4">
        <v>0</v>
      </c>
      <c r="BL229" s="4">
        <v>10.129</v>
      </c>
      <c r="BM229" s="4">
        <v>0</v>
      </c>
      <c r="BQ229" s="4">
        <v>638.84</v>
      </c>
      <c r="BR229" s="4">
        <v>0.21615999999999999</v>
      </c>
      <c r="BS229" s="4">
        <v>-5</v>
      </c>
      <c r="BT229" s="4">
        <v>0.90198</v>
      </c>
      <c r="BU229" s="4">
        <v>5.2824099999999996</v>
      </c>
      <c r="BV229" s="4">
        <v>18.219995999999998</v>
      </c>
    </row>
    <row r="230" spans="1:74" x14ac:dyDescent="0.25">
      <c r="A230" s="2">
        <v>42801</v>
      </c>
      <c r="B230" s="3">
        <v>0.69204381944444437</v>
      </c>
      <c r="C230" s="4">
        <v>10.579000000000001</v>
      </c>
      <c r="D230" s="4">
        <v>4.4999999999999997E-3</v>
      </c>
      <c r="E230" s="4">
        <v>44.851819999999996</v>
      </c>
      <c r="F230" s="4">
        <v>413.7</v>
      </c>
      <c r="G230" s="4">
        <v>0</v>
      </c>
      <c r="H230" s="4">
        <v>-8</v>
      </c>
      <c r="J230" s="4">
        <v>4.3099999999999996</v>
      </c>
      <c r="K230" s="4">
        <v>0.91800000000000004</v>
      </c>
      <c r="L230" s="4">
        <v>9.7119999999999997</v>
      </c>
      <c r="M230" s="4">
        <v>4.1000000000000003E-3</v>
      </c>
      <c r="N230" s="4">
        <v>379.76659999999998</v>
      </c>
      <c r="O230" s="4">
        <v>1.41E-2</v>
      </c>
      <c r="P230" s="4">
        <v>379.8</v>
      </c>
      <c r="Q230" s="4">
        <v>328.82679999999999</v>
      </c>
      <c r="R230" s="4">
        <v>1.2200000000000001E-2</v>
      </c>
      <c r="S230" s="4">
        <v>328.8</v>
      </c>
      <c r="T230" s="4">
        <v>0</v>
      </c>
      <c r="W230" s="4">
        <v>0</v>
      </c>
      <c r="X230" s="4">
        <v>3.9565000000000001</v>
      </c>
      <c r="Y230" s="4">
        <v>12</v>
      </c>
      <c r="Z230" s="4">
        <v>803</v>
      </c>
      <c r="AA230" s="4">
        <v>816</v>
      </c>
      <c r="AB230" s="4">
        <v>841</v>
      </c>
      <c r="AC230" s="4">
        <v>36</v>
      </c>
      <c r="AD230" s="4">
        <v>17.62</v>
      </c>
      <c r="AE230" s="4">
        <v>0.4</v>
      </c>
      <c r="AF230" s="4">
        <v>957</v>
      </c>
      <c r="AG230" s="4">
        <v>8</v>
      </c>
      <c r="AH230" s="4">
        <v>25</v>
      </c>
      <c r="AI230" s="4">
        <v>27</v>
      </c>
      <c r="AJ230" s="4">
        <v>190</v>
      </c>
      <c r="AK230" s="4">
        <v>190</v>
      </c>
      <c r="AL230" s="4">
        <v>4.2</v>
      </c>
      <c r="AM230" s="4">
        <v>195.8</v>
      </c>
      <c r="AN230" s="4" t="s">
        <v>155</v>
      </c>
      <c r="AO230" s="4">
        <v>2</v>
      </c>
      <c r="AP230" s="5">
        <v>0.90039351851851857</v>
      </c>
      <c r="AQ230" s="4">
        <v>47.162599</v>
      </c>
      <c r="AR230" s="4">
        <v>-88.491915000000006</v>
      </c>
      <c r="AS230" s="4">
        <v>317.89999999999998</v>
      </c>
      <c r="AT230" s="4">
        <v>26.2</v>
      </c>
      <c r="AU230" s="4">
        <v>12</v>
      </c>
      <c r="AV230" s="4">
        <v>9</v>
      </c>
      <c r="AW230" s="4" t="s">
        <v>409</v>
      </c>
      <c r="AX230" s="4">
        <v>1.2205999999999999</v>
      </c>
      <c r="AY230" s="4">
        <v>1.2309000000000001</v>
      </c>
      <c r="AZ230" s="4">
        <v>2.4308999999999998</v>
      </c>
      <c r="BA230" s="4">
        <v>13.836</v>
      </c>
      <c r="BB230" s="4">
        <v>20.02</v>
      </c>
      <c r="BC230" s="4">
        <v>1.45</v>
      </c>
      <c r="BD230" s="4">
        <v>8.9280000000000008</v>
      </c>
      <c r="BE230" s="4">
        <v>3088.6129999999998</v>
      </c>
      <c r="BF230" s="4">
        <v>0.83299999999999996</v>
      </c>
      <c r="BG230" s="4">
        <v>12.648</v>
      </c>
      <c r="BH230" s="4">
        <v>0</v>
      </c>
      <c r="BI230" s="4">
        <v>12.648</v>
      </c>
      <c r="BJ230" s="4">
        <v>10.951000000000001</v>
      </c>
      <c r="BK230" s="4">
        <v>0</v>
      </c>
      <c r="BL230" s="4">
        <v>10.952</v>
      </c>
      <c r="BM230" s="4">
        <v>0</v>
      </c>
      <c r="BQ230" s="4">
        <v>914.87199999999996</v>
      </c>
      <c r="BR230" s="4">
        <v>0.16683999999999999</v>
      </c>
      <c r="BS230" s="4">
        <v>-5</v>
      </c>
      <c r="BT230" s="4">
        <v>0.90151000000000003</v>
      </c>
      <c r="BU230" s="4">
        <v>4.077153</v>
      </c>
      <c r="BV230" s="4">
        <v>18.210502000000002</v>
      </c>
    </row>
    <row r="231" spans="1:74" x14ac:dyDescent="0.25">
      <c r="A231" s="2">
        <v>42801</v>
      </c>
      <c r="B231" s="3">
        <v>0.69205539351851852</v>
      </c>
      <c r="C231" s="4">
        <v>10.492000000000001</v>
      </c>
      <c r="D231" s="4">
        <v>3.0999999999999999E-3</v>
      </c>
      <c r="E231" s="4">
        <v>31.025855</v>
      </c>
      <c r="F231" s="4">
        <v>423.4</v>
      </c>
      <c r="G231" s="4">
        <v>0.4</v>
      </c>
      <c r="H231" s="4">
        <v>-3.8</v>
      </c>
      <c r="J231" s="4">
        <v>5.29</v>
      </c>
      <c r="K231" s="4">
        <v>0.91869999999999996</v>
      </c>
      <c r="L231" s="4">
        <v>9.6384000000000007</v>
      </c>
      <c r="M231" s="4">
        <v>2.8999999999999998E-3</v>
      </c>
      <c r="N231" s="4">
        <v>388.97329999999999</v>
      </c>
      <c r="O231" s="4">
        <v>0.36749999999999999</v>
      </c>
      <c r="P231" s="4">
        <v>389.3</v>
      </c>
      <c r="Q231" s="4">
        <v>336.79860000000002</v>
      </c>
      <c r="R231" s="4">
        <v>0.31819999999999998</v>
      </c>
      <c r="S231" s="4">
        <v>337.1</v>
      </c>
      <c r="T231" s="4">
        <v>0</v>
      </c>
      <c r="W231" s="4">
        <v>0</v>
      </c>
      <c r="X231" s="4">
        <v>4.8585000000000003</v>
      </c>
      <c r="Y231" s="4">
        <v>12</v>
      </c>
      <c r="Z231" s="4">
        <v>803</v>
      </c>
      <c r="AA231" s="4">
        <v>816</v>
      </c>
      <c r="AB231" s="4">
        <v>840</v>
      </c>
      <c r="AC231" s="4">
        <v>36</v>
      </c>
      <c r="AD231" s="4">
        <v>17.62</v>
      </c>
      <c r="AE231" s="4">
        <v>0.4</v>
      </c>
      <c r="AF231" s="4">
        <v>957</v>
      </c>
      <c r="AG231" s="4">
        <v>8</v>
      </c>
      <c r="AH231" s="4">
        <v>25</v>
      </c>
      <c r="AI231" s="4">
        <v>27</v>
      </c>
      <c r="AJ231" s="4">
        <v>190</v>
      </c>
      <c r="AK231" s="4">
        <v>190</v>
      </c>
      <c r="AL231" s="4">
        <v>4.0999999999999996</v>
      </c>
      <c r="AM231" s="4">
        <v>195.4</v>
      </c>
      <c r="AN231" s="4" t="s">
        <v>155</v>
      </c>
      <c r="AO231" s="4">
        <v>2</v>
      </c>
      <c r="AP231" s="5">
        <v>0.90040509259259249</v>
      </c>
      <c r="AQ231" s="4">
        <v>47.162489000000001</v>
      </c>
      <c r="AR231" s="4">
        <v>-88.491883000000001</v>
      </c>
      <c r="AS231" s="4">
        <v>317.7</v>
      </c>
      <c r="AT231" s="4">
        <v>26.9</v>
      </c>
      <c r="AU231" s="4">
        <v>12</v>
      </c>
      <c r="AV231" s="4">
        <v>9</v>
      </c>
      <c r="AW231" s="4" t="s">
        <v>409</v>
      </c>
      <c r="AX231" s="4">
        <v>1.4206000000000001</v>
      </c>
      <c r="AY231" s="4">
        <v>1.4484999999999999</v>
      </c>
      <c r="AZ231" s="4">
        <v>2.7103000000000002</v>
      </c>
      <c r="BA231" s="4">
        <v>13.836</v>
      </c>
      <c r="BB231" s="4">
        <v>20.18</v>
      </c>
      <c r="BC231" s="4">
        <v>1.46</v>
      </c>
      <c r="BD231" s="4">
        <v>8.8510000000000009</v>
      </c>
      <c r="BE231" s="4">
        <v>3089.1080000000002</v>
      </c>
      <c r="BF231" s="4">
        <v>0.58099999999999996</v>
      </c>
      <c r="BG231" s="4">
        <v>13.055</v>
      </c>
      <c r="BH231" s="4">
        <v>1.2E-2</v>
      </c>
      <c r="BI231" s="4">
        <v>13.068</v>
      </c>
      <c r="BJ231" s="4">
        <v>11.304</v>
      </c>
      <c r="BK231" s="4">
        <v>1.0999999999999999E-2</v>
      </c>
      <c r="BL231" s="4">
        <v>11.315</v>
      </c>
      <c r="BM231" s="4">
        <v>0</v>
      </c>
      <c r="BQ231" s="4">
        <v>1132.2</v>
      </c>
      <c r="BR231" s="4">
        <v>0.17480999999999999</v>
      </c>
      <c r="BS231" s="4">
        <v>-5</v>
      </c>
      <c r="BT231" s="4">
        <v>0.90200000000000002</v>
      </c>
      <c r="BU231" s="4">
        <v>4.2719199999999997</v>
      </c>
      <c r="BV231" s="4">
        <v>18.220400000000001</v>
      </c>
    </row>
    <row r="232" spans="1:74" x14ac:dyDescent="0.25">
      <c r="A232" s="2">
        <v>42801</v>
      </c>
      <c r="B232" s="3">
        <v>0.69206696759259267</v>
      </c>
      <c r="C232" s="4">
        <v>10.512</v>
      </c>
      <c r="D232" s="4">
        <v>3.8999999999999998E-3</v>
      </c>
      <c r="E232" s="4">
        <v>39.366137999999999</v>
      </c>
      <c r="F232" s="4">
        <v>426.2</v>
      </c>
      <c r="G232" s="4">
        <v>0.2</v>
      </c>
      <c r="H232" s="4">
        <v>-8.1999999999999993</v>
      </c>
      <c r="J232" s="4">
        <v>5.68</v>
      </c>
      <c r="K232" s="4">
        <v>0.91849999999999998</v>
      </c>
      <c r="L232" s="4">
        <v>9.6555</v>
      </c>
      <c r="M232" s="4">
        <v>3.5999999999999999E-3</v>
      </c>
      <c r="N232" s="4">
        <v>391.45960000000002</v>
      </c>
      <c r="O232" s="4">
        <v>0.1951</v>
      </c>
      <c r="P232" s="4">
        <v>391.7</v>
      </c>
      <c r="Q232" s="4">
        <v>338.95139999999998</v>
      </c>
      <c r="R232" s="4">
        <v>0.16889999999999999</v>
      </c>
      <c r="S232" s="4">
        <v>339.1</v>
      </c>
      <c r="T232" s="4">
        <v>0</v>
      </c>
      <c r="W232" s="4">
        <v>0</v>
      </c>
      <c r="X232" s="4">
        <v>5.2172999999999998</v>
      </c>
      <c r="Y232" s="4">
        <v>11.9</v>
      </c>
      <c r="Z232" s="4">
        <v>803</v>
      </c>
      <c r="AA232" s="4">
        <v>815</v>
      </c>
      <c r="AB232" s="4">
        <v>840</v>
      </c>
      <c r="AC232" s="4">
        <v>36</v>
      </c>
      <c r="AD232" s="4">
        <v>17.62</v>
      </c>
      <c r="AE232" s="4">
        <v>0.4</v>
      </c>
      <c r="AF232" s="4">
        <v>957</v>
      </c>
      <c r="AG232" s="4">
        <v>8</v>
      </c>
      <c r="AH232" s="4">
        <v>25</v>
      </c>
      <c r="AI232" s="4">
        <v>27</v>
      </c>
      <c r="AJ232" s="4">
        <v>190</v>
      </c>
      <c r="AK232" s="4">
        <v>190</v>
      </c>
      <c r="AL232" s="4">
        <v>4.0999999999999996</v>
      </c>
      <c r="AM232" s="4">
        <v>195.1</v>
      </c>
      <c r="AN232" s="4" t="s">
        <v>155</v>
      </c>
      <c r="AO232" s="4">
        <v>2</v>
      </c>
      <c r="AP232" s="5">
        <v>0.90041666666666664</v>
      </c>
      <c r="AQ232" s="4">
        <v>47.162382999999998</v>
      </c>
      <c r="AR232" s="4">
        <v>-88.491844</v>
      </c>
      <c r="AS232" s="4">
        <v>318</v>
      </c>
      <c r="AT232" s="4">
        <v>27</v>
      </c>
      <c r="AU232" s="4">
        <v>12</v>
      </c>
      <c r="AV232" s="4">
        <v>9</v>
      </c>
      <c r="AW232" s="4" t="s">
        <v>409</v>
      </c>
      <c r="AX232" s="4">
        <v>1.5588</v>
      </c>
      <c r="AY232" s="4">
        <v>1.0103</v>
      </c>
      <c r="AZ232" s="4">
        <v>2.7484999999999999</v>
      </c>
      <c r="BA232" s="4">
        <v>13.836</v>
      </c>
      <c r="BB232" s="4">
        <v>20.14</v>
      </c>
      <c r="BC232" s="4">
        <v>1.46</v>
      </c>
      <c r="BD232" s="4">
        <v>8.8729999999999993</v>
      </c>
      <c r="BE232" s="4">
        <v>3088.8409999999999</v>
      </c>
      <c r="BF232" s="4">
        <v>0.73599999999999999</v>
      </c>
      <c r="BG232" s="4">
        <v>13.114000000000001</v>
      </c>
      <c r="BH232" s="4">
        <v>7.0000000000000001E-3</v>
      </c>
      <c r="BI232" s="4">
        <v>13.121</v>
      </c>
      <c r="BJ232" s="4">
        <v>11.355</v>
      </c>
      <c r="BK232" s="4">
        <v>6.0000000000000001E-3</v>
      </c>
      <c r="BL232" s="4">
        <v>11.361000000000001</v>
      </c>
      <c r="BM232" s="4">
        <v>0</v>
      </c>
      <c r="BQ232" s="4">
        <v>1213.5609999999999</v>
      </c>
      <c r="BR232" s="4">
        <v>0.17368</v>
      </c>
      <c r="BS232" s="4">
        <v>-5</v>
      </c>
      <c r="BT232" s="4">
        <v>0.90149000000000001</v>
      </c>
      <c r="BU232" s="4">
        <v>4.2443049999999998</v>
      </c>
      <c r="BV232" s="4">
        <v>18.210097999999999</v>
      </c>
    </row>
    <row r="233" spans="1:74" x14ac:dyDescent="0.25">
      <c r="A233" s="2">
        <v>42801</v>
      </c>
      <c r="B233" s="3">
        <v>0.6920785416666666</v>
      </c>
      <c r="C233" s="4">
        <v>10.622</v>
      </c>
      <c r="D233" s="4">
        <v>4.7999999999999996E-3</v>
      </c>
      <c r="E233" s="4">
        <v>47.706422000000003</v>
      </c>
      <c r="F233" s="4">
        <v>427.2</v>
      </c>
      <c r="G233" s="4">
        <v>-0.9</v>
      </c>
      <c r="H233" s="4">
        <v>-4.2</v>
      </c>
      <c r="J233" s="4">
        <v>5.9</v>
      </c>
      <c r="K233" s="4">
        <v>0.91759999999999997</v>
      </c>
      <c r="L233" s="4">
        <v>9.7469000000000001</v>
      </c>
      <c r="M233" s="4">
        <v>4.4000000000000003E-3</v>
      </c>
      <c r="N233" s="4">
        <v>392.01710000000003</v>
      </c>
      <c r="O233" s="4">
        <v>0</v>
      </c>
      <c r="P233" s="4">
        <v>392</v>
      </c>
      <c r="Q233" s="4">
        <v>339.42660000000001</v>
      </c>
      <c r="R233" s="4">
        <v>0</v>
      </c>
      <c r="S233" s="4">
        <v>339.4</v>
      </c>
      <c r="T233" s="4">
        <v>0</v>
      </c>
      <c r="W233" s="4">
        <v>0</v>
      </c>
      <c r="X233" s="4">
        <v>5.4141000000000004</v>
      </c>
      <c r="Y233" s="4">
        <v>12</v>
      </c>
      <c r="Z233" s="4">
        <v>803</v>
      </c>
      <c r="AA233" s="4">
        <v>816</v>
      </c>
      <c r="AB233" s="4">
        <v>840</v>
      </c>
      <c r="AC233" s="4">
        <v>36</v>
      </c>
      <c r="AD233" s="4">
        <v>17.62</v>
      </c>
      <c r="AE233" s="4">
        <v>0.4</v>
      </c>
      <c r="AF233" s="4">
        <v>958</v>
      </c>
      <c r="AG233" s="4">
        <v>8</v>
      </c>
      <c r="AH233" s="4">
        <v>25</v>
      </c>
      <c r="AI233" s="4">
        <v>27</v>
      </c>
      <c r="AJ233" s="4">
        <v>190</v>
      </c>
      <c r="AK233" s="4">
        <v>189.5</v>
      </c>
      <c r="AL233" s="4">
        <v>4</v>
      </c>
      <c r="AM233" s="4">
        <v>195.3</v>
      </c>
      <c r="AN233" s="4" t="s">
        <v>155</v>
      </c>
      <c r="AO233" s="4">
        <v>2</v>
      </c>
      <c r="AP233" s="5">
        <v>0.90042824074074079</v>
      </c>
      <c r="AQ233" s="4">
        <v>47.162287999999997</v>
      </c>
      <c r="AR233" s="4">
        <v>-88.491789999999995</v>
      </c>
      <c r="AS233" s="4">
        <v>318.39999999999998</v>
      </c>
      <c r="AT233" s="4">
        <v>26.9</v>
      </c>
      <c r="AU233" s="4">
        <v>12</v>
      </c>
      <c r="AV233" s="4">
        <v>9</v>
      </c>
      <c r="AW233" s="4" t="s">
        <v>409</v>
      </c>
      <c r="AX233" s="4">
        <v>1.2205999999999999</v>
      </c>
      <c r="AY233" s="4">
        <v>1.0896999999999999</v>
      </c>
      <c r="AZ233" s="4">
        <v>2.3102999999999998</v>
      </c>
      <c r="BA233" s="4">
        <v>13.836</v>
      </c>
      <c r="BB233" s="4">
        <v>19.940000000000001</v>
      </c>
      <c r="BC233" s="4">
        <v>1.44</v>
      </c>
      <c r="BD233" s="4">
        <v>8.9749999999999996</v>
      </c>
      <c r="BE233" s="4">
        <v>3088.49</v>
      </c>
      <c r="BF233" s="4">
        <v>0.88300000000000001</v>
      </c>
      <c r="BG233" s="4">
        <v>13.007999999999999</v>
      </c>
      <c r="BH233" s="4">
        <v>0</v>
      </c>
      <c r="BI233" s="4">
        <v>13.007999999999999</v>
      </c>
      <c r="BJ233" s="4">
        <v>11.263</v>
      </c>
      <c r="BK233" s="4">
        <v>0</v>
      </c>
      <c r="BL233" s="4">
        <v>11.263</v>
      </c>
      <c r="BM233" s="4">
        <v>0</v>
      </c>
      <c r="BQ233" s="4">
        <v>1247.3989999999999</v>
      </c>
      <c r="BR233" s="4">
        <v>0.14729</v>
      </c>
      <c r="BS233" s="4">
        <v>-5</v>
      </c>
      <c r="BT233" s="4">
        <v>0.90202000000000004</v>
      </c>
      <c r="BU233" s="4">
        <v>3.5994000000000002</v>
      </c>
      <c r="BV233" s="4">
        <v>18.220804000000001</v>
      </c>
    </row>
    <row r="234" spans="1:74" x14ac:dyDescent="0.25">
      <c r="A234" s="2">
        <v>42801</v>
      </c>
      <c r="B234" s="3">
        <v>0.69209011574074075</v>
      </c>
      <c r="C234" s="4">
        <v>10.72</v>
      </c>
      <c r="D234" s="4">
        <v>4.4000000000000003E-3</v>
      </c>
      <c r="E234" s="4">
        <v>43.897306</v>
      </c>
      <c r="F234" s="4">
        <v>427.3</v>
      </c>
      <c r="G234" s="4">
        <v>-1.1000000000000001</v>
      </c>
      <c r="H234" s="4">
        <v>-6.5</v>
      </c>
      <c r="J234" s="4">
        <v>5.9</v>
      </c>
      <c r="K234" s="4">
        <v>0.91690000000000005</v>
      </c>
      <c r="L234" s="4">
        <v>9.8292000000000002</v>
      </c>
      <c r="M234" s="4">
        <v>4.0000000000000001E-3</v>
      </c>
      <c r="N234" s="4">
        <v>391.79430000000002</v>
      </c>
      <c r="O234" s="4">
        <v>0</v>
      </c>
      <c r="P234" s="4">
        <v>391.8</v>
      </c>
      <c r="Q234" s="4">
        <v>339.23399999999998</v>
      </c>
      <c r="R234" s="4">
        <v>0</v>
      </c>
      <c r="S234" s="4">
        <v>339.2</v>
      </c>
      <c r="T234" s="4">
        <v>0</v>
      </c>
      <c r="W234" s="4">
        <v>0</v>
      </c>
      <c r="X234" s="4">
        <v>5.4097999999999997</v>
      </c>
      <c r="Y234" s="4">
        <v>11.9</v>
      </c>
      <c r="Z234" s="4">
        <v>802</v>
      </c>
      <c r="AA234" s="4">
        <v>815</v>
      </c>
      <c r="AB234" s="4">
        <v>839</v>
      </c>
      <c r="AC234" s="4">
        <v>36</v>
      </c>
      <c r="AD234" s="4">
        <v>17.62</v>
      </c>
      <c r="AE234" s="4">
        <v>0.4</v>
      </c>
      <c r="AF234" s="4">
        <v>957</v>
      </c>
      <c r="AG234" s="4">
        <v>8</v>
      </c>
      <c r="AH234" s="4">
        <v>25</v>
      </c>
      <c r="AI234" s="4">
        <v>27</v>
      </c>
      <c r="AJ234" s="4">
        <v>190</v>
      </c>
      <c r="AK234" s="4">
        <v>189</v>
      </c>
      <c r="AL234" s="4">
        <v>4.0999999999999996</v>
      </c>
      <c r="AM234" s="4">
        <v>195.7</v>
      </c>
      <c r="AN234" s="4" t="s">
        <v>155</v>
      </c>
      <c r="AO234" s="4">
        <v>2</v>
      </c>
      <c r="AP234" s="5">
        <v>0.90043981481481483</v>
      </c>
      <c r="AQ234" s="4">
        <v>47.162171999999998</v>
      </c>
      <c r="AR234" s="4">
        <v>-88.491759999999999</v>
      </c>
      <c r="AS234" s="4">
        <v>318.5</v>
      </c>
      <c r="AT234" s="4">
        <v>26.9</v>
      </c>
      <c r="AU234" s="4">
        <v>12</v>
      </c>
      <c r="AV234" s="4">
        <v>9</v>
      </c>
      <c r="AW234" s="4" t="s">
        <v>409</v>
      </c>
      <c r="AX234" s="4">
        <v>1.4</v>
      </c>
      <c r="AY234" s="4">
        <v>1</v>
      </c>
      <c r="AZ234" s="4">
        <v>2.4</v>
      </c>
      <c r="BA234" s="4">
        <v>13.836</v>
      </c>
      <c r="BB234" s="4">
        <v>19.77</v>
      </c>
      <c r="BC234" s="4">
        <v>1.43</v>
      </c>
      <c r="BD234" s="4">
        <v>9.0619999999999994</v>
      </c>
      <c r="BE234" s="4">
        <v>3088.5059999999999</v>
      </c>
      <c r="BF234" s="4">
        <v>0.80500000000000005</v>
      </c>
      <c r="BG234" s="4">
        <v>12.891999999999999</v>
      </c>
      <c r="BH234" s="4">
        <v>0</v>
      </c>
      <c r="BI234" s="4">
        <v>12.891999999999999</v>
      </c>
      <c r="BJ234" s="4">
        <v>11.163</v>
      </c>
      <c r="BK234" s="4">
        <v>0</v>
      </c>
      <c r="BL234" s="4">
        <v>11.163</v>
      </c>
      <c r="BM234" s="4">
        <v>0</v>
      </c>
      <c r="BQ234" s="4">
        <v>1235.96</v>
      </c>
      <c r="BR234" s="4">
        <v>0.14312</v>
      </c>
      <c r="BS234" s="4">
        <v>-5</v>
      </c>
      <c r="BT234" s="4">
        <v>0.90198</v>
      </c>
      <c r="BU234" s="4">
        <v>3.4974949999999998</v>
      </c>
      <c r="BV234" s="4">
        <v>18.219995999999998</v>
      </c>
    </row>
    <row r="235" spans="1:74" x14ac:dyDescent="0.25">
      <c r="A235" s="2">
        <v>42801</v>
      </c>
      <c r="B235" s="3">
        <v>0.69210168981481479</v>
      </c>
      <c r="C235" s="4">
        <v>10.694000000000001</v>
      </c>
      <c r="D235" s="4">
        <v>4.0000000000000001E-3</v>
      </c>
      <c r="E235" s="4">
        <v>40</v>
      </c>
      <c r="F235" s="4">
        <v>426.8</v>
      </c>
      <c r="G235" s="4">
        <v>-2.2000000000000002</v>
      </c>
      <c r="H235" s="4">
        <v>-9.3000000000000007</v>
      </c>
      <c r="J235" s="4">
        <v>5.77</v>
      </c>
      <c r="K235" s="4">
        <v>0.91720000000000002</v>
      </c>
      <c r="L235" s="4">
        <v>9.8080999999999996</v>
      </c>
      <c r="M235" s="4">
        <v>3.7000000000000002E-3</v>
      </c>
      <c r="N235" s="4">
        <v>391.4631</v>
      </c>
      <c r="O235" s="4">
        <v>0</v>
      </c>
      <c r="P235" s="4">
        <v>391.5</v>
      </c>
      <c r="Q235" s="4">
        <v>338.95429999999999</v>
      </c>
      <c r="R235" s="4">
        <v>0</v>
      </c>
      <c r="S235" s="4">
        <v>339</v>
      </c>
      <c r="T235" s="4">
        <v>0</v>
      </c>
      <c r="W235" s="4">
        <v>0</v>
      </c>
      <c r="X235" s="4">
        <v>5.2949000000000002</v>
      </c>
      <c r="Y235" s="4">
        <v>11.9</v>
      </c>
      <c r="Z235" s="4">
        <v>803</v>
      </c>
      <c r="AA235" s="4">
        <v>815</v>
      </c>
      <c r="AB235" s="4">
        <v>839</v>
      </c>
      <c r="AC235" s="4">
        <v>36</v>
      </c>
      <c r="AD235" s="4">
        <v>17.62</v>
      </c>
      <c r="AE235" s="4">
        <v>0.4</v>
      </c>
      <c r="AF235" s="4">
        <v>957</v>
      </c>
      <c r="AG235" s="4">
        <v>8</v>
      </c>
      <c r="AH235" s="4">
        <v>25</v>
      </c>
      <c r="AI235" s="4">
        <v>27</v>
      </c>
      <c r="AJ235" s="4">
        <v>190</v>
      </c>
      <c r="AK235" s="4">
        <v>189</v>
      </c>
      <c r="AL235" s="4">
        <v>4.2</v>
      </c>
      <c r="AM235" s="4">
        <v>196</v>
      </c>
      <c r="AN235" s="4" t="s">
        <v>155</v>
      </c>
      <c r="AO235" s="4">
        <v>2</v>
      </c>
      <c r="AP235" s="5">
        <v>0.90045138888888887</v>
      </c>
      <c r="AQ235" s="4">
        <v>47.162066000000003</v>
      </c>
      <c r="AR235" s="4">
        <v>-88.491714999999999</v>
      </c>
      <c r="AS235" s="4">
        <v>318.5</v>
      </c>
      <c r="AT235" s="4">
        <v>27.6</v>
      </c>
      <c r="AU235" s="4">
        <v>12</v>
      </c>
      <c r="AV235" s="4">
        <v>9</v>
      </c>
      <c r="AW235" s="4" t="s">
        <v>409</v>
      </c>
      <c r="AX235" s="4">
        <v>1.4103000000000001</v>
      </c>
      <c r="AY235" s="4">
        <v>1</v>
      </c>
      <c r="AZ235" s="4">
        <v>2.4</v>
      </c>
      <c r="BA235" s="4">
        <v>13.836</v>
      </c>
      <c r="BB235" s="4">
        <v>19.809999999999999</v>
      </c>
      <c r="BC235" s="4">
        <v>1.43</v>
      </c>
      <c r="BD235" s="4">
        <v>9.0329999999999995</v>
      </c>
      <c r="BE235" s="4">
        <v>3088.643</v>
      </c>
      <c r="BF235" s="4">
        <v>0.73499999999999999</v>
      </c>
      <c r="BG235" s="4">
        <v>12.91</v>
      </c>
      <c r="BH235" s="4">
        <v>0</v>
      </c>
      <c r="BI235" s="4">
        <v>12.91</v>
      </c>
      <c r="BJ235" s="4">
        <v>11.178000000000001</v>
      </c>
      <c r="BK235" s="4">
        <v>0</v>
      </c>
      <c r="BL235" s="4">
        <v>11.178000000000001</v>
      </c>
      <c r="BM235" s="4">
        <v>0</v>
      </c>
      <c r="BQ235" s="4">
        <v>1212.386</v>
      </c>
      <c r="BR235" s="4">
        <v>0.14338999999999999</v>
      </c>
      <c r="BS235" s="4">
        <v>-5</v>
      </c>
      <c r="BT235" s="4">
        <v>0.90151000000000003</v>
      </c>
      <c r="BU235" s="4">
        <v>3.5040930000000001</v>
      </c>
      <c r="BV235" s="4">
        <v>18.210502000000002</v>
      </c>
    </row>
    <row r="236" spans="1:74" x14ac:dyDescent="0.25">
      <c r="A236" s="2">
        <v>42801</v>
      </c>
      <c r="B236" s="3">
        <v>0.69211326388888894</v>
      </c>
      <c r="C236" s="4">
        <v>10.45</v>
      </c>
      <c r="D236" s="4">
        <v>4.4999999999999997E-3</v>
      </c>
      <c r="E236" s="4">
        <v>45.070892000000001</v>
      </c>
      <c r="F236" s="4">
        <v>424.1</v>
      </c>
      <c r="G236" s="4">
        <v>6.1</v>
      </c>
      <c r="H236" s="4">
        <v>-4</v>
      </c>
      <c r="J236" s="4">
        <v>5.7</v>
      </c>
      <c r="K236" s="4">
        <v>0.91900000000000004</v>
      </c>
      <c r="L236" s="4">
        <v>9.6031999999999993</v>
      </c>
      <c r="M236" s="4">
        <v>4.1000000000000003E-3</v>
      </c>
      <c r="N236" s="4">
        <v>389.78300000000002</v>
      </c>
      <c r="O236" s="4">
        <v>5.5686</v>
      </c>
      <c r="P236" s="4">
        <v>395.4</v>
      </c>
      <c r="Q236" s="4">
        <v>337.49970000000002</v>
      </c>
      <c r="R236" s="4">
        <v>4.8216999999999999</v>
      </c>
      <c r="S236" s="4">
        <v>342.3</v>
      </c>
      <c r="T236" s="4">
        <v>0</v>
      </c>
      <c r="W236" s="4">
        <v>0</v>
      </c>
      <c r="X236" s="4">
        <v>5.2382</v>
      </c>
      <c r="Y236" s="4">
        <v>11.9</v>
      </c>
      <c r="Z236" s="4">
        <v>802</v>
      </c>
      <c r="AA236" s="4">
        <v>814</v>
      </c>
      <c r="AB236" s="4">
        <v>840</v>
      </c>
      <c r="AC236" s="4">
        <v>36</v>
      </c>
      <c r="AD236" s="4">
        <v>17.62</v>
      </c>
      <c r="AE236" s="4">
        <v>0.4</v>
      </c>
      <c r="AF236" s="4">
        <v>957</v>
      </c>
      <c r="AG236" s="4">
        <v>8</v>
      </c>
      <c r="AH236" s="4">
        <v>25</v>
      </c>
      <c r="AI236" s="4">
        <v>27</v>
      </c>
      <c r="AJ236" s="4">
        <v>190</v>
      </c>
      <c r="AK236" s="4">
        <v>189</v>
      </c>
      <c r="AL236" s="4">
        <v>4.0999999999999996</v>
      </c>
      <c r="AM236" s="4">
        <v>195.6</v>
      </c>
      <c r="AN236" s="4" t="s">
        <v>155</v>
      </c>
      <c r="AO236" s="4">
        <v>2</v>
      </c>
      <c r="AP236" s="5">
        <v>0.90046296296296291</v>
      </c>
      <c r="AQ236" s="4">
        <v>47.161957999999998</v>
      </c>
      <c r="AR236" s="4">
        <v>-88.491668000000004</v>
      </c>
      <c r="AS236" s="4">
        <v>318.3</v>
      </c>
      <c r="AT236" s="4">
        <v>34.799999999999997</v>
      </c>
      <c r="AU236" s="4">
        <v>12</v>
      </c>
      <c r="AV236" s="4">
        <v>9</v>
      </c>
      <c r="AW236" s="4" t="s">
        <v>409</v>
      </c>
      <c r="AX236" s="4">
        <v>1.4794</v>
      </c>
      <c r="AY236" s="4">
        <v>1.0103</v>
      </c>
      <c r="AZ236" s="4">
        <v>2.4</v>
      </c>
      <c r="BA236" s="4">
        <v>13.836</v>
      </c>
      <c r="BB236" s="4">
        <v>20.25</v>
      </c>
      <c r="BC236" s="4">
        <v>1.46</v>
      </c>
      <c r="BD236" s="4">
        <v>8.8149999999999995</v>
      </c>
      <c r="BE236" s="4">
        <v>3088.7350000000001</v>
      </c>
      <c r="BF236" s="4">
        <v>0.84799999999999998</v>
      </c>
      <c r="BG236" s="4">
        <v>13.129</v>
      </c>
      <c r="BH236" s="4">
        <v>0.188</v>
      </c>
      <c r="BI236" s="4">
        <v>13.316000000000001</v>
      </c>
      <c r="BJ236" s="4">
        <v>11.368</v>
      </c>
      <c r="BK236" s="4">
        <v>0.16200000000000001</v>
      </c>
      <c r="BL236" s="4">
        <v>11.53</v>
      </c>
      <c r="BM236" s="4">
        <v>0</v>
      </c>
      <c r="BQ236" s="4">
        <v>1225.029</v>
      </c>
      <c r="BR236" s="4">
        <v>0.15228</v>
      </c>
      <c r="BS236" s="4">
        <v>-5</v>
      </c>
      <c r="BT236" s="4">
        <v>0.90200000000000002</v>
      </c>
      <c r="BU236" s="4">
        <v>3.7213430000000001</v>
      </c>
      <c r="BV236" s="4">
        <v>18.220400000000001</v>
      </c>
    </row>
    <row r="237" spans="1:74" x14ac:dyDescent="0.25">
      <c r="A237" s="2">
        <v>42801</v>
      </c>
      <c r="B237" s="3">
        <v>0.69212483796296287</v>
      </c>
      <c r="C237" s="4">
        <v>10.581</v>
      </c>
      <c r="D237" s="4">
        <v>6.0000000000000001E-3</v>
      </c>
      <c r="E237" s="4">
        <v>60</v>
      </c>
      <c r="F237" s="4">
        <v>424.1</v>
      </c>
      <c r="G237" s="4">
        <v>6.5</v>
      </c>
      <c r="H237" s="4">
        <v>-7.4</v>
      </c>
      <c r="J237" s="4">
        <v>5.8</v>
      </c>
      <c r="K237" s="4">
        <v>0.91800000000000004</v>
      </c>
      <c r="L237" s="4">
        <v>9.7139000000000006</v>
      </c>
      <c r="M237" s="4">
        <v>5.4999999999999997E-3</v>
      </c>
      <c r="N237" s="4">
        <v>389.32979999999998</v>
      </c>
      <c r="O237" s="4">
        <v>5.9672000000000001</v>
      </c>
      <c r="P237" s="4">
        <v>395.3</v>
      </c>
      <c r="Q237" s="4">
        <v>337.10730000000001</v>
      </c>
      <c r="R237" s="4">
        <v>5.1668000000000003</v>
      </c>
      <c r="S237" s="4">
        <v>342.3</v>
      </c>
      <c r="T237" s="4">
        <v>0</v>
      </c>
      <c r="W237" s="4">
        <v>0</v>
      </c>
      <c r="X237" s="4">
        <v>5.3246000000000002</v>
      </c>
      <c r="Y237" s="4">
        <v>11.9</v>
      </c>
      <c r="Z237" s="4">
        <v>803</v>
      </c>
      <c r="AA237" s="4">
        <v>814</v>
      </c>
      <c r="AB237" s="4">
        <v>839</v>
      </c>
      <c r="AC237" s="4">
        <v>36</v>
      </c>
      <c r="AD237" s="4">
        <v>17.62</v>
      </c>
      <c r="AE237" s="4">
        <v>0.4</v>
      </c>
      <c r="AF237" s="4">
        <v>957</v>
      </c>
      <c r="AG237" s="4">
        <v>8</v>
      </c>
      <c r="AH237" s="4">
        <v>24.49</v>
      </c>
      <c r="AI237" s="4">
        <v>27</v>
      </c>
      <c r="AJ237" s="4">
        <v>190</v>
      </c>
      <c r="AK237" s="4">
        <v>189.5</v>
      </c>
      <c r="AL237" s="4">
        <v>4.3</v>
      </c>
      <c r="AM237" s="4">
        <v>195.2</v>
      </c>
      <c r="AN237" s="4" t="s">
        <v>155</v>
      </c>
      <c r="AO237" s="4">
        <v>2</v>
      </c>
      <c r="AP237" s="5">
        <v>0.90047453703703706</v>
      </c>
      <c r="AQ237" s="4">
        <v>47.161822000000001</v>
      </c>
      <c r="AR237" s="4">
        <v>-88.491642999999996</v>
      </c>
      <c r="AS237" s="4">
        <v>317.3</v>
      </c>
      <c r="AT237" s="4">
        <v>34</v>
      </c>
      <c r="AU237" s="4">
        <v>12</v>
      </c>
      <c r="AV237" s="4">
        <v>9</v>
      </c>
      <c r="AW237" s="4" t="s">
        <v>409</v>
      </c>
      <c r="AX237" s="4">
        <v>1.3</v>
      </c>
      <c r="AY237" s="4">
        <v>1.1103000000000001</v>
      </c>
      <c r="AZ237" s="4">
        <v>2.3896999999999999</v>
      </c>
      <c r="BA237" s="4">
        <v>13.836</v>
      </c>
      <c r="BB237" s="4">
        <v>20.010000000000002</v>
      </c>
      <c r="BC237" s="4">
        <v>1.45</v>
      </c>
      <c r="BD237" s="4">
        <v>8.9290000000000003</v>
      </c>
      <c r="BE237" s="4">
        <v>3088.1669999999999</v>
      </c>
      <c r="BF237" s="4">
        <v>1.115</v>
      </c>
      <c r="BG237" s="4">
        <v>12.962</v>
      </c>
      <c r="BH237" s="4">
        <v>0.19900000000000001</v>
      </c>
      <c r="BI237" s="4">
        <v>13.16</v>
      </c>
      <c r="BJ237" s="4">
        <v>11.223000000000001</v>
      </c>
      <c r="BK237" s="4">
        <v>0.17199999999999999</v>
      </c>
      <c r="BL237" s="4">
        <v>11.395</v>
      </c>
      <c r="BM237" s="4">
        <v>0</v>
      </c>
      <c r="BQ237" s="4">
        <v>1230.8050000000001</v>
      </c>
      <c r="BR237" s="4">
        <v>0.19608999999999999</v>
      </c>
      <c r="BS237" s="4">
        <v>-5</v>
      </c>
      <c r="BT237" s="4">
        <v>0.90098</v>
      </c>
      <c r="BU237" s="4">
        <v>4.7919499999999999</v>
      </c>
      <c r="BV237" s="4">
        <v>18.199795999999999</v>
      </c>
    </row>
    <row r="238" spans="1:74" x14ac:dyDescent="0.25">
      <c r="A238" s="2">
        <v>42801</v>
      </c>
      <c r="B238" s="3">
        <v>0.69213641203703702</v>
      </c>
      <c r="C238" s="4">
        <v>10.775</v>
      </c>
      <c r="D238" s="4">
        <v>6.0000000000000001E-3</v>
      </c>
      <c r="E238" s="4">
        <v>60</v>
      </c>
      <c r="F238" s="4">
        <v>424</v>
      </c>
      <c r="G238" s="4">
        <v>-4.2</v>
      </c>
      <c r="H238" s="4">
        <v>-4.9000000000000004</v>
      </c>
      <c r="J238" s="4">
        <v>5.9</v>
      </c>
      <c r="K238" s="4">
        <v>0.91669999999999996</v>
      </c>
      <c r="L238" s="4">
        <v>9.8771000000000004</v>
      </c>
      <c r="M238" s="4">
        <v>5.4999999999999997E-3</v>
      </c>
      <c r="N238" s="4">
        <v>388.67489999999998</v>
      </c>
      <c r="O238" s="4">
        <v>0</v>
      </c>
      <c r="P238" s="4">
        <v>388.7</v>
      </c>
      <c r="Q238" s="4">
        <v>336.5401</v>
      </c>
      <c r="R238" s="4">
        <v>0</v>
      </c>
      <c r="S238" s="4">
        <v>336.5</v>
      </c>
      <c r="T238" s="4">
        <v>0</v>
      </c>
      <c r="W238" s="4">
        <v>0</v>
      </c>
      <c r="X238" s="4">
        <v>5.4084000000000003</v>
      </c>
      <c r="Y238" s="4">
        <v>11.9</v>
      </c>
      <c r="Z238" s="4">
        <v>803</v>
      </c>
      <c r="AA238" s="4">
        <v>816</v>
      </c>
      <c r="AB238" s="4">
        <v>839</v>
      </c>
      <c r="AC238" s="4">
        <v>36</v>
      </c>
      <c r="AD238" s="4">
        <v>17.62</v>
      </c>
      <c r="AE238" s="4">
        <v>0.4</v>
      </c>
      <c r="AF238" s="4">
        <v>957</v>
      </c>
      <c r="AG238" s="4">
        <v>8</v>
      </c>
      <c r="AH238" s="4">
        <v>24.51</v>
      </c>
      <c r="AI238" s="4">
        <v>27</v>
      </c>
      <c r="AJ238" s="4">
        <v>190</v>
      </c>
      <c r="AK238" s="4">
        <v>190</v>
      </c>
      <c r="AL238" s="4">
        <v>4.5</v>
      </c>
      <c r="AM238" s="4">
        <v>195</v>
      </c>
      <c r="AN238" s="4" t="s">
        <v>155</v>
      </c>
      <c r="AO238" s="4">
        <v>2</v>
      </c>
      <c r="AP238" s="5">
        <v>0.90048611111111121</v>
      </c>
      <c r="AQ238" s="4">
        <v>47.161721</v>
      </c>
      <c r="AR238" s="4">
        <v>-88.491579000000002</v>
      </c>
      <c r="AS238" s="4">
        <v>317.10000000000002</v>
      </c>
      <c r="AT238" s="4">
        <v>27.4</v>
      </c>
      <c r="AU238" s="4">
        <v>12</v>
      </c>
      <c r="AV238" s="4">
        <v>9</v>
      </c>
      <c r="AW238" s="4" t="s">
        <v>409</v>
      </c>
      <c r="AX238" s="4">
        <v>1.3103</v>
      </c>
      <c r="AY238" s="4">
        <v>1.2515000000000001</v>
      </c>
      <c r="AZ238" s="4">
        <v>2.3412000000000002</v>
      </c>
      <c r="BA238" s="4">
        <v>13.836</v>
      </c>
      <c r="BB238" s="4">
        <v>19.670000000000002</v>
      </c>
      <c r="BC238" s="4">
        <v>1.42</v>
      </c>
      <c r="BD238" s="4">
        <v>9.0890000000000004</v>
      </c>
      <c r="BE238" s="4">
        <v>3087.989</v>
      </c>
      <c r="BF238" s="4">
        <v>1.0940000000000001</v>
      </c>
      <c r="BG238" s="4">
        <v>12.725</v>
      </c>
      <c r="BH238" s="4">
        <v>0</v>
      </c>
      <c r="BI238" s="4">
        <v>12.725</v>
      </c>
      <c r="BJ238" s="4">
        <v>11.018000000000001</v>
      </c>
      <c r="BK238" s="4">
        <v>0</v>
      </c>
      <c r="BL238" s="4">
        <v>11.018000000000001</v>
      </c>
      <c r="BM238" s="4">
        <v>0</v>
      </c>
      <c r="BQ238" s="4">
        <v>1229.47</v>
      </c>
      <c r="BR238" s="4">
        <v>0.22040999999999999</v>
      </c>
      <c r="BS238" s="4">
        <v>-5</v>
      </c>
      <c r="BT238" s="4">
        <v>0.90102000000000004</v>
      </c>
      <c r="BU238" s="4">
        <v>5.3862699999999997</v>
      </c>
      <c r="BV238" s="4">
        <v>18.200603999999998</v>
      </c>
    </row>
    <row r="239" spans="1:74" x14ac:dyDescent="0.25">
      <c r="A239" s="2">
        <v>42801</v>
      </c>
      <c r="B239" s="3">
        <v>0.69214798611111117</v>
      </c>
      <c r="C239" s="4">
        <v>10.87</v>
      </c>
      <c r="D239" s="4">
        <v>5.1999999999999998E-3</v>
      </c>
      <c r="E239" s="4">
        <v>52.095556999999999</v>
      </c>
      <c r="F239" s="4">
        <v>423.3</v>
      </c>
      <c r="G239" s="4">
        <v>11.1</v>
      </c>
      <c r="H239" s="4">
        <v>-6.1</v>
      </c>
      <c r="J239" s="4">
        <v>5.84</v>
      </c>
      <c r="K239" s="4">
        <v>0.91590000000000005</v>
      </c>
      <c r="L239" s="4">
        <v>9.9564000000000004</v>
      </c>
      <c r="M239" s="4">
        <v>4.7999999999999996E-3</v>
      </c>
      <c r="N239" s="4">
        <v>387.75510000000003</v>
      </c>
      <c r="O239" s="4">
        <v>10.157299999999999</v>
      </c>
      <c r="P239" s="4">
        <v>397.9</v>
      </c>
      <c r="Q239" s="4">
        <v>335.94040000000001</v>
      </c>
      <c r="R239" s="4">
        <v>8.8000000000000007</v>
      </c>
      <c r="S239" s="4">
        <v>344.7</v>
      </c>
      <c r="T239" s="4">
        <v>0</v>
      </c>
      <c r="W239" s="4">
        <v>0</v>
      </c>
      <c r="X239" s="4">
        <v>5.3491999999999997</v>
      </c>
      <c r="Y239" s="4">
        <v>11.9</v>
      </c>
      <c r="Z239" s="4">
        <v>803</v>
      </c>
      <c r="AA239" s="4">
        <v>816</v>
      </c>
      <c r="AB239" s="4">
        <v>840</v>
      </c>
      <c r="AC239" s="4">
        <v>36.5</v>
      </c>
      <c r="AD239" s="4">
        <v>17.87</v>
      </c>
      <c r="AE239" s="4">
        <v>0.41</v>
      </c>
      <c r="AF239" s="4">
        <v>957</v>
      </c>
      <c r="AG239" s="4">
        <v>8</v>
      </c>
      <c r="AH239" s="4">
        <v>25</v>
      </c>
      <c r="AI239" s="4">
        <v>27</v>
      </c>
      <c r="AJ239" s="4">
        <v>190</v>
      </c>
      <c r="AK239" s="4">
        <v>190</v>
      </c>
      <c r="AL239" s="4">
        <v>4.5</v>
      </c>
      <c r="AM239" s="4">
        <v>195</v>
      </c>
      <c r="AN239" s="4" t="s">
        <v>155</v>
      </c>
      <c r="AO239" s="4">
        <v>2</v>
      </c>
      <c r="AP239" s="5">
        <v>0.90049768518518514</v>
      </c>
      <c r="AQ239" s="4">
        <v>47.161617</v>
      </c>
      <c r="AR239" s="4">
        <v>-88.491518999999997</v>
      </c>
      <c r="AS239" s="4">
        <v>317.2</v>
      </c>
      <c r="AT239" s="4">
        <v>26.4</v>
      </c>
      <c r="AU239" s="4">
        <v>12</v>
      </c>
      <c r="AV239" s="4">
        <v>9</v>
      </c>
      <c r="AW239" s="4" t="s">
        <v>409</v>
      </c>
      <c r="AX239" s="4">
        <v>1.4</v>
      </c>
      <c r="AY239" s="4">
        <v>1.7205999999999999</v>
      </c>
      <c r="AZ239" s="4">
        <v>2.7206000000000001</v>
      </c>
      <c r="BA239" s="4">
        <v>13.836</v>
      </c>
      <c r="BB239" s="4">
        <v>19.5</v>
      </c>
      <c r="BC239" s="4">
        <v>1.41</v>
      </c>
      <c r="BD239" s="4">
        <v>9.1760000000000002</v>
      </c>
      <c r="BE239" s="4">
        <v>3088.1289999999999</v>
      </c>
      <c r="BF239" s="4">
        <v>0.94199999999999995</v>
      </c>
      <c r="BG239" s="4">
        <v>12.595000000000001</v>
      </c>
      <c r="BH239" s="4">
        <v>0.33</v>
      </c>
      <c r="BI239" s="4">
        <v>12.925000000000001</v>
      </c>
      <c r="BJ239" s="4">
        <v>10.912000000000001</v>
      </c>
      <c r="BK239" s="4">
        <v>0.28599999999999998</v>
      </c>
      <c r="BL239" s="4">
        <v>11.198</v>
      </c>
      <c r="BM239" s="4">
        <v>0</v>
      </c>
      <c r="BQ239" s="4">
        <v>1206.373</v>
      </c>
      <c r="BR239" s="4">
        <v>0.233323</v>
      </c>
      <c r="BS239" s="4">
        <v>-5</v>
      </c>
      <c r="BT239" s="4">
        <v>0.90149100000000004</v>
      </c>
      <c r="BU239" s="4">
        <v>5.7018230000000001</v>
      </c>
      <c r="BV239" s="4">
        <v>18.210108000000002</v>
      </c>
    </row>
    <row r="240" spans="1:74" x14ac:dyDescent="0.25">
      <c r="A240" s="2">
        <v>42801</v>
      </c>
      <c r="B240" s="3">
        <v>0.69215956018518521</v>
      </c>
      <c r="C240" s="4">
        <v>10.702999999999999</v>
      </c>
      <c r="D240" s="4">
        <v>5.0000000000000001E-3</v>
      </c>
      <c r="E240" s="4">
        <v>50</v>
      </c>
      <c r="F240" s="4">
        <v>421.8</v>
      </c>
      <c r="G240" s="4">
        <v>-3.9</v>
      </c>
      <c r="H240" s="4">
        <v>-8.8000000000000007</v>
      </c>
      <c r="J240" s="4">
        <v>5.52</v>
      </c>
      <c r="K240" s="4">
        <v>0.91710000000000003</v>
      </c>
      <c r="L240" s="4">
        <v>9.8164999999999996</v>
      </c>
      <c r="M240" s="4">
        <v>4.5999999999999999E-3</v>
      </c>
      <c r="N240" s="4">
        <v>386.87439999999998</v>
      </c>
      <c r="O240" s="4">
        <v>0</v>
      </c>
      <c r="P240" s="4">
        <v>386.9</v>
      </c>
      <c r="Q240" s="4">
        <v>335.36660000000001</v>
      </c>
      <c r="R240" s="4">
        <v>0</v>
      </c>
      <c r="S240" s="4">
        <v>335.4</v>
      </c>
      <c r="T240" s="4">
        <v>0</v>
      </c>
      <c r="W240" s="4">
        <v>0</v>
      </c>
      <c r="X240" s="4">
        <v>5.0599999999999996</v>
      </c>
      <c r="Y240" s="4">
        <v>11.9</v>
      </c>
      <c r="Z240" s="4">
        <v>803</v>
      </c>
      <c r="AA240" s="4">
        <v>817</v>
      </c>
      <c r="AB240" s="4">
        <v>839</v>
      </c>
      <c r="AC240" s="4">
        <v>37</v>
      </c>
      <c r="AD240" s="4">
        <v>18.12</v>
      </c>
      <c r="AE240" s="4">
        <v>0.42</v>
      </c>
      <c r="AF240" s="4">
        <v>957</v>
      </c>
      <c r="AG240" s="4">
        <v>8</v>
      </c>
      <c r="AH240" s="4">
        <v>25</v>
      </c>
      <c r="AI240" s="4">
        <v>27</v>
      </c>
      <c r="AJ240" s="4">
        <v>190</v>
      </c>
      <c r="AK240" s="4">
        <v>190</v>
      </c>
      <c r="AL240" s="4">
        <v>4.5</v>
      </c>
      <c r="AM240" s="4">
        <v>195</v>
      </c>
      <c r="AN240" s="4" t="s">
        <v>155</v>
      </c>
      <c r="AO240" s="4">
        <v>2</v>
      </c>
      <c r="AP240" s="5">
        <v>0.90050925925925929</v>
      </c>
      <c r="AQ240" s="4">
        <v>47.161526000000002</v>
      </c>
      <c r="AR240" s="4">
        <v>-88.491456999999997</v>
      </c>
      <c r="AS240" s="4">
        <v>317.39999999999998</v>
      </c>
      <c r="AT240" s="4">
        <v>16.7</v>
      </c>
      <c r="AU240" s="4">
        <v>12</v>
      </c>
      <c r="AV240" s="4">
        <v>9</v>
      </c>
      <c r="AW240" s="4" t="s">
        <v>409</v>
      </c>
      <c r="AX240" s="4">
        <v>1.4</v>
      </c>
      <c r="AY240" s="4">
        <v>1.8896999999999999</v>
      </c>
      <c r="AZ240" s="4">
        <v>2.8382000000000001</v>
      </c>
      <c r="BA240" s="4">
        <v>13.836</v>
      </c>
      <c r="BB240" s="4">
        <v>19.79</v>
      </c>
      <c r="BC240" s="4">
        <v>1.43</v>
      </c>
      <c r="BD240" s="4">
        <v>9.0359999999999996</v>
      </c>
      <c r="BE240" s="4">
        <v>3088.3429999999998</v>
      </c>
      <c r="BF240" s="4">
        <v>0.91800000000000004</v>
      </c>
      <c r="BG240" s="4">
        <v>12.746</v>
      </c>
      <c r="BH240" s="4">
        <v>0</v>
      </c>
      <c r="BI240" s="4">
        <v>12.746</v>
      </c>
      <c r="BJ240" s="4">
        <v>11.048999999999999</v>
      </c>
      <c r="BK240" s="4">
        <v>0</v>
      </c>
      <c r="BL240" s="4">
        <v>11.048999999999999</v>
      </c>
      <c r="BM240" s="4">
        <v>0</v>
      </c>
      <c r="BQ240" s="4">
        <v>1157.4929999999999</v>
      </c>
      <c r="BR240" s="4">
        <v>0.21840999999999999</v>
      </c>
      <c r="BS240" s="4">
        <v>-5</v>
      </c>
      <c r="BT240" s="4">
        <v>0.90151000000000003</v>
      </c>
      <c r="BU240" s="4">
        <v>5.3374040000000003</v>
      </c>
      <c r="BV240" s="4">
        <v>18.210491999999999</v>
      </c>
    </row>
    <row r="241" spans="1:74" x14ac:dyDescent="0.25">
      <c r="A241" s="2">
        <v>42801</v>
      </c>
      <c r="B241" s="3">
        <v>0.69217113425925925</v>
      </c>
      <c r="C241" s="4">
        <v>10.16</v>
      </c>
      <c r="D241" s="4">
        <v>3.7000000000000002E-3</v>
      </c>
      <c r="E241" s="4">
        <v>36.848979999999997</v>
      </c>
      <c r="F241" s="4">
        <v>417.5</v>
      </c>
      <c r="G241" s="4">
        <v>-5</v>
      </c>
      <c r="H241" s="4">
        <v>-3.1</v>
      </c>
      <c r="J241" s="4">
        <v>5.43</v>
      </c>
      <c r="K241" s="4">
        <v>0.92120000000000002</v>
      </c>
      <c r="L241" s="4">
        <v>9.3596000000000004</v>
      </c>
      <c r="M241" s="4">
        <v>3.3999999999999998E-3</v>
      </c>
      <c r="N241" s="4">
        <v>384.63380000000001</v>
      </c>
      <c r="O241" s="4">
        <v>0</v>
      </c>
      <c r="P241" s="4">
        <v>384.6</v>
      </c>
      <c r="Q241" s="4">
        <v>333.42430000000002</v>
      </c>
      <c r="R241" s="4">
        <v>0</v>
      </c>
      <c r="S241" s="4">
        <v>333.4</v>
      </c>
      <c r="T241" s="4">
        <v>0</v>
      </c>
      <c r="W241" s="4">
        <v>0</v>
      </c>
      <c r="X241" s="4">
        <v>4.9987000000000004</v>
      </c>
      <c r="Y241" s="4">
        <v>12</v>
      </c>
      <c r="Z241" s="4">
        <v>802</v>
      </c>
      <c r="AA241" s="4">
        <v>816</v>
      </c>
      <c r="AB241" s="4">
        <v>839</v>
      </c>
      <c r="AC241" s="4">
        <v>37</v>
      </c>
      <c r="AD241" s="4">
        <v>18.12</v>
      </c>
      <c r="AE241" s="4">
        <v>0.42</v>
      </c>
      <c r="AF241" s="4">
        <v>957</v>
      </c>
      <c r="AG241" s="4">
        <v>8</v>
      </c>
      <c r="AH241" s="4">
        <v>25</v>
      </c>
      <c r="AI241" s="4">
        <v>27</v>
      </c>
      <c r="AJ241" s="4">
        <v>190</v>
      </c>
      <c r="AK241" s="4">
        <v>190</v>
      </c>
      <c r="AL241" s="4">
        <v>4.4000000000000004</v>
      </c>
      <c r="AM241" s="4">
        <v>195</v>
      </c>
      <c r="AN241" s="4" t="s">
        <v>155</v>
      </c>
      <c r="AO241" s="4">
        <v>2</v>
      </c>
      <c r="AP241" s="5">
        <v>0.90052083333333333</v>
      </c>
      <c r="AQ241" s="4">
        <v>47.161523000000003</v>
      </c>
      <c r="AR241" s="4">
        <v>-88.491355999999996</v>
      </c>
      <c r="AS241" s="4">
        <v>318.60000000000002</v>
      </c>
      <c r="AT241" s="4">
        <v>17.8</v>
      </c>
      <c r="AU241" s="4">
        <v>12</v>
      </c>
      <c r="AV241" s="4">
        <v>9</v>
      </c>
      <c r="AW241" s="4" t="s">
        <v>409</v>
      </c>
      <c r="AX241" s="4">
        <v>1.3691</v>
      </c>
      <c r="AY241" s="4">
        <v>1.8</v>
      </c>
      <c r="AZ241" s="4">
        <v>2.2793999999999999</v>
      </c>
      <c r="BA241" s="4">
        <v>13.836</v>
      </c>
      <c r="BB241" s="4">
        <v>20.81</v>
      </c>
      <c r="BC241" s="4">
        <v>1.5</v>
      </c>
      <c r="BD241" s="4">
        <v>8.5510000000000002</v>
      </c>
      <c r="BE241" s="4">
        <v>3089.2809999999999</v>
      </c>
      <c r="BF241" s="4">
        <v>0.71299999999999997</v>
      </c>
      <c r="BG241" s="4">
        <v>13.295</v>
      </c>
      <c r="BH241" s="4">
        <v>0</v>
      </c>
      <c r="BI241" s="4">
        <v>13.295</v>
      </c>
      <c r="BJ241" s="4">
        <v>11.525</v>
      </c>
      <c r="BK241" s="4">
        <v>0</v>
      </c>
      <c r="BL241" s="4">
        <v>11.525</v>
      </c>
      <c r="BM241" s="4">
        <v>0</v>
      </c>
      <c r="BQ241" s="4">
        <v>1199.6389999999999</v>
      </c>
      <c r="BR241" s="4">
        <v>0.16607</v>
      </c>
      <c r="BS241" s="4">
        <v>-5</v>
      </c>
      <c r="BT241" s="4">
        <v>0.90302000000000004</v>
      </c>
      <c r="BU241" s="4">
        <v>4.0583349999999996</v>
      </c>
      <c r="BV241" s="4">
        <v>18.241004</v>
      </c>
    </row>
    <row r="242" spans="1:74" x14ac:dyDescent="0.25">
      <c r="A242" s="2">
        <v>42801</v>
      </c>
      <c r="B242" s="3">
        <v>0.69218270833333329</v>
      </c>
      <c r="C242" s="4">
        <v>9.6690000000000005</v>
      </c>
      <c r="D242" s="4">
        <v>2.8E-3</v>
      </c>
      <c r="E242" s="4">
        <v>27.8</v>
      </c>
      <c r="F242" s="4">
        <v>418.4</v>
      </c>
      <c r="G242" s="4">
        <v>-2.7</v>
      </c>
      <c r="H242" s="4">
        <v>-7.5</v>
      </c>
      <c r="J242" s="4">
        <v>5.85</v>
      </c>
      <c r="K242" s="4">
        <v>0.92490000000000006</v>
      </c>
      <c r="L242" s="4">
        <v>8.9436999999999998</v>
      </c>
      <c r="M242" s="4">
        <v>2.5999999999999999E-3</v>
      </c>
      <c r="N242" s="4">
        <v>386.95409999999998</v>
      </c>
      <c r="O242" s="4">
        <v>0</v>
      </c>
      <c r="P242" s="4">
        <v>387</v>
      </c>
      <c r="Q242" s="4">
        <v>335.4357</v>
      </c>
      <c r="R242" s="4">
        <v>0</v>
      </c>
      <c r="S242" s="4">
        <v>335.4</v>
      </c>
      <c r="T242" s="4">
        <v>0</v>
      </c>
      <c r="W242" s="4">
        <v>0</v>
      </c>
      <c r="X242" s="4">
        <v>5.4123999999999999</v>
      </c>
      <c r="Y242" s="4">
        <v>11.9</v>
      </c>
      <c r="Z242" s="4">
        <v>803</v>
      </c>
      <c r="AA242" s="4">
        <v>816</v>
      </c>
      <c r="AB242" s="4">
        <v>839</v>
      </c>
      <c r="AC242" s="4">
        <v>37</v>
      </c>
      <c r="AD242" s="4">
        <v>18.12</v>
      </c>
      <c r="AE242" s="4">
        <v>0.42</v>
      </c>
      <c r="AF242" s="4">
        <v>957</v>
      </c>
      <c r="AG242" s="4">
        <v>8</v>
      </c>
      <c r="AH242" s="4">
        <v>24.49</v>
      </c>
      <c r="AI242" s="4">
        <v>27</v>
      </c>
      <c r="AJ242" s="4">
        <v>190</v>
      </c>
      <c r="AK242" s="4">
        <v>190</v>
      </c>
      <c r="AL242" s="4">
        <v>4.4000000000000004</v>
      </c>
      <c r="AM242" s="4">
        <v>195</v>
      </c>
      <c r="AN242" s="4" t="s">
        <v>155</v>
      </c>
      <c r="AO242" s="4">
        <v>2</v>
      </c>
      <c r="AP242" s="5">
        <v>0.90053240740740748</v>
      </c>
      <c r="AQ242" s="4">
        <v>47.161433000000002</v>
      </c>
      <c r="AR242" s="4">
        <v>-88.491253</v>
      </c>
      <c r="AS242" s="4">
        <v>319.2</v>
      </c>
      <c r="AT242" s="4">
        <v>27.4</v>
      </c>
      <c r="AU242" s="4">
        <v>12</v>
      </c>
      <c r="AV242" s="4">
        <v>9</v>
      </c>
      <c r="AW242" s="4" t="s">
        <v>409</v>
      </c>
      <c r="AX242" s="4">
        <v>1.1000000000000001</v>
      </c>
      <c r="AY242" s="4">
        <v>1.8</v>
      </c>
      <c r="AZ242" s="4">
        <v>2.1</v>
      </c>
      <c r="BA242" s="4">
        <v>13.836</v>
      </c>
      <c r="BB242" s="4">
        <v>21.82</v>
      </c>
      <c r="BC242" s="4">
        <v>1.58</v>
      </c>
      <c r="BD242" s="4">
        <v>8.1140000000000008</v>
      </c>
      <c r="BE242" s="4">
        <v>3090.1280000000002</v>
      </c>
      <c r="BF242" s="4">
        <v>0.56499999999999995</v>
      </c>
      <c r="BG242" s="4">
        <v>14.000999999999999</v>
      </c>
      <c r="BH242" s="4">
        <v>0</v>
      </c>
      <c r="BI242" s="4">
        <v>14.000999999999999</v>
      </c>
      <c r="BJ242" s="4">
        <v>12.137</v>
      </c>
      <c r="BK242" s="4">
        <v>0</v>
      </c>
      <c r="BL242" s="4">
        <v>12.137</v>
      </c>
      <c r="BM242" s="4">
        <v>0</v>
      </c>
      <c r="BQ242" s="4">
        <v>1359.721</v>
      </c>
      <c r="BR242" s="4">
        <v>0.15570999999999999</v>
      </c>
      <c r="BS242" s="4">
        <v>-5</v>
      </c>
      <c r="BT242" s="4">
        <v>0.90400000000000003</v>
      </c>
      <c r="BU242" s="4">
        <v>3.8051629999999999</v>
      </c>
      <c r="BV242" s="4">
        <v>18.2608</v>
      </c>
    </row>
    <row r="243" spans="1:74" x14ac:dyDescent="0.25">
      <c r="A243" s="2">
        <v>42801</v>
      </c>
      <c r="B243" s="3">
        <v>0.69219428240740744</v>
      </c>
      <c r="C243" s="4">
        <v>9.64</v>
      </c>
      <c r="D243" s="4">
        <v>5.0000000000000001E-3</v>
      </c>
      <c r="E243" s="4">
        <v>50</v>
      </c>
      <c r="F243" s="4">
        <v>429.6</v>
      </c>
      <c r="G243" s="4">
        <v>-1.7</v>
      </c>
      <c r="H243" s="4">
        <v>-5.7</v>
      </c>
      <c r="J243" s="4">
        <v>6.55</v>
      </c>
      <c r="K243" s="4">
        <v>0.92520000000000002</v>
      </c>
      <c r="L243" s="4">
        <v>8.9186999999999994</v>
      </c>
      <c r="M243" s="4">
        <v>4.5999999999999999E-3</v>
      </c>
      <c r="N243" s="4">
        <v>397.43520000000001</v>
      </c>
      <c r="O243" s="4">
        <v>0</v>
      </c>
      <c r="P243" s="4">
        <v>397.4</v>
      </c>
      <c r="Q243" s="4">
        <v>344.51350000000002</v>
      </c>
      <c r="R243" s="4">
        <v>0</v>
      </c>
      <c r="S243" s="4">
        <v>344.5</v>
      </c>
      <c r="T243" s="4">
        <v>0</v>
      </c>
      <c r="W243" s="4">
        <v>0</v>
      </c>
      <c r="X243" s="4">
        <v>6.0644</v>
      </c>
      <c r="Y243" s="4">
        <v>12</v>
      </c>
      <c r="Z243" s="4">
        <v>802</v>
      </c>
      <c r="AA243" s="4">
        <v>815</v>
      </c>
      <c r="AB243" s="4">
        <v>838</v>
      </c>
      <c r="AC243" s="4">
        <v>37</v>
      </c>
      <c r="AD243" s="4">
        <v>18.11</v>
      </c>
      <c r="AE243" s="4">
        <v>0.42</v>
      </c>
      <c r="AF243" s="4">
        <v>958</v>
      </c>
      <c r="AG243" s="4">
        <v>8</v>
      </c>
      <c r="AH243" s="4">
        <v>24</v>
      </c>
      <c r="AI243" s="4">
        <v>27</v>
      </c>
      <c r="AJ243" s="4">
        <v>190</v>
      </c>
      <c r="AK243" s="4">
        <v>190.5</v>
      </c>
      <c r="AL243" s="4">
        <v>4.5</v>
      </c>
      <c r="AM243" s="4">
        <v>195</v>
      </c>
      <c r="AN243" s="4" t="s">
        <v>155</v>
      </c>
      <c r="AO243" s="4">
        <v>2</v>
      </c>
      <c r="AP243" s="5">
        <v>0.9005439814814814</v>
      </c>
      <c r="AQ243" s="4">
        <v>47.161349999999999</v>
      </c>
      <c r="AR243" s="4">
        <v>-88.491142999999994</v>
      </c>
      <c r="AS243" s="4">
        <v>319.60000000000002</v>
      </c>
      <c r="AT243" s="4">
        <v>27.3</v>
      </c>
      <c r="AU243" s="4">
        <v>12</v>
      </c>
      <c r="AV243" s="4">
        <v>9</v>
      </c>
      <c r="AW243" s="4" t="s">
        <v>409</v>
      </c>
      <c r="AX243" s="4">
        <v>1.1617379999999999</v>
      </c>
      <c r="AY243" s="4">
        <v>1.7176819999999999</v>
      </c>
      <c r="AZ243" s="4">
        <v>2.141159</v>
      </c>
      <c r="BA243" s="4">
        <v>13.836</v>
      </c>
      <c r="BB243" s="4">
        <v>21.88</v>
      </c>
      <c r="BC243" s="4">
        <v>1.58</v>
      </c>
      <c r="BD243" s="4">
        <v>8.0879999999999992</v>
      </c>
      <c r="BE243" s="4">
        <v>3089.4490000000001</v>
      </c>
      <c r="BF243" s="4">
        <v>1.02</v>
      </c>
      <c r="BG243" s="4">
        <v>14.417</v>
      </c>
      <c r="BH243" s="4">
        <v>0</v>
      </c>
      <c r="BI243" s="4">
        <v>14.417</v>
      </c>
      <c r="BJ243" s="4">
        <v>12.497</v>
      </c>
      <c r="BK243" s="4">
        <v>0</v>
      </c>
      <c r="BL243" s="4">
        <v>12.497</v>
      </c>
      <c r="BM243" s="4">
        <v>0</v>
      </c>
      <c r="BQ243" s="4">
        <v>1527.4570000000001</v>
      </c>
      <c r="BR243" s="4">
        <v>0.14101</v>
      </c>
      <c r="BS243" s="4">
        <v>-5</v>
      </c>
      <c r="BT243" s="4">
        <v>0.90502000000000005</v>
      </c>
      <c r="BU243" s="4">
        <v>3.445932</v>
      </c>
      <c r="BV243" s="4">
        <v>18.281403999999998</v>
      </c>
    </row>
    <row r="244" spans="1:74" x14ac:dyDescent="0.25">
      <c r="A244" s="2">
        <v>42801</v>
      </c>
      <c r="B244" s="3">
        <v>0.69220585648148159</v>
      </c>
      <c r="C244" s="4">
        <v>9.7910000000000004</v>
      </c>
      <c r="D244" s="4">
        <v>5.0000000000000001E-3</v>
      </c>
      <c r="E244" s="4">
        <v>50</v>
      </c>
      <c r="F244" s="4">
        <v>433.3</v>
      </c>
      <c r="G244" s="4">
        <v>5.0999999999999996</v>
      </c>
      <c r="H244" s="4">
        <v>-4.3</v>
      </c>
      <c r="J244" s="4">
        <v>7.07</v>
      </c>
      <c r="K244" s="4">
        <v>0.92400000000000004</v>
      </c>
      <c r="L244" s="4">
        <v>9.0469000000000008</v>
      </c>
      <c r="M244" s="4">
        <v>4.5999999999999999E-3</v>
      </c>
      <c r="N244" s="4">
        <v>400.39800000000002</v>
      </c>
      <c r="O244" s="4">
        <v>4.7125000000000004</v>
      </c>
      <c r="P244" s="4">
        <v>405.1</v>
      </c>
      <c r="Q244" s="4">
        <v>347.07429999999999</v>
      </c>
      <c r="R244" s="4">
        <v>4.0849000000000002</v>
      </c>
      <c r="S244" s="4">
        <v>351.2</v>
      </c>
      <c r="T244" s="4">
        <v>0</v>
      </c>
      <c r="W244" s="4">
        <v>0</v>
      </c>
      <c r="X244" s="4">
        <v>6.5312000000000001</v>
      </c>
      <c r="Y244" s="4">
        <v>11.9</v>
      </c>
      <c r="Z244" s="4">
        <v>800</v>
      </c>
      <c r="AA244" s="4">
        <v>813</v>
      </c>
      <c r="AB244" s="4">
        <v>837</v>
      </c>
      <c r="AC244" s="4">
        <v>37</v>
      </c>
      <c r="AD244" s="4">
        <v>18.100000000000001</v>
      </c>
      <c r="AE244" s="4">
        <v>0.42</v>
      </c>
      <c r="AF244" s="4">
        <v>958</v>
      </c>
      <c r="AG244" s="4">
        <v>8</v>
      </c>
      <c r="AH244" s="4">
        <v>24.51</v>
      </c>
      <c r="AI244" s="4">
        <v>27</v>
      </c>
      <c r="AJ244" s="4">
        <v>190</v>
      </c>
      <c r="AK244" s="4">
        <v>191</v>
      </c>
      <c r="AL244" s="4">
        <v>4.4000000000000004</v>
      </c>
      <c r="AM244" s="4">
        <v>195</v>
      </c>
      <c r="AN244" s="4" t="s">
        <v>155</v>
      </c>
      <c r="AO244" s="4">
        <v>2</v>
      </c>
      <c r="AP244" s="5">
        <v>0.90055555555555555</v>
      </c>
      <c r="AQ244" s="4">
        <v>47.161275000000003</v>
      </c>
      <c r="AR244" s="4">
        <v>-88.491040999999996</v>
      </c>
      <c r="AS244" s="4">
        <v>319.8</v>
      </c>
      <c r="AT244" s="4">
        <v>26.1</v>
      </c>
      <c r="AU244" s="4">
        <v>12</v>
      </c>
      <c r="AV244" s="4">
        <v>9</v>
      </c>
      <c r="AW244" s="4" t="s">
        <v>409</v>
      </c>
      <c r="AX244" s="4">
        <v>1.648949</v>
      </c>
      <c r="AY244" s="4">
        <v>1.0102100000000001</v>
      </c>
      <c r="AZ244" s="4">
        <v>2.5</v>
      </c>
      <c r="BA244" s="4">
        <v>13.836</v>
      </c>
      <c r="BB244" s="4">
        <v>21.56</v>
      </c>
      <c r="BC244" s="4">
        <v>1.56</v>
      </c>
      <c r="BD244" s="4">
        <v>8.2230000000000008</v>
      </c>
      <c r="BE244" s="4">
        <v>3089.2779999999998</v>
      </c>
      <c r="BF244" s="4">
        <v>1.004</v>
      </c>
      <c r="BG244" s="4">
        <v>14.318</v>
      </c>
      <c r="BH244" s="4">
        <v>0.16900000000000001</v>
      </c>
      <c r="BI244" s="4">
        <v>14.487</v>
      </c>
      <c r="BJ244" s="4">
        <v>12.411</v>
      </c>
      <c r="BK244" s="4">
        <v>0.14599999999999999</v>
      </c>
      <c r="BL244" s="4">
        <v>12.557</v>
      </c>
      <c r="BM244" s="4">
        <v>0</v>
      </c>
      <c r="BQ244" s="4">
        <v>1621.6110000000001</v>
      </c>
      <c r="BR244" s="4">
        <v>0.13331999999999999</v>
      </c>
      <c r="BS244" s="4">
        <v>-5</v>
      </c>
      <c r="BT244" s="4">
        <v>0.90600000000000003</v>
      </c>
      <c r="BU244" s="4">
        <v>3.2580079999999998</v>
      </c>
      <c r="BV244" s="4">
        <v>18.301200000000001</v>
      </c>
    </row>
    <row r="245" spans="1:74" x14ac:dyDescent="0.25">
      <c r="A245" s="2">
        <v>42801</v>
      </c>
      <c r="B245" s="3">
        <v>0.69221743055555551</v>
      </c>
      <c r="C245" s="4">
        <v>10.095000000000001</v>
      </c>
      <c r="D245" s="4">
        <v>4.1999999999999997E-3</v>
      </c>
      <c r="E245" s="4">
        <v>42.409346999999997</v>
      </c>
      <c r="F245" s="4">
        <v>433.4</v>
      </c>
      <c r="G245" s="4">
        <v>-0.3</v>
      </c>
      <c r="H245" s="4">
        <v>-7.8</v>
      </c>
      <c r="J245" s="4">
        <v>7.1</v>
      </c>
      <c r="K245" s="4">
        <v>0.92159999999999997</v>
      </c>
      <c r="L245" s="4">
        <v>9.3035999999999994</v>
      </c>
      <c r="M245" s="4">
        <v>3.8999999999999998E-3</v>
      </c>
      <c r="N245" s="4">
        <v>399.44069999999999</v>
      </c>
      <c r="O245" s="4">
        <v>0</v>
      </c>
      <c r="P245" s="4">
        <v>399.4</v>
      </c>
      <c r="Q245" s="4">
        <v>346.24450000000002</v>
      </c>
      <c r="R245" s="4">
        <v>0</v>
      </c>
      <c r="S245" s="4">
        <v>346.2</v>
      </c>
      <c r="T245" s="4">
        <v>0</v>
      </c>
      <c r="W245" s="4">
        <v>0</v>
      </c>
      <c r="X245" s="4">
        <v>6.5437000000000003</v>
      </c>
      <c r="Y245" s="4">
        <v>11.9</v>
      </c>
      <c r="Z245" s="4">
        <v>801</v>
      </c>
      <c r="AA245" s="4">
        <v>813</v>
      </c>
      <c r="AB245" s="4">
        <v>838</v>
      </c>
      <c r="AC245" s="4">
        <v>37</v>
      </c>
      <c r="AD245" s="4">
        <v>18.100000000000001</v>
      </c>
      <c r="AE245" s="4">
        <v>0.42</v>
      </c>
      <c r="AF245" s="4">
        <v>958</v>
      </c>
      <c r="AG245" s="4">
        <v>8</v>
      </c>
      <c r="AH245" s="4">
        <v>25</v>
      </c>
      <c r="AI245" s="4">
        <v>27</v>
      </c>
      <c r="AJ245" s="4">
        <v>190</v>
      </c>
      <c r="AK245" s="4">
        <v>190.5</v>
      </c>
      <c r="AL245" s="4">
        <v>4.3</v>
      </c>
      <c r="AM245" s="4">
        <v>195</v>
      </c>
      <c r="AN245" s="4" t="s">
        <v>155</v>
      </c>
      <c r="AO245" s="4">
        <v>2</v>
      </c>
      <c r="AP245" s="5">
        <v>0.9005671296296297</v>
      </c>
      <c r="AQ245" s="4">
        <v>47.161189999999998</v>
      </c>
      <c r="AR245" s="4">
        <v>-88.490934999999993</v>
      </c>
      <c r="AS245" s="4">
        <v>319.89999999999998</v>
      </c>
      <c r="AT245" s="4">
        <v>26.8</v>
      </c>
      <c r="AU245" s="4">
        <v>12</v>
      </c>
      <c r="AV245" s="4">
        <v>9</v>
      </c>
      <c r="AW245" s="4" t="s">
        <v>409</v>
      </c>
      <c r="AX245" s="4">
        <v>1.2</v>
      </c>
      <c r="AY245" s="4">
        <v>1.1103000000000001</v>
      </c>
      <c r="AZ245" s="4">
        <v>2.5</v>
      </c>
      <c r="BA245" s="4">
        <v>13.836</v>
      </c>
      <c r="BB245" s="4">
        <v>20.94</v>
      </c>
      <c r="BC245" s="4">
        <v>1.51</v>
      </c>
      <c r="BD245" s="4">
        <v>8.5020000000000007</v>
      </c>
      <c r="BE245" s="4">
        <v>3089.1819999999998</v>
      </c>
      <c r="BF245" s="4">
        <v>0.82599999999999996</v>
      </c>
      <c r="BG245" s="4">
        <v>13.888999999999999</v>
      </c>
      <c r="BH245" s="4">
        <v>0</v>
      </c>
      <c r="BI245" s="4">
        <v>13.888999999999999</v>
      </c>
      <c r="BJ245" s="4">
        <v>12.04</v>
      </c>
      <c r="BK245" s="4">
        <v>0</v>
      </c>
      <c r="BL245" s="4">
        <v>12.04</v>
      </c>
      <c r="BM245" s="4">
        <v>0</v>
      </c>
      <c r="BQ245" s="4">
        <v>1579.845</v>
      </c>
      <c r="BR245" s="4">
        <v>0.13675999999999999</v>
      </c>
      <c r="BS245" s="4">
        <v>-5</v>
      </c>
      <c r="BT245" s="4">
        <v>0.90549000000000002</v>
      </c>
      <c r="BU245" s="4">
        <v>3.3420730000000001</v>
      </c>
      <c r="BV245" s="4">
        <v>18.290897999999999</v>
      </c>
    </row>
    <row r="246" spans="1:74" x14ac:dyDescent="0.25">
      <c r="A246" s="2">
        <v>42801</v>
      </c>
      <c r="B246" s="3">
        <v>0.69222900462962966</v>
      </c>
      <c r="C246" s="4">
        <v>10.471</v>
      </c>
      <c r="D246" s="4">
        <v>4.0000000000000001E-3</v>
      </c>
      <c r="E246" s="4">
        <v>40</v>
      </c>
      <c r="F246" s="4">
        <v>431.3</v>
      </c>
      <c r="G246" s="4">
        <v>-0.3</v>
      </c>
      <c r="H246" s="4">
        <v>-4</v>
      </c>
      <c r="J246" s="4">
        <v>6.92</v>
      </c>
      <c r="K246" s="4">
        <v>0.91879999999999995</v>
      </c>
      <c r="L246" s="4">
        <v>9.6209000000000007</v>
      </c>
      <c r="M246" s="4">
        <v>3.7000000000000002E-3</v>
      </c>
      <c r="N246" s="4">
        <v>396.28960000000001</v>
      </c>
      <c r="O246" s="4">
        <v>0</v>
      </c>
      <c r="P246" s="4">
        <v>396.3</v>
      </c>
      <c r="Q246" s="4">
        <v>343.31180000000001</v>
      </c>
      <c r="R246" s="4">
        <v>0</v>
      </c>
      <c r="S246" s="4">
        <v>343.3</v>
      </c>
      <c r="T246" s="4">
        <v>0</v>
      </c>
      <c r="W246" s="4">
        <v>0</v>
      </c>
      <c r="X246" s="4">
        <v>6.3552999999999997</v>
      </c>
      <c r="Y246" s="4">
        <v>12</v>
      </c>
      <c r="Z246" s="4">
        <v>801</v>
      </c>
      <c r="AA246" s="4">
        <v>813</v>
      </c>
      <c r="AB246" s="4">
        <v>837</v>
      </c>
      <c r="AC246" s="4">
        <v>36.5</v>
      </c>
      <c r="AD246" s="4">
        <v>17.850000000000001</v>
      </c>
      <c r="AE246" s="4">
        <v>0.41</v>
      </c>
      <c r="AF246" s="4">
        <v>958</v>
      </c>
      <c r="AG246" s="4">
        <v>8</v>
      </c>
      <c r="AH246" s="4">
        <v>25</v>
      </c>
      <c r="AI246" s="4">
        <v>27</v>
      </c>
      <c r="AJ246" s="4">
        <v>190</v>
      </c>
      <c r="AK246" s="4">
        <v>190.5</v>
      </c>
      <c r="AL246" s="4">
        <v>4.3</v>
      </c>
      <c r="AM246" s="4">
        <v>195</v>
      </c>
      <c r="AN246" s="4" t="s">
        <v>155</v>
      </c>
      <c r="AO246" s="4">
        <v>2</v>
      </c>
      <c r="AP246" s="5">
        <v>0.90057870370370363</v>
      </c>
      <c r="AQ246" s="4">
        <v>47.161096999999998</v>
      </c>
      <c r="AR246" s="4">
        <v>-88.490854999999996</v>
      </c>
      <c r="AS246" s="4">
        <v>319.8</v>
      </c>
      <c r="AT246" s="4">
        <v>26.3</v>
      </c>
      <c r="AU246" s="4">
        <v>12</v>
      </c>
      <c r="AV246" s="4">
        <v>9</v>
      </c>
      <c r="AW246" s="4" t="s">
        <v>409</v>
      </c>
      <c r="AX246" s="4">
        <v>1.2</v>
      </c>
      <c r="AY246" s="4">
        <v>1.2309000000000001</v>
      </c>
      <c r="AZ246" s="4">
        <v>2.5206</v>
      </c>
      <c r="BA246" s="4">
        <v>13.836</v>
      </c>
      <c r="BB246" s="4">
        <v>20.22</v>
      </c>
      <c r="BC246" s="4">
        <v>1.46</v>
      </c>
      <c r="BD246" s="4">
        <v>8.8350000000000009</v>
      </c>
      <c r="BE246" s="4">
        <v>3088.8629999999998</v>
      </c>
      <c r="BF246" s="4">
        <v>0.751</v>
      </c>
      <c r="BG246" s="4">
        <v>13.324</v>
      </c>
      <c r="BH246" s="4">
        <v>0</v>
      </c>
      <c r="BI246" s="4">
        <v>13.324</v>
      </c>
      <c r="BJ246" s="4">
        <v>11.542999999999999</v>
      </c>
      <c r="BK246" s="4">
        <v>0</v>
      </c>
      <c r="BL246" s="4">
        <v>11.542999999999999</v>
      </c>
      <c r="BM246" s="4">
        <v>0</v>
      </c>
      <c r="BQ246" s="4">
        <v>1483.6079999999999</v>
      </c>
      <c r="BR246" s="4">
        <v>0.13519999999999999</v>
      </c>
      <c r="BS246" s="4">
        <v>-5</v>
      </c>
      <c r="BT246" s="4">
        <v>0.90652999999999995</v>
      </c>
      <c r="BU246" s="4">
        <v>3.3039499999999999</v>
      </c>
      <c r="BV246" s="4">
        <v>18.311906</v>
      </c>
    </row>
    <row r="247" spans="1:74" x14ac:dyDescent="0.25">
      <c r="A247" s="2">
        <v>42801</v>
      </c>
      <c r="B247" s="3">
        <v>0.6922405787037037</v>
      </c>
      <c r="C247" s="4">
        <v>10.786</v>
      </c>
      <c r="D247" s="4">
        <v>3.0999999999999999E-3</v>
      </c>
      <c r="E247" s="4">
        <v>31.324717</v>
      </c>
      <c r="F247" s="4">
        <v>416.8</v>
      </c>
      <c r="G247" s="4">
        <v>2.1</v>
      </c>
      <c r="H247" s="4">
        <v>-5.5</v>
      </c>
      <c r="J247" s="4">
        <v>6.45</v>
      </c>
      <c r="K247" s="4">
        <v>0.91649999999999998</v>
      </c>
      <c r="L247" s="4">
        <v>9.8858999999999995</v>
      </c>
      <c r="M247" s="4">
        <v>2.8999999999999998E-3</v>
      </c>
      <c r="N247" s="4">
        <v>382.04399999999998</v>
      </c>
      <c r="O247" s="4">
        <v>1.88</v>
      </c>
      <c r="P247" s="4">
        <v>383.9</v>
      </c>
      <c r="Q247" s="4">
        <v>330.78440000000001</v>
      </c>
      <c r="R247" s="4">
        <v>1.6276999999999999</v>
      </c>
      <c r="S247" s="4">
        <v>332.4</v>
      </c>
      <c r="T247" s="4">
        <v>0</v>
      </c>
      <c r="W247" s="4">
        <v>0</v>
      </c>
      <c r="X247" s="4">
        <v>5.9090999999999996</v>
      </c>
      <c r="Y247" s="4">
        <v>11.9</v>
      </c>
      <c r="Z247" s="4">
        <v>802</v>
      </c>
      <c r="AA247" s="4">
        <v>814</v>
      </c>
      <c r="AB247" s="4">
        <v>838</v>
      </c>
      <c r="AC247" s="4">
        <v>36</v>
      </c>
      <c r="AD247" s="4">
        <v>17.61</v>
      </c>
      <c r="AE247" s="4">
        <v>0.4</v>
      </c>
      <c r="AF247" s="4">
        <v>958</v>
      </c>
      <c r="AG247" s="4">
        <v>8</v>
      </c>
      <c r="AH247" s="4">
        <v>25</v>
      </c>
      <c r="AI247" s="4">
        <v>27</v>
      </c>
      <c r="AJ247" s="4">
        <v>190</v>
      </c>
      <c r="AK247" s="4">
        <v>190.5</v>
      </c>
      <c r="AL247" s="4">
        <v>4.3</v>
      </c>
      <c r="AM247" s="4">
        <v>195</v>
      </c>
      <c r="AN247" s="4" t="s">
        <v>155</v>
      </c>
      <c r="AO247" s="4">
        <v>2</v>
      </c>
      <c r="AP247" s="5">
        <v>0.90059027777777778</v>
      </c>
      <c r="AQ247" s="4">
        <v>47.160995999999997</v>
      </c>
      <c r="AR247" s="4">
        <v>-88.490790000000004</v>
      </c>
      <c r="AS247" s="4">
        <v>319.89999999999998</v>
      </c>
      <c r="AT247" s="4">
        <v>25.8</v>
      </c>
      <c r="AU247" s="4">
        <v>12</v>
      </c>
      <c r="AV247" s="4">
        <v>9</v>
      </c>
      <c r="AW247" s="4" t="s">
        <v>409</v>
      </c>
      <c r="AX247" s="4">
        <v>1.2205999999999999</v>
      </c>
      <c r="AY247" s="4">
        <v>1.4484999999999999</v>
      </c>
      <c r="AZ247" s="4">
        <v>2.6175999999999999</v>
      </c>
      <c r="BA247" s="4">
        <v>13.836</v>
      </c>
      <c r="BB247" s="4">
        <v>19.649999999999999</v>
      </c>
      <c r="BC247" s="4">
        <v>1.42</v>
      </c>
      <c r="BD247" s="4">
        <v>9.1069999999999993</v>
      </c>
      <c r="BE247" s="4">
        <v>3088.8040000000001</v>
      </c>
      <c r="BF247" s="4">
        <v>0.57099999999999995</v>
      </c>
      <c r="BG247" s="4">
        <v>12.5</v>
      </c>
      <c r="BH247" s="4">
        <v>6.2E-2</v>
      </c>
      <c r="BI247" s="4">
        <v>12.561999999999999</v>
      </c>
      <c r="BJ247" s="4">
        <v>10.823</v>
      </c>
      <c r="BK247" s="4">
        <v>5.2999999999999999E-2</v>
      </c>
      <c r="BL247" s="4">
        <v>10.875999999999999</v>
      </c>
      <c r="BM247" s="4">
        <v>0</v>
      </c>
      <c r="BQ247" s="4">
        <v>1342.431</v>
      </c>
      <c r="BR247" s="4">
        <v>0.14091999999999999</v>
      </c>
      <c r="BS247" s="4">
        <v>-5</v>
      </c>
      <c r="BT247" s="4">
        <v>0.90647</v>
      </c>
      <c r="BU247" s="4">
        <v>3.4437329999999999</v>
      </c>
      <c r="BV247" s="4">
        <v>18.310694000000002</v>
      </c>
    </row>
    <row r="248" spans="1:74" x14ac:dyDescent="0.25">
      <c r="A248" s="2">
        <v>42801</v>
      </c>
      <c r="B248" s="3">
        <v>0.69225215277777785</v>
      </c>
      <c r="C248" s="4">
        <v>10.648999999999999</v>
      </c>
      <c r="D248" s="4">
        <v>2.2000000000000001E-3</v>
      </c>
      <c r="E248" s="4">
        <v>22.493745000000001</v>
      </c>
      <c r="F248" s="4">
        <v>405.5</v>
      </c>
      <c r="G248" s="4">
        <v>2.2999999999999998</v>
      </c>
      <c r="H248" s="4">
        <v>-4.7</v>
      </c>
      <c r="J248" s="4">
        <v>5.93</v>
      </c>
      <c r="K248" s="4">
        <v>0.91749999999999998</v>
      </c>
      <c r="L248" s="4">
        <v>9.7704000000000004</v>
      </c>
      <c r="M248" s="4">
        <v>2.0999999999999999E-3</v>
      </c>
      <c r="N248" s="4">
        <v>372.06319999999999</v>
      </c>
      <c r="O248" s="4">
        <v>2.1048</v>
      </c>
      <c r="P248" s="4">
        <v>374.2</v>
      </c>
      <c r="Q248" s="4">
        <v>322.14269999999999</v>
      </c>
      <c r="R248" s="4">
        <v>1.8224</v>
      </c>
      <c r="S248" s="4">
        <v>324</v>
      </c>
      <c r="T248" s="4">
        <v>0</v>
      </c>
      <c r="W248" s="4">
        <v>0</v>
      </c>
      <c r="X248" s="4">
        <v>5.4452999999999996</v>
      </c>
      <c r="Y248" s="4">
        <v>12</v>
      </c>
      <c r="Z248" s="4">
        <v>802</v>
      </c>
      <c r="AA248" s="4">
        <v>815</v>
      </c>
      <c r="AB248" s="4">
        <v>838</v>
      </c>
      <c r="AC248" s="4">
        <v>36</v>
      </c>
      <c r="AD248" s="4">
        <v>17.61</v>
      </c>
      <c r="AE248" s="4">
        <v>0.4</v>
      </c>
      <c r="AF248" s="4">
        <v>958</v>
      </c>
      <c r="AG248" s="4">
        <v>8</v>
      </c>
      <c r="AH248" s="4">
        <v>25</v>
      </c>
      <c r="AI248" s="4">
        <v>27</v>
      </c>
      <c r="AJ248" s="4">
        <v>190</v>
      </c>
      <c r="AK248" s="4">
        <v>190</v>
      </c>
      <c r="AL248" s="4">
        <v>4.2</v>
      </c>
      <c r="AM248" s="4">
        <v>195</v>
      </c>
      <c r="AN248" s="4" t="s">
        <v>155</v>
      </c>
      <c r="AO248" s="4">
        <v>2</v>
      </c>
      <c r="AP248" s="5">
        <v>0.90060185185185182</v>
      </c>
      <c r="AQ248" s="4">
        <v>47.160893999999999</v>
      </c>
      <c r="AR248" s="4">
        <v>-88.490745000000004</v>
      </c>
      <c r="AS248" s="4">
        <v>320</v>
      </c>
      <c r="AT248" s="4">
        <v>25.8</v>
      </c>
      <c r="AU248" s="4">
        <v>12</v>
      </c>
      <c r="AV248" s="4">
        <v>9</v>
      </c>
      <c r="AW248" s="4" t="s">
        <v>409</v>
      </c>
      <c r="AX248" s="4">
        <v>1.4</v>
      </c>
      <c r="AY248" s="4">
        <v>1.0308999999999999</v>
      </c>
      <c r="AZ248" s="4">
        <v>1.9206000000000001</v>
      </c>
      <c r="BA248" s="4">
        <v>13.836</v>
      </c>
      <c r="BB248" s="4">
        <v>19.899999999999999</v>
      </c>
      <c r="BC248" s="4">
        <v>1.44</v>
      </c>
      <c r="BD248" s="4">
        <v>8.9890000000000008</v>
      </c>
      <c r="BE248" s="4">
        <v>3089.1970000000001</v>
      </c>
      <c r="BF248" s="4">
        <v>0.41499999999999998</v>
      </c>
      <c r="BG248" s="4">
        <v>12.319000000000001</v>
      </c>
      <c r="BH248" s="4">
        <v>7.0000000000000007E-2</v>
      </c>
      <c r="BI248" s="4">
        <v>12.388999999999999</v>
      </c>
      <c r="BJ248" s="4">
        <v>10.666</v>
      </c>
      <c r="BK248" s="4">
        <v>0.06</v>
      </c>
      <c r="BL248" s="4">
        <v>10.727</v>
      </c>
      <c r="BM248" s="4">
        <v>0</v>
      </c>
      <c r="BQ248" s="4">
        <v>1251.8589999999999</v>
      </c>
      <c r="BR248" s="4">
        <v>0.13547000000000001</v>
      </c>
      <c r="BS248" s="4">
        <v>-5</v>
      </c>
      <c r="BT248" s="4">
        <v>0.90602000000000005</v>
      </c>
      <c r="BU248" s="4">
        <v>3.3105479999999998</v>
      </c>
      <c r="BV248" s="4">
        <v>18.301604000000001</v>
      </c>
    </row>
    <row r="249" spans="1:74" x14ac:dyDescent="0.25">
      <c r="A249" s="2">
        <v>42801</v>
      </c>
      <c r="B249" s="3">
        <v>0.69226372685185178</v>
      </c>
      <c r="C249" s="4">
        <v>10.632</v>
      </c>
      <c r="D249" s="4">
        <v>2.8999999999999998E-3</v>
      </c>
      <c r="E249" s="4">
        <v>29.135695999999999</v>
      </c>
      <c r="F249" s="4">
        <v>404.4</v>
      </c>
      <c r="G249" s="4">
        <v>2.4</v>
      </c>
      <c r="H249" s="4">
        <v>-4.2</v>
      </c>
      <c r="J249" s="4">
        <v>5.7</v>
      </c>
      <c r="K249" s="4">
        <v>0.91759999999999997</v>
      </c>
      <c r="L249" s="4">
        <v>9.7562999999999995</v>
      </c>
      <c r="M249" s="4">
        <v>2.7000000000000001E-3</v>
      </c>
      <c r="N249" s="4">
        <v>371.0763</v>
      </c>
      <c r="O249" s="4">
        <v>2.1964999999999999</v>
      </c>
      <c r="P249" s="4">
        <v>373.3</v>
      </c>
      <c r="Q249" s="4">
        <v>321.28829999999999</v>
      </c>
      <c r="R249" s="4">
        <v>1.9017999999999999</v>
      </c>
      <c r="S249" s="4">
        <v>323.2</v>
      </c>
      <c r="T249" s="4">
        <v>0</v>
      </c>
      <c r="W249" s="4">
        <v>0</v>
      </c>
      <c r="X249" s="4">
        <v>5.2302999999999997</v>
      </c>
      <c r="Y249" s="4">
        <v>12</v>
      </c>
      <c r="Z249" s="4">
        <v>801</v>
      </c>
      <c r="AA249" s="4">
        <v>814</v>
      </c>
      <c r="AB249" s="4">
        <v>837</v>
      </c>
      <c r="AC249" s="4">
        <v>36</v>
      </c>
      <c r="AD249" s="4">
        <v>17.61</v>
      </c>
      <c r="AE249" s="4">
        <v>0.4</v>
      </c>
      <c r="AF249" s="4">
        <v>958</v>
      </c>
      <c r="AG249" s="4">
        <v>8</v>
      </c>
      <c r="AH249" s="4">
        <v>25</v>
      </c>
      <c r="AI249" s="4">
        <v>27</v>
      </c>
      <c r="AJ249" s="4">
        <v>190</v>
      </c>
      <c r="AK249" s="4">
        <v>190</v>
      </c>
      <c r="AL249" s="4">
        <v>4.0999999999999996</v>
      </c>
      <c r="AM249" s="4">
        <v>195.1</v>
      </c>
      <c r="AN249" s="4" t="s">
        <v>155</v>
      </c>
      <c r="AO249" s="4">
        <v>2</v>
      </c>
      <c r="AP249" s="5">
        <v>0.90061342592592597</v>
      </c>
      <c r="AQ249" s="4">
        <v>47.160791000000003</v>
      </c>
      <c r="AR249" s="4">
        <v>-88.490712000000002</v>
      </c>
      <c r="AS249" s="4">
        <v>319.7</v>
      </c>
      <c r="AT249" s="4">
        <v>25.9</v>
      </c>
      <c r="AU249" s="4">
        <v>12</v>
      </c>
      <c r="AV249" s="4">
        <v>9</v>
      </c>
      <c r="AW249" s="4" t="s">
        <v>409</v>
      </c>
      <c r="AX249" s="4">
        <v>1.4</v>
      </c>
      <c r="AY249" s="4">
        <v>1.3206</v>
      </c>
      <c r="AZ249" s="4">
        <v>2.1206</v>
      </c>
      <c r="BA249" s="4">
        <v>13.836</v>
      </c>
      <c r="BB249" s="4">
        <v>19.920000000000002</v>
      </c>
      <c r="BC249" s="4">
        <v>1.44</v>
      </c>
      <c r="BD249" s="4">
        <v>8.98</v>
      </c>
      <c r="BE249" s="4">
        <v>3089.0210000000002</v>
      </c>
      <c r="BF249" s="4">
        <v>0.53900000000000003</v>
      </c>
      <c r="BG249" s="4">
        <v>12.304</v>
      </c>
      <c r="BH249" s="4">
        <v>7.2999999999999995E-2</v>
      </c>
      <c r="BI249" s="4">
        <v>12.377000000000001</v>
      </c>
      <c r="BJ249" s="4">
        <v>10.653</v>
      </c>
      <c r="BK249" s="4">
        <v>6.3E-2</v>
      </c>
      <c r="BL249" s="4">
        <v>10.715999999999999</v>
      </c>
      <c r="BM249" s="4">
        <v>0</v>
      </c>
      <c r="BQ249" s="4">
        <v>1204.0999999999999</v>
      </c>
      <c r="BR249" s="4">
        <v>0.13450999999999999</v>
      </c>
      <c r="BS249" s="4">
        <v>-5</v>
      </c>
      <c r="BT249" s="4">
        <v>0.90751000000000004</v>
      </c>
      <c r="BU249" s="4">
        <v>3.2870879999999998</v>
      </c>
      <c r="BV249" s="4">
        <v>18.331702</v>
      </c>
    </row>
    <row r="250" spans="1:74" x14ac:dyDescent="0.25">
      <c r="A250" s="2">
        <v>42801</v>
      </c>
      <c r="B250" s="3">
        <v>0.69227530092592593</v>
      </c>
      <c r="C250" s="4">
        <v>9.9309999999999992</v>
      </c>
      <c r="D250" s="4">
        <v>2E-3</v>
      </c>
      <c r="E250" s="4">
        <v>20.492653000000001</v>
      </c>
      <c r="F250" s="4">
        <v>404.5</v>
      </c>
      <c r="G250" s="4">
        <v>9.9</v>
      </c>
      <c r="H250" s="4">
        <v>-7.8</v>
      </c>
      <c r="J250" s="4">
        <v>5.78</v>
      </c>
      <c r="K250" s="4">
        <v>0.92300000000000004</v>
      </c>
      <c r="L250" s="4">
        <v>9.1660000000000004</v>
      </c>
      <c r="M250" s="4">
        <v>1.9E-3</v>
      </c>
      <c r="N250" s="4">
        <v>373.33260000000001</v>
      </c>
      <c r="O250" s="4">
        <v>9.0959000000000003</v>
      </c>
      <c r="P250" s="4">
        <v>382.4</v>
      </c>
      <c r="Q250" s="4">
        <v>323.24180000000001</v>
      </c>
      <c r="R250" s="4">
        <v>7.8754999999999997</v>
      </c>
      <c r="S250" s="4">
        <v>331.1</v>
      </c>
      <c r="T250" s="4">
        <v>0</v>
      </c>
      <c r="W250" s="4">
        <v>0</v>
      </c>
      <c r="X250" s="4">
        <v>5.3387000000000002</v>
      </c>
      <c r="Y250" s="4">
        <v>11.9</v>
      </c>
      <c r="Z250" s="4">
        <v>801</v>
      </c>
      <c r="AA250" s="4">
        <v>814</v>
      </c>
      <c r="AB250" s="4">
        <v>838</v>
      </c>
      <c r="AC250" s="4">
        <v>36</v>
      </c>
      <c r="AD250" s="4">
        <v>17.61</v>
      </c>
      <c r="AE250" s="4">
        <v>0.4</v>
      </c>
      <c r="AF250" s="4">
        <v>958</v>
      </c>
      <c r="AG250" s="4">
        <v>8</v>
      </c>
      <c r="AH250" s="4">
        <v>25</v>
      </c>
      <c r="AI250" s="4">
        <v>27</v>
      </c>
      <c r="AJ250" s="4">
        <v>190</v>
      </c>
      <c r="AK250" s="4">
        <v>190</v>
      </c>
      <c r="AL250" s="4">
        <v>4.2</v>
      </c>
      <c r="AM250" s="4">
        <v>195.5</v>
      </c>
      <c r="AN250" s="4" t="s">
        <v>155</v>
      </c>
      <c r="AO250" s="4">
        <v>2</v>
      </c>
      <c r="AP250" s="5">
        <v>0.9006249999999999</v>
      </c>
      <c r="AQ250" s="4">
        <v>47.160685000000001</v>
      </c>
      <c r="AR250" s="4">
        <v>-88.490685999999997</v>
      </c>
      <c r="AS250" s="4">
        <v>319.3</v>
      </c>
      <c r="AT250" s="4">
        <v>26</v>
      </c>
      <c r="AU250" s="4">
        <v>12</v>
      </c>
      <c r="AV250" s="4">
        <v>9</v>
      </c>
      <c r="AW250" s="4" t="s">
        <v>409</v>
      </c>
      <c r="AX250" s="4">
        <v>1.4103000000000001</v>
      </c>
      <c r="AY250" s="4">
        <v>1.4484999999999999</v>
      </c>
      <c r="AZ250" s="4">
        <v>2.2999999999999998</v>
      </c>
      <c r="BA250" s="4">
        <v>13.836</v>
      </c>
      <c r="BB250" s="4">
        <v>21.27</v>
      </c>
      <c r="BC250" s="4">
        <v>1.54</v>
      </c>
      <c r="BD250" s="4">
        <v>8.3469999999999995</v>
      </c>
      <c r="BE250" s="4">
        <v>3090.0459999999998</v>
      </c>
      <c r="BF250" s="4">
        <v>0.40600000000000003</v>
      </c>
      <c r="BG250" s="4">
        <v>13.18</v>
      </c>
      <c r="BH250" s="4">
        <v>0.32100000000000001</v>
      </c>
      <c r="BI250" s="4">
        <v>13.500999999999999</v>
      </c>
      <c r="BJ250" s="4">
        <v>11.412000000000001</v>
      </c>
      <c r="BK250" s="4">
        <v>0.27800000000000002</v>
      </c>
      <c r="BL250" s="4">
        <v>11.69</v>
      </c>
      <c r="BM250" s="4">
        <v>0</v>
      </c>
      <c r="BQ250" s="4">
        <v>1308.6410000000001</v>
      </c>
      <c r="BR250" s="4">
        <v>0.12734999999999999</v>
      </c>
      <c r="BS250" s="4">
        <v>-5</v>
      </c>
      <c r="BT250" s="4">
        <v>0.90749000000000002</v>
      </c>
      <c r="BU250" s="4">
        <v>3.1121159999999999</v>
      </c>
      <c r="BV250" s="4">
        <v>18.331298</v>
      </c>
    </row>
    <row r="251" spans="1:74" x14ac:dyDescent="0.25">
      <c r="A251" s="2">
        <v>42801</v>
      </c>
      <c r="B251" s="3">
        <v>0.69228687500000008</v>
      </c>
      <c r="C251" s="4">
        <v>8.6590000000000007</v>
      </c>
      <c r="D251" s="4">
        <v>-1.9E-3</v>
      </c>
      <c r="E251" s="4">
        <v>-19.357261999999999</v>
      </c>
      <c r="F251" s="4">
        <v>408.4</v>
      </c>
      <c r="G251" s="4">
        <v>15.6</v>
      </c>
      <c r="H251" s="4">
        <v>-2.9</v>
      </c>
      <c r="J251" s="4">
        <v>5.86</v>
      </c>
      <c r="K251" s="4">
        <v>0.93279999999999996</v>
      </c>
      <c r="L251" s="4">
        <v>8.0770999999999997</v>
      </c>
      <c r="M251" s="4">
        <v>0</v>
      </c>
      <c r="N251" s="4">
        <v>380.98469999999998</v>
      </c>
      <c r="O251" s="4">
        <v>14.5519</v>
      </c>
      <c r="P251" s="4">
        <v>395.5</v>
      </c>
      <c r="Q251" s="4">
        <v>329.86720000000003</v>
      </c>
      <c r="R251" s="4">
        <v>12.599500000000001</v>
      </c>
      <c r="S251" s="4">
        <v>342.5</v>
      </c>
      <c r="T251" s="4">
        <v>0</v>
      </c>
      <c r="W251" s="4">
        <v>0</v>
      </c>
      <c r="X251" s="4">
        <v>5.4644000000000004</v>
      </c>
      <c r="Y251" s="4">
        <v>12</v>
      </c>
      <c r="Z251" s="4">
        <v>801</v>
      </c>
      <c r="AA251" s="4">
        <v>813</v>
      </c>
      <c r="AB251" s="4">
        <v>838</v>
      </c>
      <c r="AC251" s="4">
        <v>36</v>
      </c>
      <c r="AD251" s="4">
        <v>17.61</v>
      </c>
      <c r="AE251" s="4">
        <v>0.4</v>
      </c>
      <c r="AF251" s="4">
        <v>958</v>
      </c>
      <c r="AG251" s="4">
        <v>8</v>
      </c>
      <c r="AH251" s="4">
        <v>25</v>
      </c>
      <c r="AI251" s="4">
        <v>27</v>
      </c>
      <c r="AJ251" s="4">
        <v>190</v>
      </c>
      <c r="AK251" s="4">
        <v>189.5</v>
      </c>
      <c r="AL251" s="4">
        <v>4.3</v>
      </c>
      <c r="AM251" s="4">
        <v>195.8</v>
      </c>
      <c r="AN251" s="4" t="s">
        <v>155</v>
      </c>
      <c r="AO251" s="4">
        <v>2</v>
      </c>
      <c r="AP251" s="5">
        <v>0.90063657407407405</v>
      </c>
      <c r="AQ251" s="4">
        <v>47.160572999999999</v>
      </c>
      <c r="AR251" s="4">
        <v>-88.490682000000007</v>
      </c>
      <c r="AS251" s="4">
        <v>319.10000000000002</v>
      </c>
      <c r="AT251" s="4">
        <v>26.5</v>
      </c>
      <c r="AU251" s="4">
        <v>12</v>
      </c>
      <c r="AV251" s="4">
        <v>9</v>
      </c>
      <c r="AW251" s="4" t="s">
        <v>409</v>
      </c>
      <c r="AX251" s="4">
        <v>1.5</v>
      </c>
      <c r="AY251" s="4">
        <v>1</v>
      </c>
      <c r="AZ251" s="4">
        <v>2.2999999999999998</v>
      </c>
      <c r="BA251" s="4">
        <v>13.836</v>
      </c>
      <c r="BB251" s="4">
        <v>24.27</v>
      </c>
      <c r="BC251" s="4">
        <v>1.75</v>
      </c>
      <c r="BD251" s="4">
        <v>7.202</v>
      </c>
      <c r="BE251" s="4">
        <v>3092.5070000000001</v>
      </c>
      <c r="BF251" s="4">
        <v>0</v>
      </c>
      <c r="BG251" s="4">
        <v>15.276</v>
      </c>
      <c r="BH251" s="4">
        <v>0.58299999999999996</v>
      </c>
      <c r="BI251" s="4">
        <v>15.859</v>
      </c>
      <c r="BJ251" s="4">
        <v>13.226000000000001</v>
      </c>
      <c r="BK251" s="4">
        <v>0.505</v>
      </c>
      <c r="BL251" s="4">
        <v>13.731</v>
      </c>
      <c r="BM251" s="4">
        <v>0</v>
      </c>
      <c r="BQ251" s="4">
        <v>1521.2239999999999</v>
      </c>
      <c r="BR251" s="4">
        <v>0.13428000000000001</v>
      </c>
      <c r="BS251" s="4">
        <v>-5</v>
      </c>
      <c r="BT251" s="4">
        <v>0.90802000000000005</v>
      </c>
      <c r="BU251" s="4">
        <v>3.2814679999999998</v>
      </c>
      <c r="BV251" s="4">
        <v>18.342003999999999</v>
      </c>
    </row>
    <row r="252" spans="1:74" x14ac:dyDescent="0.25">
      <c r="A252" s="2">
        <v>42801</v>
      </c>
      <c r="B252" s="3">
        <v>0.69229844907407401</v>
      </c>
      <c r="C252" s="4">
        <v>7.6</v>
      </c>
      <c r="D252" s="4">
        <v>3.2000000000000002E-3</v>
      </c>
      <c r="E252" s="4">
        <v>31.672184999999999</v>
      </c>
      <c r="F252" s="4">
        <v>421.8</v>
      </c>
      <c r="G252" s="4">
        <v>15.6</v>
      </c>
      <c r="H252" s="4">
        <v>-6</v>
      </c>
      <c r="J252" s="4">
        <v>7.06</v>
      </c>
      <c r="K252" s="4">
        <v>0.94110000000000005</v>
      </c>
      <c r="L252" s="4">
        <v>7.1521999999999997</v>
      </c>
      <c r="M252" s="4">
        <v>3.0000000000000001E-3</v>
      </c>
      <c r="N252" s="4">
        <v>396.94439999999997</v>
      </c>
      <c r="O252" s="4">
        <v>14.6807</v>
      </c>
      <c r="P252" s="4">
        <v>411.6</v>
      </c>
      <c r="Q252" s="4">
        <v>343.68560000000002</v>
      </c>
      <c r="R252" s="4">
        <v>12.711</v>
      </c>
      <c r="S252" s="4">
        <v>356.4</v>
      </c>
      <c r="T252" s="4">
        <v>0</v>
      </c>
      <c r="W252" s="4">
        <v>0</v>
      </c>
      <c r="X252" s="4">
        <v>6.6436000000000002</v>
      </c>
      <c r="Y252" s="4">
        <v>11.9</v>
      </c>
      <c r="Z252" s="4">
        <v>802</v>
      </c>
      <c r="AA252" s="4">
        <v>814</v>
      </c>
      <c r="AB252" s="4">
        <v>839</v>
      </c>
      <c r="AC252" s="4">
        <v>36</v>
      </c>
      <c r="AD252" s="4">
        <v>17.61</v>
      </c>
      <c r="AE252" s="4">
        <v>0.4</v>
      </c>
      <c r="AF252" s="4">
        <v>958</v>
      </c>
      <c r="AG252" s="4">
        <v>8</v>
      </c>
      <c r="AH252" s="4">
        <v>25</v>
      </c>
      <c r="AI252" s="4">
        <v>27</v>
      </c>
      <c r="AJ252" s="4">
        <v>190</v>
      </c>
      <c r="AK252" s="4">
        <v>189</v>
      </c>
      <c r="AL252" s="4">
        <v>4.2</v>
      </c>
      <c r="AM252" s="4">
        <v>196</v>
      </c>
      <c r="AN252" s="4" t="s">
        <v>155</v>
      </c>
      <c r="AO252" s="4">
        <v>2</v>
      </c>
      <c r="AP252" s="5">
        <v>0.9006481481481482</v>
      </c>
      <c r="AQ252" s="4">
        <v>47.160460999999998</v>
      </c>
      <c r="AR252" s="4">
        <v>-88.490683000000004</v>
      </c>
      <c r="AS252" s="4">
        <v>319</v>
      </c>
      <c r="AT252" s="4">
        <v>26.7</v>
      </c>
      <c r="AU252" s="4">
        <v>12</v>
      </c>
      <c r="AV252" s="4">
        <v>8</v>
      </c>
      <c r="AW252" s="4" t="s">
        <v>406</v>
      </c>
      <c r="AX252" s="4">
        <v>1.5515000000000001</v>
      </c>
      <c r="AY252" s="4">
        <v>1</v>
      </c>
      <c r="AZ252" s="4">
        <v>2.3412000000000002</v>
      </c>
      <c r="BA252" s="4">
        <v>13.836</v>
      </c>
      <c r="BB252" s="4">
        <v>27.52</v>
      </c>
      <c r="BC252" s="4">
        <v>1.99</v>
      </c>
      <c r="BD252" s="4">
        <v>6.2619999999999996</v>
      </c>
      <c r="BE252" s="4">
        <v>3093.194</v>
      </c>
      <c r="BF252" s="4">
        <v>0.82</v>
      </c>
      <c r="BG252" s="4">
        <v>17.978000000000002</v>
      </c>
      <c r="BH252" s="4">
        <v>0.66500000000000004</v>
      </c>
      <c r="BI252" s="4">
        <v>18.643000000000001</v>
      </c>
      <c r="BJ252" s="4">
        <v>15.566000000000001</v>
      </c>
      <c r="BK252" s="4">
        <v>0.57599999999999996</v>
      </c>
      <c r="BL252" s="4">
        <v>16.140999999999998</v>
      </c>
      <c r="BM252" s="4">
        <v>0</v>
      </c>
      <c r="BQ252" s="4">
        <v>2089.17</v>
      </c>
      <c r="BR252" s="4">
        <v>0.13983999999999999</v>
      </c>
      <c r="BS252" s="4">
        <v>-5</v>
      </c>
      <c r="BT252" s="4">
        <v>0.90644999999999998</v>
      </c>
      <c r="BU252" s="4">
        <v>3.4173399999999998</v>
      </c>
      <c r="BV252" s="4">
        <v>18.310289999999998</v>
      </c>
    </row>
    <row r="253" spans="1:74" x14ac:dyDescent="0.25">
      <c r="A253" s="2">
        <v>42801</v>
      </c>
      <c r="B253" s="3">
        <v>0.69231002314814816</v>
      </c>
      <c r="C253" s="4">
        <v>7.681</v>
      </c>
      <c r="D253" s="4">
        <v>7.0000000000000001E-3</v>
      </c>
      <c r="E253" s="4">
        <v>70</v>
      </c>
      <c r="F253" s="4">
        <v>431.2</v>
      </c>
      <c r="G253" s="4">
        <v>15.6</v>
      </c>
      <c r="H253" s="4">
        <v>-6.7</v>
      </c>
      <c r="J253" s="4">
        <v>8.9</v>
      </c>
      <c r="K253" s="4">
        <v>0.94040000000000001</v>
      </c>
      <c r="L253" s="4">
        <v>7.2230999999999996</v>
      </c>
      <c r="M253" s="4">
        <v>6.6E-3</v>
      </c>
      <c r="N253" s="4">
        <v>405.47269999999997</v>
      </c>
      <c r="O253" s="4">
        <v>14.669499999999999</v>
      </c>
      <c r="P253" s="4">
        <v>420.1</v>
      </c>
      <c r="Q253" s="4">
        <v>351.06959999999998</v>
      </c>
      <c r="R253" s="4">
        <v>12.7013</v>
      </c>
      <c r="S253" s="4">
        <v>363.8</v>
      </c>
      <c r="T253" s="4">
        <v>0</v>
      </c>
      <c r="W253" s="4">
        <v>0</v>
      </c>
      <c r="X253" s="4">
        <v>8.3660999999999994</v>
      </c>
      <c r="Y253" s="4">
        <v>11.9</v>
      </c>
      <c r="Z253" s="4">
        <v>802</v>
      </c>
      <c r="AA253" s="4">
        <v>815</v>
      </c>
      <c r="AB253" s="4">
        <v>839</v>
      </c>
      <c r="AC253" s="4">
        <v>36</v>
      </c>
      <c r="AD253" s="4">
        <v>17.61</v>
      </c>
      <c r="AE253" s="4">
        <v>0.4</v>
      </c>
      <c r="AF253" s="4">
        <v>958</v>
      </c>
      <c r="AG253" s="4">
        <v>8</v>
      </c>
      <c r="AH253" s="4">
        <v>25</v>
      </c>
      <c r="AI253" s="4">
        <v>27</v>
      </c>
      <c r="AJ253" s="4">
        <v>190</v>
      </c>
      <c r="AK253" s="4">
        <v>189.5</v>
      </c>
      <c r="AL253" s="4">
        <v>4.0999999999999996</v>
      </c>
      <c r="AM253" s="4">
        <v>196</v>
      </c>
      <c r="AN253" s="4" t="s">
        <v>155</v>
      </c>
      <c r="AO253" s="4">
        <v>2</v>
      </c>
      <c r="AP253" s="5">
        <v>0.90065972222222224</v>
      </c>
      <c r="AQ253" s="4">
        <v>47.160350999999999</v>
      </c>
      <c r="AR253" s="4">
        <v>-88.490682000000007</v>
      </c>
      <c r="AS253" s="4">
        <v>319.10000000000002</v>
      </c>
      <c r="AT253" s="4">
        <v>26.7</v>
      </c>
      <c r="AU253" s="4">
        <v>12</v>
      </c>
      <c r="AV253" s="4">
        <v>8</v>
      </c>
      <c r="AW253" s="4" t="s">
        <v>406</v>
      </c>
      <c r="AX253" s="4">
        <v>2.0103</v>
      </c>
      <c r="AY253" s="4">
        <v>1</v>
      </c>
      <c r="AZ253" s="4">
        <v>2.7103000000000002</v>
      </c>
      <c r="BA253" s="4">
        <v>13.836</v>
      </c>
      <c r="BB253" s="4">
        <v>27.22</v>
      </c>
      <c r="BC253" s="4">
        <v>1.97</v>
      </c>
      <c r="BD253" s="4">
        <v>6.343</v>
      </c>
      <c r="BE253" s="4">
        <v>3091.4870000000001</v>
      </c>
      <c r="BF253" s="4">
        <v>1.7929999999999999</v>
      </c>
      <c r="BG253" s="4">
        <v>18.173999999999999</v>
      </c>
      <c r="BH253" s="4">
        <v>0.65800000000000003</v>
      </c>
      <c r="BI253" s="4">
        <v>18.831</v>
      </c>
      <c r="BJ253" s="4">
        <v>15.734999999999999</v>
      </c>
      <c r="BK253" s="4">
        <v>0.56899999999999995</v>
      </c>
      <c r="BL253" s="4">
        <v>16.305</v>
      </c>
      <c r="BM253" s="4">
        <v>0</v>
      </c>
      <c r="BQ253" s="4">
        <v>2603.5610000000001</v>
      </c>
      <c r="BR253" s="4">
        <v>0.11466</v>
      </c>
      <c r="BS253" s="4">
        <v>-5</v>
      </c>
      <c r="BT253" s="4">
        <v>0.90502000000000005</v>
      </c>
      <c r="BU253" s="4">
        <v>2.8020040000000002</v>
      </c>
      <c r="BV253" s="4">
        <v>18.281403999999998</v>
      </c>
    </row>
    <row r="254" spans="1:74" x14ac:dyDescent="0.25">
      <c r="A254" s="2">
        <v>42801</v>
      </c>
      <c r="B254" s="3">
        <v>0.6923215972222222</v>
      </c>
      <c r="C254" s="4">
        <v>8.2460000000000004</v>
      </c>
      <c r="D254" s="4">
        <v>5.8999999999999999E-3</v>
      </c>
      <c r="E254" s="4">
        <v>59.167340000000003</v>
      </c>
      <c r="F254" s="4">
        <v>436</v>
      </c>
      <c r="G254" s="4">
        <v>15.5</v>
      </c>
      <c r="H254" s="4">
        <v>-3.8</v>
      </c>
      <c r="J254" s="4">
        <v>9.77</v>
      </c>
      <c r="K254" s="4">
        <v>0.93589999999999995</v>
      </c>
      <c r="L254" s="4">
        <v>7.7169999999999996</v>
      </c>
      <c r="M254" s="4">
        <v>5.4999999999999997E-3</v>
      </c>
      <c r="N254" s="4">
        <v>408.04680000000002</v>
      </c>
      <c r="O254" s="4">
        <v>14.5123</v>
      </c>
      <c r="P254" s="4">
        <v>422.6</v>
      </c>
      <c r="Q254" s="4">
        <v>353.29840000000002</v>
      </c>
      <c r="R254" s="4">
        <v>12.565099999999999</v>
      </c>
      <c r="S254" s="4">
        <v>365.9</v>
      </c>
      <c r="T254" s="4">
        <v>0</v>
      </c>
      <c r="W254" s="4">
        <v>0</v>
      </c>
      <c r="X254" s="4">
        <v>9.1430000000000007</v>
      </c>
      <c r="Y254" s="4">
        <v>11.9</v>
      </c>
      <c r="Z254" s="4">
        <v>802</v>
      </c>
      <c r="AA254" s="4">
        <v>815</v>
      </c>
      <c r="AB254" s="4">
        <v>839</v>
      </c>
      <c r="AC254" s="4">
        <v>36</v>
      </c>
      <c r="AD254" s="4">
        <v>17.61</v>
      </c>
      <c r="AE254" s="4">
        <v>0.4</v>
      </c>
      <c r="AF254" s="4">
        <v>958</v>
      </c>
      <c r="AG254" s="4">
        <v>8</v>
      </c>
      <c r="AH254" s="4">
        <v>25</v>
      </c>
      <c r="AI254" s="4">
        <v>27</v>
      </c>
      <c r="AJ254" s="4">
        <v>190</v>
      </c>
      <c r="AK254" s="4">
        <v>190</v>
      </c>
      <c r="AL254" s="4">
        <v>4.0999999999999996</v>
      </c>
      <c r="AM254" s="4">
        <v>196</v>
      </c>
      <c r="AN254" s="4" t="s">
        <v>155</v>
      </c>
      <c r="AO254" s="4">
        <v>2</v>
      </c>
      <c r="AP254" s="5">
        <v>0.90067129629629628</v>
      </c>
      <c r="AQ254" s="4">
        <v>47.160246999999998</v>
      </c>
      <c r="AR254" s="4">
        <v>-88.490672000000004</v>
      </c>
      <c r="AS254" s="4">
        <v>319</v>
      </c>
      <c r="AT254" s="4">
        <v>25.8</v>
      </c>
      <c r="AU254" s="4">
        <v>12</v>
      </c>
      <c r="AV254" s="4">
        <v>8</v>
      </c>
      <c r="AW254" s="4" t="s">
        <v>406</v>
      </c>
      <c r="AX254" s="4">
        <v>2.0588000000000002</v>
      </c>
      <c r="AY254" s="4">
        <v>1.0308999999999999</v>
      </c>
      <c r="AZ254" s="4">
        <v>2.8102999999999998</v>
      </c>
      <c r="BA254" s="4">
        <v>13.836</v>
      </c>
      <c r="BB254" s="4">
        <v>25.43</v>
      </c>
      <c r="BC254" s="4">
        <v>1.84</v>
      </c>
      <c r="BD254" s="4">
        <v>6.8490000000000002</v>
      </c>
      <c r="BE254" s="4">
        <v>3090.9920000000002</v>
      </c>
      <c r="BF254" s="4">
        <v>1.4119999999999999</v>
      </c>
      <c r="BG254" s="4">
        <v>17.116</v>
      </c>
      <c r="BH254" s="4">
        <v>0.60899999999999999</v>
      </c>
      <c r="BI254" s="4">
        <v>17.724</v>
      </c>
      <c r="BJ254" s="4">
        <v>14.819000000000001</v>
      </c>
      <c r="BK254" s="4">
        <v>0.52700000000000002</v>
      </c>
      <c r="BL254" s="4">
        <v>15.346</v>
      </c>
      <c r="BM254" s="4">
        <v>0</v>
      </c>
      <c r="BQ254" s="4">
        <v>2662.7730000000001</v>
      </c>
      <c r="BR254" s="4">
        <v>9.035E-2</v>
      </c>
      <c r="BS254" s="4">
        <v>-5</v>
      </c>
      <c r="BT254" s="4">
        <v>0.90549000000000002</v>
      </c>
      <c r="BU254" s="4">
        <v>2.2079279999999999</v>
      </c>
      <c r="BV254" s="4">
        <v>18.290897999999999</v>
      </c>
    </row>
    <row r="255" spans="1:74" x14ac:dyDescent="0.25">
      <c r="A255" s="2">
        <v>42801</v>
      </c>
      <c r="B255" s="3">
        <v>0.69233317129629635</v>
      </c>
      <c r="C255" s="4">
        <v>8.7420000000000009</v>
      </c>
      <c r="D255" s="4">
        <v>3.2000000000000002E-3</v>
      </c>
      <c r="E255" s="4">
        <v>32.450000000000003</v>
      </c>
      <c r="F255" s="4">
        <v>433</v>
      </c>
      <c r="G255" s="4">
        <v>15.5</v>
      </c>
      <c r="H255" s="4">
        <v>-7.8</v>
      </c>
      <c r="J255" s="4">
        <v>9.65</v>
      </c>
      <c r="K255" s="4">
        <v>0.93210000000000004</v>
      </c>
      <c r="L255" s="4">
        <v>8.1492000000000004</v>
      </c>
      <c r="M255" s="4">
        <v>3.0000000000000001E-3</v>
      </c>
      <c r="N255" s="4">
        <v>403.6139</v>
      </c>
      <c r="O255" s="4">
        <v>14.4483</v>
      </c>
      <c r="P255" s="4">
        <v>418.1</v>
      </c>
      <c r="Q255" s="4">
        <v>349.2559</v>
      </c>
      <c r="R255" s="4">
        <v>12.5024</v>
      </c>
      <c r="S255" s="4">
        <v>361.8</v>
      </c>
      <c r="T255" s="4">
        <v>0</v>
      </c>
      <c r="W255" s="4">
        <v>0</v>
      </c>
      <c r="X255" s="4">
        <v>8.9906000000000006</v>
      </c>
      <c r="Y255" s="4">
        <v>11.9</v>
      </c>
      <c r="Z255" s="4">
        <v>802</v>
      </c>
      <c r="AA255" s="4">
        <v>816</v>
      </c>
      <c r="AB255" s="4">
        <v>839</v>
      </c>
      <c r="AC255" s="4">
        <v>35.5</v>
      </c>
      <c r="AD255" s="4">
        <v>17.36</v>
      </c>
      <c r="AE255" s="4">
        <v>0.4</v>
      </c>
      <c r="AF255" s="4">
        <v>958</v>
      </c>
      <c r="AG255" s="4">
        <v>8</v>
      </c>
      <c r="AH255" s="4">
        <v>24.490508999999999</v>
      </c>
      <c r="AI255" s="4">
        <v>27</v>
      </c>
      <c r="AJ255" s="4">
        <v>190</v>
      </c>
      <c r="AK255" s="4">
        <v>190</v>
      </c>
      <c r="AL255" s="4">
        <v>4.2</v>
      </c>
      <c r="AM255" s="4">
        <v>195.7</v>
      </c>
      <c r="AN255" s="4" t="s">
        <v>155</v>
      </c>
      <c r="AO255" s="4">
        <v>2</v>
      </c>
      <c r="AP255" s="5">
        <v>0.90068287037037031</v>
      </c>
      <c r="AQ255" s="4">
        <v>47.160139000000001</v>
      </c>
      <c r="AR255" s="4">
        <v>-88.490662</v>
      </c>
      <c r="AS255" s="4">
        <v>318.60000000000002</v>
      </c>
      <c r="AT255" s="4">
        <v>25.8</v>
      </c>
      <c r="AU255" s="4">
        <v>12</v>
      </c>
      <c r="AV255" s="4">
        <v>8</v>
      </c>
      <c r="AW255" s="4" t="s">
        <v>406</v>
      </c>
      <c r="AX255" s="4">
        <v>1.6897</v>
      </c>
      <c r="AY255" s="4">
        <v>1.2690999999999999</v>
      </c>
      <c r="AZ255" s="4">
        <v>2.7970000000000002</v>
      </c>
      <c r="BA255" s="4">
        <v>13.836</v>
      </c>
      <c r="BB255" s="4">
        <v>24.04</v>
      </c>
      <c r="BC255" s="4">
        <v>1.74</v>
      </c>
      <c r="BD255" s="4">
        <v>7.2789999999999999</v>
      </c>
      <c r="BE255" s="4">
        <v>3091.2190000000001</v>
      </c>
      <c r="BF255" s="4">
        <v>0.73</v>
      </c>
      <c r="BG255" s="4">
        <v>16.033000000000001</v>
      </c>
      <c r="BH255" s="4">
        <v>0.57399999999999995</v>
      </c>
      <c r="BI255" s="4">
        <v>16.606999999999999</v>
      </c>
      <c r="BJ255" s="4">
        <v>13.874000000000001</v>
      </c>
      <c r="BK255" s="4">
        <v>0.497</v>
      </c>
      <c r="BL255" s="4">
        <v>14.37</v>
      </c>
      <c r="BM255" s="4">
        <v>0</v>
      </c>
      <c r="BQ255" s="4">
        <v>2479.7159999999999</v>
      </c>
      <c r="BR255" s="4">
        <v>8.5038000000000002E-2</v>
      </c>
      <c r="BS255" s="4">
        <v>-5</v>
      </c>
      <c r="BT255" s="4">
        <v>0.90398100000000003</v>
      </c>
      <c r="BU255" s="4">
        <v>2.0781149999999999</v>
      </c>
      <c r="BV255" s="4">
        <v>18.260417</v>
      </c>
    </row>
    <row r="256" spans="1:74" x14ac:dyDescent="0.25">
      <c r="A256" s="2">
        <v>42801</v>
      </c>
      <c r="B256" s="3">
        <v>0.69234474537037027</v>
      </c>
      <c r="C256" s="4">
        <v>8.7780000000000005</v>
      </c>
      <c r="D256" s="4">
        <v>5.7000000000000002E-3</v>
      </c>
      <c r="E256" s="4">
        <v>57.45</v>
      </c>
      <c r="F256" s="4">
        <v>424.4</v>
      </c>
      <c r="G256" s="4">
        <v>15.6</v>
      </c>
      <c r="H256" s="4">
        <v>-4.3</v>
      </c>
      <c r="J256" s="4">
        <v>8.9700000000000006</v>
      </c>
      <c r="K256" s="4">
        <v>0.93200000000000005</v>
      </c>
      <c r="L256" s="4">
        <v>8.1805000000000003</v>
      </c>
      <c r="M256" s="4">
        <v>5.4000000000000003E-3</v>
      </c>
      <c r="N256" s="4">
        <v>395.5367</v>
      </c>
      <c r="O256" s="4">
        <v>14.5387</v>
      </c>
      <c r="P256" s="4">
        <v>410.1</v>
      </c>
      <c r="Q256" s="4">
        <v>342.07409999999999</v>
      </c>
      <c r="R256" s="4">
        <v>12.573600000000001</v>
      </c>
      <c r="S256" s="4">
        <v>354.6</v>
      </c>
      <c r="T256" s="4">
        <v>0</v>
      </c>
      <c r="W256" s="4">
        <v>0</v>
      </c>
      <c r="X256" s="4">
        <v>8.3574999999999999</v>
      </c>
      <c r="Y256" s="4">
        <v>12</v>
      </c>
      <c r="Z256" s="4">
        <v>801</v>
      </c>
      <c r="AA256" s="4">
        <v>814</v>
      </c>
      <c r="AB256" s="4">
        <v>838</v>
      </c>
      <c r="AC256" s="4">
        <v>35</v>
      </c>
      <c r="AD256" s="4">
        <v>17.12</v>
      </c>
      <c r="AE256" s="4">
        <v>0.39</v>
      </c>
      <c r="AF256" s="4">
        <v>958</v>
      </c>
      <c r="AG256" s="4">
        <v>8</v>
      </c>
      <c r="AH256" s="4">
        <v>24.509509999999999</v>
      </c>
      <c r="AI256" s="4">
        <v>27</v>
      </c>
      <c r="AJ256" s="4">
        <v>190</v>
      </c>
      <c r="AK256" s="4">
        <v>189.5</v>
      </c>
      <c r="AL256" s="4">
        <v>4.4000000000000004</v>
      </c>
      <c r="AM256" s="4">
        <v>195.3</v>
      </c>
      <c r="AN256" s="4" t="s">
        <v>155</v>
      </c>
      <c r="AO256" s="4">
        <v>2</v>
      </c>
      <c r="AP256" s="5">
        <v>0.90069444444444446</v>
      </c>
      <c r="AQ256" s="4">
        <v>47.160034000000003</v>
      </c>
      <c r="AR256" s="4">
        <v>-88.490647999999993</v>
      </c>
      <c r="AS256" s="4">
        <v>318.5</v>
      </c>
      <c r="AT256" s="4">
        <v>25.7</v>
      </c>
      <c r="AU256" s="4">
        <v>12</v>
      </c>
      <c r="AV256" s="4">
        <v>6</v>
      </c>
      <c r="AW256" s="4" t="s">
        <v>408</v>
      </c>
      <c r="AX256" s="4">
        <v>1.8369</v>
      </c>
      <c r="AY256" s="4">
        <v>1.0308999999999999</v>
      </c>
      <c r="AZ256" s="4">
        <v>2.2810999999999999</v>
      </c>
      <c r="BA256" s="4">
        <v>13.836</v>
      </c>
      <c r="BB256" s="4">
        <v>23.94</v>
      </c>
      <c r="BC256" s="4">
        <v>1.73</v>
      </c>
      <c r="BD256" s="4">
        <v>7.3</v>
      </c>
      <c r="BE256" s="4">
        <v>3090.2820000000002</v>
      </c>
      <c r="BF256" s="4">
        <v>1.2869999999999999</v>
      </c>
      <c r="BG256" s="4">
        <v>15.647</v>
      </c>
      <c r="BH256" s="4">
        <v>0.57499999999999996</v>
      </c>
      <c r="BI256" s="4">
        <v>16.222000000000001</v>
      </c>
      <c r="BJ256" s="4">
        <v>13.532</v>
      </c>
      <c r="BK256" s="4">
        <v>0.497</v>
      </c>
      <c r="BL256" s="4">
        <v>14.03</v>
      </c>
      <c r="BM256" s="4">
        <v>0</v>
      </c>
      <c r="BQ256" s="4">
        <v>2295.5700000000002</v>
      </c>
      <c r="BR256" s="4">
        <v>0.112985</v>
      </c>
      <c r="BS256" s="4">
        <v>-5</v>
      </c>
      <c r="BT256" s="4">
        <v>0.90503800000000001</v>
      </c>
      <c r="BU256" s="4">
        <v>2.7610700000000001</v>
      </c>
      <c r="BV256" s="4">
        <v>18.281768</v>
      </c>
    </row>
    <row r="257" spans="1:74" x14ac:dyDescent="0.25">
      <c r="A257" s="2">
        <v>42801</v>
      </c>
      <c r="B257" s="3">
        <v>0.69235631944444442</v>
      </c>
      <c r="C257" s="4">
        <v>8.1210000000000004</v>
      </c>
      <c r="D257" s="4">
        <v>1.5E-3</v>
      </c>
      <c r="E257" s="4">
        <v>15.1</v>
      </c>
      <c r="F257" s="4">
        <v>419.7</v>
      </c>
      <c r="G257" s="4">
        <v>15.5</v>
      </c>
      <c r="H257" s="4">
        <v>-5.2</v>
      </c>
      <c r="J257" s="4">
        <v>8.3699999999999992</v>
      </c>
      <c r="K257" s="4">
        <v>0.93710000000000004</v>
      </c>
      <c r="L257" s="4">
        <v>7.6104000000000003</v>
      </c>
      <c r="M257" s="4">
        <v>1.4E-3</v>
      </c>
      <c r="N257" s="4">
        <v>393.3184</v>
      </c>
      <c r="O257" s="4">
        <v>14.525499999999999</v>
      </c>
      <c r="P257" s="4">
        <v>407.8</v>
      </c>
      <c r="Q257" s="4">
        <v>340.15559999999999</v>
      </c>
      <c r="R257" s="4">
        <v>12.562200000000001</v>
      </c>
      <c r="S257" s="4">
        <v>352.7</v>
      </c>
      <c r="T257" s="4">
        <v>0</v>
      </c>
      <c r="W257" s="4">
        <v>0</v>
      </c>
      <c r="X257" s="4">
        <v>7.8482000000000003</v>
      </c>
      <c r="Y257" s="4">
        <v>11.9</v>
      </c>
      <c r="Z257" s="4">
        <v>802</v>
      </c>
      <c r="AA257" s="4">
        <v>814</v>
      </c>
      <c r="AB257" s="4">
        <v>838</v>
      </c>
      <c r="AC257" s="4">
        <v>35</v>
      </c>
      <c r="AD257" s="4">
        <v>17.12</v>
      </c>
      <c r="AE257" s="4">
        <v>0.39</v>
      </c>
      <c r="AF257" s="4">
        <v>958</v>
      </c>
      <c r="AG257" s="4">
        <v>8</v>
      </c>
      <c r="AH257" s="4">
        <v>25</v>
      </c>
      <c r="AI257" s="4">
        <v>27</v>
      </c>
      <c r="AJ257" s="4">
        <v>190</v>
      </c>
      <c r="AK257" s="4">
        <v>189.5</v>
      </c>
      <c r="AL257" s="4">
        <v>4.3</v>
      </c>
      <c r="AM257" s="4">
        <v>195</v>
      </c>
      <c r="AN257" s="4" t="s">
        <v>155</v>
      </c>
      <c r="AO257" s="4">
        <v>2</v>
      </c>
      <c r="AP257" s="5">
        <v>0.90070601851851861</v>
      </c>
      <c r="AQ257" s="4">
        <v>47.159931</v>
      </c>
      <c r="AR257" s="4">
        <v>-88.490630999999993</v>
      </c>
      <c r="AS257" s="4">
        <v>318.5</v>
      </c>
      <c r="AT257" s="4">
        <v>25.3</v>
      </c>
      <c r="AU257" s="4">
        <v>12</v>
      </c>
      <c r="AV257" s="4">
        <v>7</v>
      </c>
      <c r="AW257" s="4" t="s">
        <v>407</v>
      </c>
      <c r="AX257" s="4">
        <v>3.9</v>
      </c>
      <c r="AY257" s="4">
        <v>1.3</v>
      </c>
      <c r="AZ257" s="4">
        <v>5.6</v>
      </c>
      <c r="BA257" s="4">
        <v>13.836</v>
      </c>
      <c r="BB257" s="4">
        <v>25.82</v>
      </c>
      <c r="BC257" s="4">
        <v>1.87</v>
      </c>
      <c r="BD257" s="4">
        <v>6.7089999999999996</v>
      </c>
      <c r="BE257" s="4">
        <v>3092.8710000000001</v>
      </c>
      <c r="BF257" s="4">
        <v>0.36599999999999999</v>
      </c>
      <c r="BG257" s="4">
        <v>16.739000000000001</v>
      </c>
      <c r="BH257" s="4">
        <v>0.61799999999999999</v>
      </c>
      <c r="BI257" s="4">
        <v>17.358000000000001</v>
      </c>
      <c r="BJ257" s="4">
        <v>14.477</v>
      </c>
      <c r="BK257" s="4">
        <v>0.53500000000000003</v>
      </c>
      <c r="BL257" s="4">
        <v>15.010999999999999</v>
      </c>
      <c r="BM257" s="4">
        <v>0</v>
      </c>
      <c r="BQ257" s="4">
        <v>2319.14</v>
      </c>
      <c r="BR257" s="4">
        <v>0.11556</v>
      </c>
      <c r="BS257" s="4">
        <v>-5</v>
      </c>
      <c r="BT257" s="4">
        <v>0.90598000000000001</v>
      </c>
      <c r="BU257" s="4">
        <v>2.8239969999999999</v>
      </c>
      <c r="BV257" s="4">
        <v>18.300795999999998</v>
      </c>
    </row>
    <row r="258" spans="1:74" x14ac:dyDescent="0.25">
      <c r="A258" s="2">
        <v>42801</v>
      </c>
      <c r="B258" s="3">
        <v>0.69236789351851857</v>
      </c>
      <c r="C258" s="4">
        <v>7.18</v>
      </c>
      <c r="D258" s="4">
        <v>2.3999999999999998E-3</v>
      </c>
      <c r="E258" s="4">
        <v>24.215091000000001</v>
      </c>
      <c r="F258" s="4">
        <v>419.6</v>
      </c>
      <c r="G258" s="4">
        <v>15.5</v>
      </c>
      <c r="H258" s="4">
        <v>-7.8</v>
      </c>
      <c r="J258" s="4">
        <v>8.5500000000000007</v>
      </c>
      <c r="K258" s="4">
        <v>0.94450000000000001</v>
      </c>
      <c r="L258" s="4">
        <v>6.7817999999999996</v>
      </c>
      <c r="M258" s="4">
        <v>2.3E-3</v>
      </c>
      <c r="N258" s="4">
        <v>396.30810000000002</v>
      </c>
      <c r="O258" s="4">
        <v>14.6396</v>
      </c>
      <c r="P258" s="4">
        <v>410.9</v>
      </c>
      <c r="Q258" s="4">
        <v>342.74119999999999</v>
      </c>
      <c r="R258" s="4">
        <v>12.6608</v>
      </c>
      <c r="S258" s="4">
        <v>355.4</v>
      </c>
      <c r="T258" s="4">
        <v>0</v>
      </c>
      <c r="W258" s="4">
        <v>0</v>
      </c>
      <c r="X258" s="4">
        <v>8.0779999999999994</v>
      </c>
      <c r="Y258" s="4">
        <v>11.9</v>
      </c>
      <c r="Z258" s="4">
        <v>801</v>
      </c>
      <c r="AA258" s="4">
        <v>814</v>
      </c>
      <c r="AB258" s="4">
        <v>837</v>
      </c>
      <c r="AC258" s="4">
        <v>35</v>
      </c>
      <c r="AD258" s="4">
        <v>17.12</v>
      </c>
      <c r="AE258" s="4">
        <v>0.39</v>
      </c>
      <c r="AF258" s="4">
        <v>958</v>
      </c>
      <c r="AG258" s="4">
        <v>8</v>
      </c>
      <c r="AH258" s="4">
        <v>24.49</v>
      </c>
      <c r="AI258" s="4">
        <v>27</v>
      </c>
      <c r="AJ258" s="4">
        <v>190</v>
      </c>
      <c r="AK258" s="4">
        <v>190</v>
      </c>
      <c r="AL258" s="4">
        <v>4.2</v>
      </c>
      <c r="AM258" s="4">
        <v>195</v>
      </c>
      <c r="AN258" s="4" t="s">
        <v>155</v>
      </c>
      <c r="AO258" s="4">
        <v>2</v>
      </c>
      <c r="AP258" s="5">
        <v>0.90071759259259254</v>
      </c>
      <c r="AQ258" s="4">
        <v>47.159832000000002</v>
      </c>
      <c r="AR258" s="4">
        <v>-88.490606999999997</v>
      </c>
      <c r="AS258" s="4">
        <v>318.8</v>
      </c>
      <c r="AT258" s="4">
        <v>25.2</v>
      </c>
      <c r="AU258" s="4">
        <v>12</v>
      </c>
      <c r="AV258" s="4">
        <v>7</v>
      </c>
      <c r="AW258" s="4" t="s">
        <v>407</v>
      </c>
      <c r="AX258" s="4">
        <v>3.8896999999999999</v>
      </c>
      <c r="AY258" s="4">
        <v>1.2690999999999999</v>
      </c>
      <c r="AZ258" s="4">
        <v>5.4249000000000001</v>
      </c>
      <c r="BA258" s="4">
        <v>13.836</v>
      </c>
      <c r="BB258" s="4">
        <v>29.08</v>
      </c>
      <c r="BC258" s="4">
        <v>2.1</v>
      </c>
      <c r="BD258" s="4">
        <v>5.8769999999999998</v>
      </c>
      <c r="BE258" s="4">
        <v>3094.3890000000001</v>
      </c>
      <c r="BF258" s="4">
        <v>0.66400000000000003</v>
      </c>
      <c r="BG258" s="4">
        <v>18.936</v>
      </c>
      <c r="BH258" s="4">
        <v>0.7</v>
      </c>
      <c r="BI258" s="4">
        <v>19.635999999999999</v>
      </c>
      <c r="BJ258" s="4">
        <v>16.376999999999999</v>
      </c>
      <c r="BK258" s="4">
        <v>0.60499999999999998</v>
      </c>
      <c r="BL258" s="4">
        <v>16.981999999999999</v>
      </c>
      <c r="BM258" s="4">
        <v>0</v>
      </c>
      <c r="BQ258" s="4">
        <v>2679.9940000000001</v>
      </c>
      <c r="BR258" s="4">
        <v>9.4509999999999997E-2</v>
      </c>
      <c r="BS258" s="4">
        <v>-5</v>
      </c>
      <c r="BT258" s="4">
        <v>0.90551000000000004</v>
      </c>
      <c r="BU258" s="4">
        <v>2.3095880000000002</v>
      </c>
      <c r="BV258" s="4">
        <v>18.291302000000002</v>
      </c>
    </row>
    <row r="259" spans="1:74" x14ac:dyDescent="0.25">
      <c r="A259" s="2">
        <v>42801</v>
      </c>
      <c r="B259" s="3">
        <v>0.69237946759259261</v>
      </c>
      <c r="C259" s="4">
        <v>6.641</v>
      </c>
      <c r="D259" s="4">
        <v>4.4000000000000003E-3</v>
      </c>
      <c r="E259" s="4">
        <v>44.366987000000002</v>
      </c>
      <c r="F259" s="4">
        <v>419.6</v>
      </c>
      <c r="G259" s="4">
        <v>15.7</v>
      </c>
      <c r="H259" s="4">
        <v>-3.8</v>
      </c>
      <c r="J259" s="4">
        <v>9.6</v>
      </c>
      <c r="K259" s="4">
        <v>0.94869999999999999</v>
      </c>
      <c r="L259" s="4">
        <v>6.3007999999999997</v>
      </c>
      <c r="M259" s="4">
        <v>4.1999999999999997E-3</v>
      </c>
      <c r="N259" s="4">
        <v>398.08730000000003</v>
      </c>
      <c r="O259" s="4">
        <v>14.8895</v>
      </c>
      <c r="P259" s="4">
        <v>413</v>
      </c>
      <c r="Q259" s="4">
        <v>344.28</v>
      </c>
      <c r="R259" s="4">
        <v>12.877000000000001</v>
      </c>
      <c r="S259" s="4">
        <v>357.2</v>
      </c>
      <c r="T259" s="4">
        <v>0</v>
      </c>
      <c r="W259" s="4">
        <v>0</v>
      </c>
      <c r="X259" s="4">
        <v>9.1065000000000005</v>
      </c>
      <c r="Y259" s="4">
        <v>11.9</v>
      </c>
      <c r="Z259" s="4">
        <v>801</v>
      </c>
      <c r="AA259" s="4">
        <v>813</v>
      </c>
      <c r="AB259" s="4">
        <v>838</v>
      </c>
      <c r="AC259" s="4">
        <v>35</v>
      </c>
      <c r="AD259" s="4">
        <v>17.12</v>
      </c>
      <c r="AE259" s="4">
        <v>0.39</v>
      </c>
      <c r="AF259" s="4">
        <v>958</v>
      </c>
      <c r="AG259" s="4">
        <v>8</v>
      </c>
      <c r="AH259" s="4">
        <v>24.51</v>
      </c>
      <c r="AI259" s="4">
        <v>27</v>
      </c>
      <c r="AJ259" s="4">
        <v>190</v>
      </c>
      <c r="AK259" s="4">
        <v>190</v>
      </c>
      <c r="AL259" s="4">
        <v>4.0999999999999996</v>
      </c>
      <c r="AM259" s="4">
        <v>195</v>
      </c>
      <c r="AN259" s="4" t="s">
        <v>155</v>
      </c>
      <c r="AO259" s="4">
        <v>2</v>
      </c>
      <c r="AP259" s="5">
        <v>0.90072916666666669</v>
      </c>
      <c r="AQ259" s="4">
        <v>47.159756999999999</v>
      </c>
      <c r="AR259" s="4">
        <v>-88.490510999999998</v>
      </c>
      <c r="AS259" s="4">
        <v>319</v>
      </c>
      <c r="AT259" s="4">
        <v>24.2</v>
      </c>
      <c r="AU259" s="4">
        <v>12</v>
      </c>
      <c r="AV259" s="4">
        <v>7</v>
      </c>
      <c r="AW259" s="4" t="s">
        <v>407</v>
      </c>
      <c r="AX259" s="4">
        <v>3.8</v>
      </c>
      <c r="AY259" s="4">
        <v>1</v>
      </c>
      <c r="AZ259" s="4">
        <v>3.9</v>
      </c>
      <c r="BA259" s="4">
        <v>13.836</v>
      </c>
      <c r="BB259" s="4">
        <v>31.36</v>
      </c>
      <c r="BC259" s="4">
        <v>2.27</v>
      </c>
      <c r="BD259" s="4">
        <v>5.4020000000000001</v>
      </c>
      <c r="BE259" s="4">
        <v>3094.7550000000001</v>
      </c>
      <c r="BF259" s="4">
        <v>1.3160000000000001</v>
      </c>
      <c r="BG259" s="4">
        <v>20.475999999999999</v>
      </c>
      <c r="BH259" s="4">
        <v>0.76600000000000001</v>
      </c>
      <c r="BI259" s="4">
        <v>21.242000000000001</v>
      </c>
      <c r="BJ259" s="4">
        <v>17.707999999999998</v>
      </c>
      <c r="BK259" s="4">
        <v>0.66200000000000003</v>
      </c>
      <c r="BL259" s="4">
        <v>18.370999999999999</v>
      </c>
      <c r="BM259" s="4">
        <v>0</v>
      </c>
      <c r="BQ259" s="4">
        <v>3252.2449999999999</v>
      </c>
      <c r="BR259" s="4">
        <v>8.6840000000000001E-2</v>
      </c>
      <c r="BS259" s="4">
        <v>-5</v>
      </c>
      <c r="BT259" s="4">
        <v>0.90702000000000005</v>
      </c>
      <c r="BU259" s="4">
        <v>2.122153</v>
      </c>
      <c r="BV259" s="4">
        <v>18.321804</v>
      </c>
    </row>
    <row r="260" spans="1:74" x14ac:dyDescent="0.25">
      <c r="A260" s="2">
        <v>42801</v>
      </c>
      <c r="B260" s="3">
        <v>0.69239104166666665</v>
      </c>
      <c r="C260" s="4">
        <v>6.0350000000000001</v>
      </c>
      <c r="D260" s="4">
        <v>5.7000000000000002E-3</v>
      </c>
      <c r="E260" s="4">
        <v>57.474831999999999</v>
      </c>
      <c r="F260" s="4">
        <v>421.3</v>
      </c>
      <c r="G260" s="4">
        <v>18.100000000000001</v>
      </c>
      <c r="H260" s="4">
        <v>-7.5</v>
      </c>
      <c r="J260" s="4">
        <v>10.55</v>
      </c>
      <c r="K260" s="4">
        <v>0.9536</v>
      </c>
      <c r="L260" s="4">
        <v>5.7545999999999999</v>
      </c>
      <c r="M260" s="4">
        <v>5.4999999999999997E-3</v>
      </c>
      <c r="N260" s="4">
        <v>401.75439999999998</v>
      </c>
      <c r="O260" s="4">
        <v>17.248899999999999</v>
      </c>
      <c r="P260" s="4">
        <v>419</v>
      </c>
      <c r="Q260" s="4">
        <v>347.45139999999998</v>
      </c>
      <c r="R260" s="4">
        <v>14.9175</v>
      </c>
      <c r="S260" s="4">
        <v>362.4</v>
      </c>
      <c r="T260" s="4">
        <v>0</v>
      </c>
      <c r="W260" s="4">
        <v>0</v>
      </c>
      <c r="X260" s="4">
        <v>10.062200000000001</v>
      </c>
      <c r="Y260" s="4">
        <v>11.9</v>
      </c>
      <c r="Z260" s="4">
        <v>802</v>
      </c>
      <c r="AA260" s="4">
        <v>814</v>
      </c>
      <c r="AB260" s="4">
        <v>839</v>
      </c>
      <c r="AC260" s="4">
        <v>35</v>
      </c>
      <c r="AD260" s="4">
        <v>17.12</v>
      </c>
      <c r="AE260" s="4">
        <v>0.39</v>
      </c>
      <c r="AF260" s="4">
        <v>958</v>
      </c>
      <c r="AG260" s="4">
        <v>8</v>
      </c>
      <c r="AH260" s="4">
        <v>25</v>
      </c>
      <c r="AI260" s="4">
        <v>27</v>
      </c>
      <c r="AJ260" s="4">
        <v>190</v>
      </c>
      <c r="AK260" s="4">
        <v>190</v>
      </c>
      <c r="AL260" s="4">
        <v>4</v>
      </c>
      <c r="AM260" s="4">
        <v>195</v>
      </c>
      <c r="AN260" s="4" t="s">
        <v>155</v>
      </c>
      <c r="AO260" s="4">
        <v>2</v>
      </c>
      <c r="AP260" s="5">
        <v>0.90074074074074073</v>
      </c>
      <c r="AQ260" s="4">
        <v>47.159680999999999</v>
      </c>
      <c r="AR260" s="4">
        <v>-88.490421999999995</v>
      </c>
      <c r="AS260" s="4">
        <v>319.2</v>
      </c>
      <c r="AT260" s="4">
        <v>24.1</v>
      </c>
      <c r="AU260" s="4">
        <v>12</v>
      </c>
      <c r="AV260" s="4">
        <v>7</v>
      </c>
      <c r="AW260" s="4" t="s">
        <v>407</v>
      </c>
      <c r="AX260" s="4">
        <v>3.6366369999999999</v>
      </c>
      <c r="AY260" s="4">
        <v>1.051051</v>
      </c>
      <c r="AZ260" s="4">
        <v>3.930631</v>
      </c>
      <c r="BA260" s="4">
        <v>13.836</v>
      </c>
      <c r="BB260" s="4">
        <v>34.409999999999997</v>
      </c>
      <c r="BC260" s="4">
        <v>2.4900000000000002</v>
      </c>
      <c r="BD260" s="4">
        <v>4.8650000000000002</v>
      </c>
      <c r="BE260" s="4">
        <v>3095.7379999999998</v>
      </c>
      <c r="BF260" s="4">
        <v>1.877</v>
      </c>
      <c r="BG260" s="4">
        <v>22.632999999999999</v>
      </c>
      <c r="BH260" s="4">
        <v>0.97199999999999998</v>
      </c>
      <c r="BI260" s="4">
        <v>23.605</v>
      </c>
      <c r="BJ260" s="4">
        <v>19.574000000000002</v>
      </c>
      <c r="BK260" s="4">
        <v>0.84</v>
      </c>
      <c r="BL260" s="4">
        <v>20.414000000000001</v>
      </c>
      <c r="BM260" s="4">
        <v>0</v>
      </c>
      <c r="BQ260" s="4">
        <v>3935.848</v>
      </c>
      <c r="BR260" s="4">
        <v>6.9309999999999997E-2</v>
      </c>
      <c r="BS260" s="4">
        <v>-5</v>
      </c>
      <c r="BT260" s="4">
        <v>0.90647</v>
      </c>
      <c r="BU260" s="4">
        <v>1.6937629999999999</v>
      </c>
      <c r="BV260" s="4">
        <v>18.310694000000002</v>
      </c>
    </row>
    <row r="261" spans="1:74" x14ac:dyDescent="0.25">
      <c r="A261" s="2">
        <v>42801</v>
      </c>
      <c r="B261" s="3">
        <v>0.69240261574074069</v>
      </c>
      <c r="C261" s="4">
        <v>5.5519999999999996</v>
      </c>
      <c r="D261" s="4">
        <v>7.4000000000000003E-3</v>
      </c>
      <c r="E261" s="4">
        <v>73.765902999999994</v>
      </c>
      <c r="F261" s="4">
        <v>422.2</v>
      </c>
      <c r="G261" s="4">
        <v>19.3</v>
      </c>
      <c r="H261" s="4">
        <v>-5.2</v>
      </c>
      <c r="J261" s="4">
        <v>11.39</v>
      </c>
      <c r="K261" s="4">
        <v>0.95750000000000002</v>
      </c>
      <c r="L261" s="4">
        <v>5.3159000000000001</v>
      </c>
      <c r="M261" s="4">
        <v>7.1000000000000004E-3</v>
      </c>
      <c r="N261" s="4">
        <v>404.31360000000001</v>
      </c>
      <c r="O261" s="4">
        <v>18.498999999999999</v>
      </c>
      <c r="P261" s="4">
        <v>422.8</v>
      </c>
      <c r="Q261" s="4">
        <v>349.66469999999998</v>
      </c>
      <c r="R261" s="4">
        <v>15.9986</v>
      </c>
      <c r="S261" s="4">
        <v>365.7</v>
      </c>
      <c r="T261" s="4">
        <v>0</v>
      </c>
      <c r="W261" s="4">
        <v>0</v>
      </c>
      <c r="X261" s="4">
        <v>10.903700000000001</v>
      </c>
      <c r="Y261" s="4">
        <v>12</v>
      </c>
      <c r="Z261" s="4">
        <v>801</v>
      </c>
      <c r="AA261" s="4">
        <v>815</v>
      </c>
      <c r="AB261" s="4">
        <v>838</v>
      </c>
      <c r="AC261" s="4">
        <v>35</v>
      </c>
      <c r="AD261" s="4">
        <v>17.12</v>
      </c>
      <c r="AE261" s="4">
        <v>0.39</v>
      </c>
      <c r="AF261" s="4">
        <v>958</v>
      </c>
      <c r="AG261" s="4">
        <v>8</v>
      </c>
      <c r="AH261" s="4">
        <v>25</v>
      </c>
      <c r="AI261" s="4">
        <v>27</v>
      </c>
      <c r="AJ261" s="4">
        <v>190</v>
      </c>
      <c r="AK261" s="4">
        <v>190</v>
      </c>
      <c r="AL261" s="4">
        <v>4.0999999999999996</v>
      </c>
      <c r="AM261" s="4">
        <v>195</v>
      </c>
      <c r="AN261" s="4" t="s">
        <v>155</v>
      </c>
      <c r="AO261" s="4">
        <v>2</v>
      </c>
      <c r="AP261" s="5">
        <v>0.90075231481481488</v>
      </c>
      <c r="AQ261" s="4">
        <v>47.159615000000002</v>
      </c>
      <c r="AR261" s="4">
        <v>-88.490323000000004</v>
      </c>
      <c r="AS261" s="4">
        <v>318.89999999999998</v>
      </c>
      <c r="AT261" s="4">
        <v>23.1</v>
      </c>
      <c r="AU261" s="4">
        <v>12</v>
      </c>
      <c r="AV261" s="4">
        <v>8</v>
      </c>
      <c r="AW261" s="4" t="s">
        <v>406</v>
      </c>
      <c r="AX261" s="4">
        <v>2.2000000000000002</v>
      </c>
      <c r="AY261" s="4">
        <v>1.5515000000000001</v>
      </c>
      <c r="AZ261" s="4">
        <v>4.2206000000000001</v>
      </c>
      <c r="BA261" s="4">
        <v>13.836</v>
      </c>
      <c r="BB261" s="4">
        <v>37.31</v>
      </c>
      <c r="BC261" s="4">
        <v>2.7</v>
      </c>
      <c r="BD261" s="4">
        <v>4.4349999999999996</v>
      </c>
      <c r="BE261" s="4">
        <v>3096.346</v>
      </c>
      <c r="BF261" s="4">
        <v>2.6190000000000002</v>
      </c>
      <c r="BG261" s="4">
        <v>24.661999999999999</v>
      </c>
      <c r="BH261" s="4">
        <v>1.1279999999999999</v>
      </c>
      <c r="BI261" s="4">
        <v>25.79</v>
      </c>
      <c r="BJ261" s="4">
        <v>21.327999999999999</v>
      </c>
      <c r="BK261" s="4">
        <v>0.97599999999999998</v>
      </c>
      <c r="BL261" s="4">
        <v>22.303999999999998</v>
      </c>
      <c r="BM261" s="4">
        <v>0</v>
      </c>
      <c r="BQ261" s="4">
        <v>4617.8639999999996</v>
      </c>
      <c r="BR261" s="4">
        <v>5.7450000000000001E-2</v>
      </c>
      <c r="BS261" s="4">
        <v>-5</v>
      </c>
      <c r="BT261" s="4">
        <v>0.90703999999999996</v>
      </c>
      <c r="BU261" s="4">
        <v>1.403934</v>
      </c>
      <c r="BV261" s="4">
        <v>18.322208</v>
      </c>
    </row>
    <row r="262" spans="1:74" x14ac:dyDescent="0.25">
      <c r="A262" s="2">
        <v>42801</v>
      </c>
      <c r="B262" s="3">
        <v>0.69241418981481484</v>
      </c>
      <c r="C262" s="4">
        <v>4.0250000000000004</v>
      </c>
      <c r="D262" s="4">
        <v>1.4E-3</v>
      </c>
      <c r="E262" s="4">
        <v>14.393554</v>
      </c>
      <c r="F262" s="4">
        <v>422.3</v>
      </c>
      <c r="G262" s="4">
        <v>32.799999999999997</v>
      </c>
      <c r="H262" s="4">
        <v>-5.3</v>
      </c>
      <c r="J262" s="4">
        <v>12.06</v>
      </c>
      <c r="K262" s="4">
        <v>0.97030000000000005</v>
      </c>
      <c r="L262" s="4">
        <v>3.9051</v>
      </c>
      <c r="M262" s="4">
        <v>1.4E-3</v>
      </c>
      <c r="N262" s="4">
        <v>409.76229999999998</v>
      </c>
      <c r="O262" s="4">
        <v>31.825700000000001</v>
      </c>
      <c r="P262" s="4">
        <v>441.6</v>
      </c>
      <c r="Q262" s="4">
        <v>354.37700000000001</v>
      </c>
      <c r="R262" s="4">
        <v>27.524000000000001</v>
      </c>
      <c r="S262" s="4">
        <v>381.9</v>
      </c>
      <c r="T262" s="4">
        <v>0</v>
      </c>
      <c r="W262" s="4">
        <v>0</v>
      </c>
      <c r="X262" s="4">
        <v>11.7029</v>
      </c>
      <c r="Y262" s="4">
        <v>11.9</v>
      </c>
      <c r="Z262" s="4">
        <v>802</v>
      </c>
      <c r="AA262" s="4">
        <v>815</v>
      </c>
      <c r="AB262" s="4">
        <v>839</v>
      </c>
      <c r="AC262" s="4">
        <v>35</v>
      </c>
      <c r="AD262" s="4">
        <v>17.12</v>
      </c>
      <c r="AE262" s="4">
        <v>0.39</v>
      </c>
      <c r="AF262" s="4">
        <v>958</v>
      </c>
      <c r="AG262" s="4">
        <v>8</v>
      </c>
      <c r="AH262" s="4">
        <v>25</v>
      </c>
      <c r="AI262" s="4">
        <v>27</v>
      </c>
      <c r="AJ262" s="4">
        <v>190</v>
      </c>
      <c r="AK262" s="4">
        <v>190</v>
      </c>
      <c r="AL262" s="4">
        <v>4.2</v>
      </c>
      <c r="AM262" s="4">
        <v>195</v>
      </c>
      <c r="AN262" s="4" t="s">
        <v>155</v>
      </c>
      <c r="AO262" s="4">
        <v>2</v>
      </c>
      <c r="AP262" s="5">
        <v>0.90076388888888881</v>
      </c>
      <c r="AQ262" s="4">
        <v>47.159551</v>
      </c>
      <c r="AR262" s="4">
        <v>-88.490224999999995</v>
      </c>
      <c r="AS262" s="4">
        <v>319.10000000000002</v>
      </c>
      <c r="AT262" s="4">
        <v>22.2</v>
      </c>
      <c r="AU262" s="4">
        <v>12</v>
      </c>
      <c r="AV262" s="4">
        <v>8</v>
      </c>
      <c r="AW262" s="4" t="s">
        <v>406</v>
      </c>
      <c r="AX262" s="4">
        <v>2.2000000000000002</v>
      </c>
      <c r="AY262" s="4">
        <v>2.0411999999999999</v>
      </c>
      <c r="AZ262" s="4">
        <v>4.4309000000000003</v>
      </c>
      <c r="BA262" s="4">
        <v>13.836</v>
      </c>
      <c r="BB262" s="4">
        <v>51.19</v>
      </c>
      <c r="BC262" s="4">
        <v>3.7</v>
      </c>
      <c r="BD262" s="4">
        <v>3.0609999999999999</v>
      </c>
      <c r="BE262" s="4">
        <v>3107.8510000000001</v>
      </c>
      <c r="BF262" s="4">
        <v>0.70699999999999996</v>
      </c>
      <c r="BG262" s="4">
        <v>34.151000000000003</v>
      </c>
      <c r="BH262" s="4">
        <v>2.6520000000000001</v>
      </c>
      <c r="BI262" s="4">
        <v>36.802999999999997</v>
      </c>
      <c r="BJ262" s="4">
        <v>29.535</v>
      </c>
      <c r="BK262" s="4">
        <v>2.294</v>
      </c>
      <c r="BL262" s="4">
        <v>31.829000000000001</v>
      </c>
      <c r="BM262" s="4">
        <v>0</v>
      </c>
      <c r="BQ262" s="4">
        <v>6772.1279999999997</v>
      </c>
      <c r="BR262" s="4">
        <v>6.3670000000000004E-2</v>
      </c>
      <c r="BS262" s="4">
        <v>-5</v>
      </c>
      <c r="BT262" s="4">
        <v>0.90849000000000002</v>
      </c>
      <c r="BU262" s="4">
        <v>1.5559350000000001</v>
      </c>
      <c r="BV262" s="4">
        <v>18.351497999999999</v>
      </c>
    </row>
    <row r="263" spans="1:74" x14ac:dyDescent="0.25">
      <c r="A263" s="2">
        <v>42801</v>
      </c>
      <c r="B263" s="3">
        <v>0.69242576388888899</v>
      </c>
      <c r="C263" s="4">
        <v>2.7090000000000001</v>
      </c>
      <c r="D263" s="4">
        <v>-1.2999999999999999E-3</v>
      </c>
      <c r="E263" s="4">
        <v>-12.939719</v>
      </c>
      <c r="F263" s="4">
        <v>400</v>
      </c>
      <c r="G263" s="4">
        <v>41.9</v>
      </c>
      <c r="H263" s="4">
        <v>-6.8</v>
      </c>
      <c r="J263" s="4">
        <v>12.99</v>
      </c>
      <c r="K263" s="4">
        <v>0.98160000000000003</v>
      </c>
      <c r="L263" s="4">
        <v>2.6591</v>
      </c>
      <c r="M263" s="4">
        <v>0</v>
      </c>
      <c r="N263" s="4">
        <v>392.57619999999997</v>
      </c>
      <c r="O263" s="4">
        <v>41.127200000000002</v>
      </c>
      <c r="P263" s="4">
        <v>433.7</v>
      </c>
      <c r="Q263" s="4">
        <v>339.5138</v>
      </c>
      <c r="R263" s="4">
        <v>35.568300000000001</v>
      </c>
      <c r="S263" s="4">
        <v>375.1</v>
      </c>
      <c r="T263" s="4">
        <v>0</v>
      </c>
      <c r="W263" s="4">
        <v>0</v>
      </c>
      <c r="X263" s="4">
        <v>12.7502</v>
      </c>
      <c r="Y263" s="4">
        <v>11.9</v>
      </c>
      <c r="Z263" s="4">
        <v>803</v>
      </c>
      <c r="AA263" s="4">
        <v>815</v>
      </c>
      <c r="AB263" s="4">
        <v>839</v>
      </c>
      <c r="AC263" s="4">
        <v>35</v>
      </c>
      <c r="AD263" s="4">
        <v>17.12</v>
      </c>
      <c r="AE263" s="4">
        <v>0.39</v>
      </c>
      <c r="AF263" s="4">
        <v>958</v>
      </c>
      <c r="AG263" s="4">
        <v>8</v>
      </c>
      <c r="AH263" s="4">
        <v>24.49</v>
      </c>
      <c r="AI263" s="4">
        <v>27</v>
      </c>
      <c r="AJ263" s="4">
        <v>190</v>
      </c>
      <c r="AK263" s="4">
        <v>190</v>
      </c>
      <c r="AL263" s="4">
        <v>4.3</v>
      </c>
      <c r="AM263" s="4">
        <v>195.2</v>
      </c>
      <c r="AN263" s="4" t="s">
        <v>155</v>
      </c>
      <c r="AO263" s="4">
        <v>2</v>
      </c>
      <c r="AP263" s="5">
        <v>0.90077546296296296</v>
      </c>
      <c r="AQ263" s="4">
        <v>47.159494000000002</v>
      </c>
      <c r="AR263" s="4">
        <v>-88.490131000000005</v>
      </c>
      <c r="AS263" s="4">
        <v>319.39999999999998</v>
      </c>
      <c r="AT263" s="4">
        <v>20.9</v>
      </c>
      <c r="AU263" s="4">
        <v>12</v>
      </c>
      <c r="AV263" s="4">
        <v>8</v>
      </c>
      <c r="AW263" s="4" t="s">
        <v>406</v>
      </c>
      <c r="AX263" s="4">
        <v>2.2000000000000002</v>
      </c>
      <c r="AY263" s="4">
        <v>2.4411999999999998</v>
      </c>
      <c r="AZ263" s="4">
        <v>4.7206000000000001</v>
      </c>
      <c r="BA263" s="4">
        <v>13.836</v>
      </c>
      <c r="BB263" s="4">
        <v>75.650000000000006</v>
      </c>
      <c r="BC263" s="4">
        <v>5.47</v>
      </c>
      <c r="BD263" s="4">
        <v>1.879</v>
      </c>
      <c r="BE263" s="4">
        <v>3124.0630000000001</v>
      </c>
      <c r="BF263" s="4">
        <v>0</v>
      </c>
      <c r="BG263" s="4">
        <v>48.298999999999999</v>
      </c>
      <c r="BH263" s="4">
        <v>5.0599999999999996</v>
      </c>
      <c r="BI263" s="4">
        <v>53.359000000000002</v>
      </c>
      <c r="BJ263" s="4">
        <v>41.771000000000001</v>
      </c>
      <c r="BK263" s="4">
        <v>4.3760000000000003</v>
      </c>
      <c r="BL263" s="4">
        <v>46.146999999999998</v>
      </c>
      <c r="BM263" s="4">
        <v>0</v>
      </c>
      <c r="BQ263" s="4">
        <v>10891.624</v>
      </c>
      <c r="BR263" s="4">
        <v>5.772E-2</v>
      </c>
      <c r="BS263" s="4">
        <v>-5</v>
      </c>
      <c r="BT263" s="4">
        <v>0.90749000000000002</v>
      </c>
      <c r="BU263" s="4">
        <v>1.410533</v>
      </c>
      <c r="BV263" s="4">
        <v>18.331298</v>
      </c>
    </row>
    <row r="264" spans="1:74" x14ac:dyDescent="0.25">
      <c r="A264" s="2">
        <v>42801</v>
      </c>
      <c r="B264" s="3">
        <v>0.69243733796296292</v>
      </c>
      <c r="C264" s="4">
        <v>2.3330000000000002</v>
      </c>
      <c r="D264" s="4">
        <v>4.1000000000000003E-3</v>
      </c>
      <c r="E264" s="4">
        <v>40.696095</v>
      </c>
      <c r="F264" s="4">
        <v>330.4</v>
      </c>
      <c r="G264" s="4">
        <v>34.6</v>
      </c>
      <c r="H264" s="4">
        <v>-2.2000000000000002</v>
      </c>
      <c r="J264" s="4">
        <v>15.25</v>
      </c>
      <c r="K264" s="4">
        <v>0.98480000000000001</v>
      </c>
      <c r="L264" s="4">
        <v>2.2976999999999999</v>
      </c>
      <c r="M264" s="4">
        <v>4.0000000000000001E-3</v>
      </c>
      <c r="N264" s="4">
        <v>325.37270000000001</v>
      </c>
      <c r="O264" s="4">
        <v>34.073500000000003</v>
      </c>
      <c r="P264" s="4">
        <v>359.4</v>
      </c>
      <c r="Q264" s="4">
        <v>281.3938</v>
      </c>
      <c r="R264" s="4">
        <v>29.468</v>
      </c>
      <c r="S264" s="4">
        <v>310.89999999999998</v>
      </c>
      <c r="T264" s="4">
        <v>0</v>
      </c>
      <c r="W264" s="4">
        <v>0</v>
      </c>
      <c r="X264" s="4">
        <v>15.018599999999999</v>
      </c>
      <c r="Y264" s="4">
        <v>11.9</v>
      </c>
      <c r="Z264" s="4">
        <v>803</v>
      </c>
      <c r="AA264" s="4">
        <v>815</v>
      </c>
      <c r="AB264" s="4">
        <v>839</v>
      </c>
      <c r="AC264" s="4">
        <v>35</v>
      </c>
      <c r="AD264" s="4">
        <v>17.12</v>
      </c>
      <c r="AE264" s="4">
        <v>0.39</v>
      </c>
      <c r="AF264" s="4">
        <v>958</v>
      </c>
      <c r="AG264" s="4">
        <v>8</v>
      </c>
      <c r="AH264" s="4">
        <v>24</v>
      </c>
      <c r="AI264" s="4">
        <v>27</v>
      </c>
      <c r="AJ264" s="4">
        <v>190</v>
      </c>
      <c r="AK264" s="4">
        <v>190</v>
      </c>
      <c r="AL264" s="4">
        <v>4.3</v>
      </c>
      <c r="AM264" s="4">
        <v>195.6</v>
      </c>
      <c r="AN264" s="4" t="s">
        <v>155</v>
      </c>
      <c r="AO264" s="4">
        <v>2</v>
      </c>
      <c r="AP264" s="5">
        <v>0.90078703703703711</v>
      </c>
      <c r="AQ264" s="4">
        <v>47.159436999999997</v>
      </c>
      <c r="AR264" s="4">
        <v>-88.490043</v>
      </c>
      <c r="AS264" s="4">
        <v>319.60000000000002</v>
      </c>
      <c r="AT264" s="4">
        <v>20.8</v>
      </c>
      <c r="AU264" s="4">
        <v>12</v>
      </c>
      <c r="AV264" s="4">
        <v>8</v>
      </c>
      <c r="AW264" s="4" t="s">
        <v>406</v>
      </c>
      <c r="AX264" s="4">
        <v>2.2000000000000002</v>
      </c>
      <c r="AY264" s="4">
        <v>2.8</v>
      </c>
      <c r="AZ264" s="4">
        <v>4.9000000000000004</v>
      </c>
      <c r="BA264" s="4">
        <v>13.836</v>
      </c>
      <c r="BB264" s="4">
        <v>87.54</v>
      </c>
      <c r="BC264" s="4">
        <v>6.33</v>
      </c>
      <c r="BD264" s="4">
        <v>1.5449999999999999</v>
      </c>
      <c r="BE264" s="4">
        <v>3126.0070000000001</v>
      </c>
      <c r="BF264" s="4">
        <v>3.47</v>
      </c>
      <c r="BG264" s="4">
        <v>46.356999999999999</v>
      </c>
      <c r="BH264" s="4">
        <v>4.8550000000000004</v>
      </c>
      <c r="BI264" s="4">
        <v>51.212000000000003</v>
      </c>
      <c r="BJ264" s="4">
        <v>40.091000000000001</v>
      </c>
      <c r="BK264" s="4">
        <v>4.1980000000000004</v>
      </c>
      <c r="BL264" s="4">
        <v>44.29</v>
      </c>
      <c r="BM264" s="4">
        <v>0</v>
      </c>
      <c r="BQ264" s="4">
        <v>14856.913</v>
      </c>
      <c r="BR264" s="4">
        <v>3.5839999999999997E-2</v>
      </c>
      <c r="BS264" s="4">
        <v>-5</v>
      </c>
      <c r="BT264" s="4">
        <v>0.90802000000000005</v>
      </c>
      <c r="BU264" s="4">
        <v>0.87583999999999995</v>
      </c>
      <c r="BV264" s="4">
        <v>18.342003999999999</v>
      </c>
    </row>
    <row r="265" spans="1:74" x14ac:dyDescent="0.25">
      <c r="A265" s="2">
        <v>42801</v>
      </c>
      <c r="B265" s="3">
        <v>0.69244891203703707</v>
      </c>
      <c r="C265" s="4">
        <v>2.9119999999999999</v>
      </c>
      <c r="D265" s="4">
        <v>9.7000000000000003E-3</v>
      </c>
      <c r="E265" s="4">
        <v>97.336562000000001</v>
      </c>
      <c r="F265" s="4">
        <v>269.60000000000002</v>
      </c>
      <c r="G265" s="4">
        <v>29.2</v>
      </c>
      <c r="H265" s="4">
        <v>-4.2</v>
      </c>
      <c r="J265" s="4">
        <v>16.850000000000001</v>
      </c>
      <c r="K265" s="4">
        <v>0.9798</v>
      </c>
      <c r="L265" s="4">
        <v>2.8531</v>
      </c>
      <c r="M265" s="4">
        <v>9.4999999999999998E-3</v>
      </c>
      <c r="N265" s="4">
        <v>264.10890000000001</v>
      </c>
      <c r="O265" s="4">
        <v>28.610499999999998</v>
      </c>
      <c r="P265" s="4">
        <v>292.7</v>
      </c>
      <c r="Q265" s="4">
        <v>228.2773</v>
      </c>
      <c r="R265" s="4">
        <v>24.728899999999999</v>
      </c>
      <c r="S265" s="4">
        <v>253</v>
      </c>
      <c r="T265" s="4">
        <v>0</v>
      </c>
      <c r="W265" s="4">
        <v>0</v>
      </c>
      <c r="X265" s="4">
        <v>16.510400000000001</v>
      </c>
      <c r="Y265" s="4">
        <v>11.9</v>
      </c>
      <c r="Z265" s="4">
        <v>803</v>
      </c>
      <c r="AA265" s="4">
        <v>816</v>
      </c>
      <c r="AB265" s="4">
        <v>840</v>
      </c>
      <c r="AC265" s="4">
        <v>34.5</v>
      </c>
      <c r="AD265" s="4">
        <v>16.86</v>
      </c>
      <c r="AE265" s="4">
        <v>0.39</v>
      </c>
      <c r="AF265" s="4">
        <v>958</v>
      </c>
      <c r="AG265" s="4">
        <v>8</v>
      </c>
      <c r="AH265" s="4">
        <v>24</v>
      </c>
      <c r="AI265" s="4">
        <v>27</v>
      </c>
      <c r="AJ265" s="4">
        <v>190</v>
      </c>
      <c r="AK265" s="4">
        <v>190</v>
      </c>
      <c r="AL265" s="4">
        <v>4.4000000000000004</v>
      </c>
      <c r="AM265" s="4">
        <v>196</v>
      </c>
      <c r="AN265" s="4" t="s">
        <v>155</v>
      </c>
      <c r="AO265" s="4">
        <v>2</v>
      </c>
      <c r="AP265" s="5">
        <v>0.90079861111111104</v>
      </c>
      <c r="AQ265" s="4">
        <v>47.159385</v>
      </c>
      <c r="AR265" s="4">
        <v>-88.489957000000004</v>
      </c>
      <c r="AS265" s="4">
        <v>319.5</v>
      </c>
      <c r="AT265" s="4">
        <v>19.600000000000001</v>
      </c>
      <c r="AU265" s="4">
        <v>12</v>
      </c>
      <c r="AV265" s="4">
        <v>8</v>
      </c>
      <c r="AW265" s="4" t="s">
        <v>406</v>
      </c>
      <c r="AX265" s="4">
        <v>2.2000000000000002</v>
      </c>
      <c r="AY265" s="4">
        <v>2.8412000000000002</v>
      </c>
      <c r="AZ265" s="4">
        <v>4.9206000000000003</v>
      </c>
      <c r="BA265" s="4">
        <v>13.836</v>
      </c>
      <c r="BB265" s="4">
        <v>70.2</v>
      </c>
      <c r="BC265" s="4">
        <v>5.07</v>
      </c>
      <c r="BD265" s="4">
        <v>2.06</v>
      </c>
      <c r="BE265" s="4">
        <v>3110.2919999999999</v>
      </c>
      <c r="BF265" s="4">
        <v>6.617</v>
      </c>
      <c r="BG265" s="4">
        <v>30.151</v>
      </c>
      <c r="BH265" s="4">
        <v>3.266</v>
      </c>
      <c r="BI265" s="4">
        <v>33.417000000000002</v>
      </c>
      <c r="BJ265" s="4">
        <v>26.06</v>
      </c>
      <c r="BK265" s="4">
        <v>2.823</v>
      </c>
      <c r="BL265" s="4">
        <v>28.882999999999999</v>
      </c>
      <c r="BM265" s="4">
        <v>0</v>
      </c>
      <c r="BQ265" s="4">
        <v>13086.905000000001</v>
      </c>
      <c r="BR265" s="4">
        <v>1.525E-2</v>
      </c>
      <c r="BS265" s="4">
        <v>-5</v>
      </c>
      <c r="BT265" s="4">
        <v>0.90900000000000003</v>
      </c>
      <c r="BU265" s="4">
        <v>0.372672</v>
      </c>
      <c r="BV265" s="4">
        <v>18.361799999999999</v>
      </c>
    </row>
    <row r="266" spans="1:74" x14ac:dyDescent="0.25">
      <c r="A266" s="2">
        <v>42801</v>
      </c>
      <c r="B266" s="3">
        <v>0.69246048611111111</v>
      </c>
      <c r="C266" s="4">
        <v>3.5310000000000001</v>
      </c>
      <c r="D266" s="4">
        <v>1.0500000000000001E-2</v>
      </c>
      <c r="E266" s="4">
        <v>104.924115</v>
      </c>
      <c r="F266" s="4">
        <v>289</v>
      </c>
      <c r="G266" s="4">
        <v>29.1</v>
      </c>
      <c r="H266" s="4">
        <v>-1.3</v>
      </c>
      <c r="J266" s="4">
        <v>16.940000000000001</v>
      </c>
      <c r="K266" s="4">
        <v>0.97460000000000002</v>
      </c>
      <c r="L266" s="4">
        <v>3.4413999999999998</v>
      </c>
      <c r="M266" s="4">
        <v>1.0200000000000001E-2</v>
      </c>
      <c r="N266" s="4">
        <v>281.66340000000002</v>
      </c>
      <c r="O266" s="4">
        <v>28.3611</v>
      </c>
      <c r="P266" s="4">
        <v>310</v>
      </c>
      <c r="Q266" s="4">
        <v>243.31360000000001</v>
      </c>
      <c r="R266" s="4">
        <v>24.499600000000001</v>
      </c>
      <c r="S266" s="4">
        <v>267.8</v>
      </c>
      <c r="T266" s="4">
        <v>0</v>
      </c>
      <c r="W266" s="4">
        <v>0</v>
      </c>
      <c r="X266" s="4">
        <v>16.511700000000001</v>
      </c>
      <c r="Y266" s="4">
        <v>12</v>
      </c>
      <c r="Z266" s="4">
        <v>803</v>
      </c>
      <c r="AA266" s="4">
        <v>815</v>
      </c>
      <c r="AB266" s="4">
        <v>839</v>
      </c>
      <c r="AC266" s="4">
        <v>34</v>
      </c>
      <c r="AD266" s="4">
        <v>16.62</v>
      </c>
      <c r="AE266" s="4">
        <v>0.38</v>
      </c>
      <c r="AF266" s="4">
        <v>958</v>
      </c>
      <c r="AG266" s="4">
        <v>8</v>
      </c>
      <c r="AH266" s="4">
        <v>24</v>
      </c>
      <c r="AI266" s="4">
        <v>27</v>
      </c>
      <c r="AJ266" s="4">
        <v>190</v>
      </c>
      <c r="AK266" s="4">
        <v>190.5</v>
      </c>
      <c r="AL266" s="4">
        <v>4.4000000000000004</v>
      </c>
      <c r="AM266" s="4">
        <v>195.7</v>
      </c>
      <c r="AN266" s="4" t="s">
        <v>155</v>
      </c>
      <c r="AO266" s="4">
        <v>2</v>
      </c>
      <c r="AP266" s="5">
        <v>0.90081018518518519</v>
      </c>
      <c r="AQ266" s="4">
        <v>47.159334999999999</v>
      </c>
      <c r="AR266" s="4">
        <v>-88.489885999999998</v>
      </c>
      <c r="AS266" s="4">
        <v>319.10000000000002</v>
      </c>
      <c r="AT266" s="4">
        <v>17.2</v>
      </c>
      <c r="AU266" s="4">
        <v>12</v>
      </c>
      <c r="AV266" s="4">
        <v>6</v>
      </c>
      <c r="AW266" s="4" t="s">
        <v>417</v>
      </c>
      <c r="AX266" s="4">
        <v>2.2103000000000002</v>
      </c>
      <c r="AY266" s="4">
        <v>2.9733999999999998</v>
      </c>
      <c r="AZ266" s="4">
        <v>4.8631000000000002</v>
      </c>
      <c r="BA266" s="4">
        <v>13.836</v>
      </c>
      <c r="BB266" s="4">
        <v>58.07</v>
      </c>
      <c r="BC266" s="4">
        <v>4.2</v>
      </c>
      <c r="BD266" s="4">
        <v>2.605</v>
      </c>
      <c r="BE266" s="4">
        <v>3103.9690000000001</v>
      </c>
      <c r="BF266" s="4">
        <v>5.87</v>
      </c>
      <c r="BG266" s="4">
        <v>26.603999999999999</v>
      </c>
      <c r="BH266" s="4">
        <v>2.6789999999999998</v>
      </c>
      <c r="BI266" s="4">
        <v>29.283000000000001</v>
      </c>
      <c r="BJ266" s="4">
        <v>22.981999999999999</v>
      </c>
      <c r="BK266" s="4">
        <v>2.3140000000000001</v>
      </c>
      <c r="BL266" s="4">
        <v>25.295999999999999</v>
      </c>
      <c r="BM266" s="4">
        <v>0</v>
      </c>
      <c r="BQ266" s="4">
        <v>10828.544</v>
      </c>
      <c r="BR266" s="4">
        <v>3.0030000000000001E-2</v>
      </c>
      <c r="BS266" s="4">
        <v>-5</v>
      </c>
      <c r="BT266" s="4">
        <v>0.91052999999999995</v>
      </c>
      <c r="BU266" s="4">
        <v>0.73385800000000001</v>
      </c>
      <c r="BV266" s="4">
        <v>18.392706</v>
      </c>
    </row>
    <row r="267" spans="1:74" x14ac:dyDescent="0.25">
      <c r="A267" s="2">
        <v>42801</v>
      </c>
      <c r="B267" s="3">
        <v>0.69247206018518526</v>
      </c>
      <c r="C267" s="4">
        <v>3.3690000000000002</v>
      </c>
      <c r="D267" s="4">
        <v>6.1999999999999998E-3</v>
      </c>
      <c r="E267" s="4">
        <v>61.845140000000001</v>
      </c>
      <c r="F267" s="4">
        <v>362</v>
      </c>
      <c r="G267" s="4">
        <v>37.700000000000003</v>
      </c>
      <c r="H267" s="4">
        <v>-3</v>
      </c>
      <c r="J267" s="4">
        <v>16.22</v>
      </c>
      <c r="K267" s="4">
        <v>0.97599999999999998</v>
      </c>
      <c r="L267" s="4">
        <v>3.2884000000000002</v>
      </c>
      <c r="M267" s="4">
        <v>6.0000000000000001E-3</v>
      </c>
      <c r="N267" s="4">
        <v>353.34030000000001</v>
      </c>
      <c r="O267" s="4">
        <v>36.783299999999997</v>
      </c>
      <c r="P267" s="4">
        <v>390.1</v>
      </c>
      <c r="Q267" s="4">
        <v>305.23129999999998</v>
      </c>
      <c r="R267" s="4">
        <v>31.775099999999998</v>
      </c>
      <c r="S267" s="4">
        <v>337</v>
      </c>
      <c r="T267" s="4">
        <v>0</v>
      </c>
      <c r="W267" s="4">
        <v>0</v>
      </c>
      <c r="X267" s="4">
        <v>15.830299999999999</v>
      </c>
      <c r="Y267" s="4">
        <v>11.9</v>
      </c>
      <c r="Z267" s="4">
        <v>803</v>
      </c>
      <c r="AA267" s="4">
        <v>815</v>
      </c>
      <c r="AB267" s="4">
        <v>839</v>
      </c>
      <c r="AC267" s="4">
        <v>34</v>
      </c>
      <c r="AD267" s="4">
        <v>16.62</v>
      </c>
      <c r="AE267" s="4">
        <v>0.38</v>
      </c>
      <c r="AF267" s="4">
        <v>958</v>
      </c>
      <c r="AG267" s="4">
        <v>8</v>
      </c>
      <c r="AH267" s="4">
        <v>24</v>
      </c>
      <c r="AI267" s="4">
        <v>27</v>
      </c>
      <c r="AJ267" s="4">
        <v>190</v>
      </c>
      <c r="AK267" s="4">
        <v>191.5</v>
      </c>
      <c r="AL267" s="4">
        <v>4.5</v>
      </c>
      <c r="AM267" s="4">
        <v>195.3</v>
      </c>
      <c r="AN267" s="4" t="s">
        <v>155</v>
      </c>
      <c r="AO267" s="4">
        <v>2</v>
      </c>
      <c r="AP267" s="5">
        <v>0.90082175925925922</v>
      </c>
      <c r="AQ267" s="4">
        <v>47.159287999999997</v>
      </c>
      <c r="AR267" s="4">
        <v>-88.489829999999998</v>
      </c>
      <c r="AS267" s="4">
        <v>319.3</v>
      </c>
      <c r="AT267" s="4">
        <v>14.6</v>
      </c>
      <c r="AU267" s="4">
        <v>12</v>
      </c>
      <c r="AV267" s="4">
        <v>6</v>
      </c>
      <c r="AW267" s="4" t="s">
        <v>417</v>
      </c>
      <c r="AX267" s="4">
        <v>2.3102999999999998</v>
      </c>
      <c r="AY267" s="4">
        <v>1</v>
      </c>
      <c r="AZ267" s="4">
        <v>2.8102999999999998</v>
      </c>
      <c r="BA267" s="4">
        <v>13.836</v>
      </c>
      <c r="BB267" s="4">
        <v>60.89</v>
      </c>
      <c r="BC267" s="4">
        <v>4.4000000000000004</v>
      </c>
      <c r="BD267" s="4">
        <v>2.4540000000000002</v>
      </c>
      <c r="BE267" s="4">
        <v>3109.221</v>
      </c>
      <c r="BF267" s="4">
        <v>3.633</v>
      </c>
      <c r="BG267" s="4">
        <v>34.985999999999997</v>
      </c>
      <c r="BH267" s="4">
        <v>3.6419999999999999</v>
      </c>
      <c r="BI267" s="4">
        <v>38.628</v>
      </c>
      <c r="BJ267" s="4">
        <v>30.222000000000001</v>
      </c>
      <c r="BK267" s="4">
        <v>3.1459999999999999</v>
      </c>
      <c r="BL267" s="4">
        <v>33.369</v>
      </c>
      <c r="BM267" s="4">
        <v>0</v>
      </c>
      <c r="BQ267" s="4">
        <v>10883.054</v>
      </c>
      <c r="BR267" s="4">
        <v>3.5090000000000003E-2</v>
      </c>
      <c r="BS267" s="4">
        <v>-5</v>
      </c>
      <c r="BT267" s="4">
        <v>0.91098000000000001</v>
      </c>
      <c r="BU267" s="4">
        <v>0.85751200000000005</v>
      </c>
      <c r="BV267" s="4">
        <v>18.401796000000001</v>
      </c>
    </row>
    <row r="268" spans="1:74" x14ac:dyDescent="0.25">
      <c r="A268" s="2">
        <v>42801</v>
      </c>
      <c r="B268" s="3">
        <v>0.69248363425925918</v>
      </c>
      <c r="C268" s="4">
        <v>3.198</v>
      </c>
      <c r="D268" s="4">
        <v>7.7999999999999996E-3</v>
      </c>
      <c r="E268" s="4">
        <v>78.319604999999996</v>
      </c>
      <c r="F268" s="4">
        <v>384</v>
      </c>
      <c r="G268" s="4">
        <v>41.8</v>
      </c>
      <c r="H268" s="4">
        <v>-4.8</v>
      </c>
      <c r="J268" s="4">
        <v>15.8</v>
      </c>
      <c r="K268" s="4">
        <v>0.97750000000000004</v>
      </c>
      <c r="L268" s="4">
        <v>3.1257999999999999</v>
      </c>
      <c r="M268" s="4">
        <v>7.7000000000000002E-3</v>
      </c>
      <c r="N268" s="4">
        <v>375.39800000000002</v>
      </c>
      <c r="O268" s="4">
        <v>40.8521</v>
      </c>
      <c r="P268" s="4">
        <v>416.3</v>
      </c>
      <c r="Q268" s="4">
        <v>324.28579999999999</v>
      </c>
      <c r="R268" s="4">
        <v>35.289900000000003</v>
      </c>
      <c r="S268" s="4">
        <v>359.6</v>
      </c>
      <c r="T268" s="4">
        <v>0</v>
      </c>
      <c r="W268" s="4">
        <v>0</v>
      </c>
      <c r="X268" s="4">
        <v>15.4443</v>
      </c>
      <c r="Y268" s="4">
        <v>12</v>
      </c>
      <c r="Z268" s="4">
        <v>799</v>
      </c>
      <c r="AA268" s="4">
        <v>810</v>
      </c>
      <c r="AB268" s="4">
        <v>835</v>
      </c>
      <c r="AC268" s="4">
        <v>34</v>
      </c>
      <c r="AD268" s="4">
        <v>16.62</v>
      </c>
      <c r="AE268" s="4">
        <v>0.38</v>
      </c>
      <c r="AF268" s="4">
        <v>958</v>
      </c>
      <c r="AG268" s="4">
        <v>8</v>
      </c>
      <c r="AH268" s="4">
        <v>24.51</v>
      </c>
      <c r="AI268" s="4">
        <v>27</v>
      </c>
      <c r="AJ268" s="4">
        <v>190</v>
      </c>
      <c r="AK268" s="4">
        <v>191.5</v>
      </c>
      <c r="AL268" s="4">
        <v>4.4000000000000004</v>
      </c>
      <c r="AM268" s="4">
        <v>195</v>
      </c>
      <c r="AN268" s="4" t="s">
        <v>155</v>
      </c>
      <c r="AO268" s="4">
        <v>2</v>
      </c>
      <c r="AP268" s="5">
        <v>0.90083333333333337</v>
      </c>
      <c r="AQ268" s="4">
        <v>47.159289000000001</v>
      </c>
      <c r="AR268" s="4">
        <v>-88.489829</v>
      </c>
      <c r="AS268" s="4">
        <v>319.5</v>
      </c>
      <c r="AT268" s="4">
        <v>7.4</v>
      </c>
      <c r="AU268" s="4">
        <v>12</v>
      </c>
      <c r="AV268" s="4">
        <v>5</v>
      </c>
      <c r="AW268" s="4" t="s">
        <v>418</v>
      </c>
      <c r="AX268" s="4">
        <v>2.4205999999999999</v>
      </c>
      <c r="AY268" s="4">
        <v>1.0308999999999999</v>
      </c>
      <c r="AZ268" s="4">
        <v>2.9308999999999998</v>
      </c>
      <c r="BA268" s="4">
        <v>13.836</v>
      </c>
      <c r="BB268" s="4">
        <v>64.06</v>
      </c>
      <c r="BC268" s="4">
        <v>4.63</v>
      </c>
      <c r="BD268" s="4">
        <v>2.3029999999999999</v>
      </c>
      <c r="BE268" s="4">
        <v>3109.2739999999999</v>
      </c>
      <c r="BF268" s="4">
        <v>4.8470000000000004</v>
      </c>
      <c r="BG268" s="4">
        <v>39.103999999999999</v>
      </c>
      <c r="BH268" s="4">
        <v>4.2549999999999999</v>
      </c>
      <c r="BI268" s="4">
        <v>43.36</v>
      </c>
      <c r="BJ268" s="4">
        <v>33.78</v>
      </c>
      <c r="BK268" s="4">
        <v>3.6760000000000002</v>
      </c>
      <c r="BL268" s="4">
        <v>37.456000000000003</v>
      </c>
      <c r="BM268" s="4">
        <v>0</v>
      </c>
      <c r="BQ268" s="4">
        <v>11170.28</v>
      </c>
      <c r="BR268" s="4">
        <v>7.8600000000000007E-3</v>
      </c>
      <c r="BS268" s="4">
        <v>-5</v>
      </c>
      <c r="BT268" s="4">
        <v>0.91305999999999998</v>
      </c>
      <c r="BU268" s="4">
        <v>0.192079</v>
      </c>
      <c r="BV268" s="4">
        <v>18.443812000000001</v>
      </c>
    </row>
    <row r="269" spans="1:74" x14ac:dyDescent="0.25">
      <c r="A269" s="2">
        <v>42801</v>
      </c>
      <c r="B269" s="3">
        <v>0.69249520833333333</v>
      </c>
      <c r="C269" s="4">
        <v>3.13</v>
      </c>
      <c r="D269" s="4">
        <v>9.5999999999999992E-3</v>
      </c>
      <c r="E269" s="4">
        <v>95.549784000000002</v>
      </c>
      <c r="F269" s="4">
        <v>377.9</v>
      </c>
      <c r="G269" s="4">
        <v>43.1</v>
      </c>
      <c r="H269" s="4">
        <v>-3</v>
      </c>
      <c r="J269" s="4">
        <v>15.93</v>
      </c>
      <c r="K269" s="4">
        <v>0.97799999999999998</v>
      </c>
      <c r="L269" s="4">
        <v>3.0611999999999999</v>
      </c>
      <c r="M269" s="4">
        <v>9.2999999999999992E-3</v>
      </c>
      <c r="N269" s="4">
        <v>369.59800000000001</v>
      </c>
      <c r="O269" s="4">
        <v>42.171999999999997</v>
      </c>
      <c r="P269" s="4">
        <v>411.8</v>
      </c>
      <c r="Q269" s="4">
        <v>319.27550000000002</v>
      </c>
      <c r="R269" s="4">
        <v>36.430100000000003</v>
      </c>
      <c r="S269" s="4">
        <v>355.7</v>
      </c>
      <c r="T269" s="4">
        <v>0</v>
      </c>
      <c r="W269" s="4">
        <v>0</v>
      </c>
      <c r="X269" s="4">
        <v>15.5784</v>
      </c>
      <c r="Y269" s="4">
        <v>12</v>
      </c>
      <c r="Z269" s="4">
        <v>795</v>
      </c>
      <c r="AA269" s="4">
        <v>807</v>
      </c>
      <c r="AB269" s="4">
        <v>831</v>
      </c>
      <c r="AC269" s="4">
        <v>34</v>
      </c>
      <c r="AD269" s="4">
        <v>16.62</v>
      </c>
      <c r="AE269" s="4">
        <v>0.38</v>
      </c>
      <c r="AF269" s="4">
        <v>958</v>
      </c>
      <c r="AG269" s="4">
        <v>8</v>
      </c>
      <c r="AH269" s="4">
        <v>25</v>
      </c>
      <c r="AI269" s="4">
        <v>27</v>
      </c>
      <c r="AJ269" s="4">
        <v>190.5</v>
      </c>
      <c r="AK269" s="4">
        <v>191</v>
      </c>
      <c r="AL269" s="4">
        <v>4.4000000000000004</v>
      </c>
      <c r="AM269" s="4">
        <v>195</v>
      </c>
      <c r="AN269" s="4" t="s">
        <v>155</v>
      </c>
      <c r="AO269" s="4">
        <v>2</v>
      </c>
      <c r="AP269" s="5">
        <v>0.9008449074074073</v>
      </c>
      <c r="AQ269" s="4">
        <v>47.159281999999997</v>
      </c>
      <c r="AR269" s="4">
        <v>-88.489818999999997</v>
      </c>
      <c r="AS269" s="4">
        <v>319.39999999999998</v>
      </c>
      <c r="AT269" s="4">
        <v>4.5999999999999996</v>
      </c>
      <c r="AU269" s="4">
        <v>12</v>
      </c>
      <c r="AV269" s="4">
        <v>5</v>
      </c>
      <c r="AW269" s="4" t="s">
        <v>418</v>
      </c>
      <c r="AX269" s="4">
        <v>2.4866999999999999</v>
      </c>
      <c r="AY269" s="4">
        <v>1.3103</v>
      </c>
      <c r="AZ269" s="4">
        <v>3.1793999999999998</v>
      </c>
      <c r="BA269" s="4">
        <v>13.836</v>
      </c>
      <c r="BB269" s="4">
        <v>65.39</v>
      </c>
      <c r="BC269" s="4">
        <v>4.7300000000000004</v>
      </c>
      <c r="BD269" s="4">
        <v>2.2469999999999999</v>
      </c>
      <c r="BE269" s="4">
        <v>3108.223</v>
      </c>
      <c r="BF269" s="4">
        <v>6.0389999999999997</v>
      </c>
      <c r="BG269" s="4">
        <v>39.298999999999999</v>
      </c>
      <c r="BH269" s="4">
        <v>4.484</v>
      </c>
      <c r="BI269" s="4">
        <v>43.783000000000001</v>
      </c>
      <c r="BJ269" s="4">
        <v>33.948</v>
      </c>
      <c r="BK269" s="4">
        <v>3.8740000000000001</v>
      </c>
      <c r="BL269" s="4">
        <v>37.822000000000003</v>
      </c>
      <c r="BM269" s="4">
        <v>0</v>
      </c>
      <c r="BQ269" s="4">
        <v>11501.087</v>
      </c>
      <c r="BR269" s="4">
        <v>-5.1200000000000004E-3</v>
      </c>
      <c r="BS269" s="4">
        <v>-5</v>
      </c>
      <c r="BT269" s="4">
        <v>0.91600000000000004</v>
      </c>
      <c r="BU269" s="4">
        <v>-0.12512000000000001</v>
      </c>
      <c r="BV269" s="4">
        <v>18.5032</v>
      </c>
    </row>
    <row r="270" spans="1:74" x14ac:dyDescent="0.25">
      <c r="A270" s="2">
        <v>42801</v>
      </c>
      <c r="B270" s="3">
        <v>0.69250678240740748</v>
      </c>
      <c r="C270" s="4">
        <v>3.13</v>
      </c>
      <c r="D270" s="4">
        <v>0.01</v>
      </c>
      <c r="E270" s="4">
        <v>100</v>
      </c>
      <c r="F270" s="4">
        <v>371.5</v>
      </c>
      <c r="G270" s="4">
        <v>43.4</v>
      </c>
      <c r="H270" s="4">
        <v>-3.8</v>
      </c>
      <c r="J270" s="4">
        <v>16.079999999999998</v>
      </c>
      <c r="K270" s="4">
        <v>0.97799999999999998</v>
      </c>
      <c r="L270" s="4">
        <v>3.0611000000000002</v>
      </c>
      <c r="M270" s="4">
        <v>9.7999999999999997E-3</v>
      </c>
      <c r="N270" s="4">
        <v>363.31060000000002</v>
      </c>
      <c r="O270" s="4">
        <v>42.4392</v>
      </c>
      <c r="P270" s="4">
        <v>405.7</v>
      </c>
      <c r="Q270" s="4">
        <v>313.8442</v>
      </c>
      <c r="R270" s="4">
        <v>36.660899999999998</v>
      </c>
      <c r="S270" s="4">
        <v>350.5</v>
      </c>
      <c r="T270" s="4">
        <v>0</v>
      </c>
      <c r="W270" s="4">
        <v>0</v>
      </c>
      <c r="X270" s="4">
        <v>15.7294</v>
      </c>
      <c r="Y270" s="4">
        <v>11.9</v>
      </c>
      <c r="Z270" s="4">
        <v>796</v>
      </c>
      <c r="AA270" s="4">
        <v>809</v>
      </c>
      <c r="AB270" s="4">
        <v>832</v>
      </c>
      <c r="AC270" s="4">
        <v>34</v>
      </c>
      <c r="AD270" s="4">
        <v>16.62</v>
      </c>
      <c r="AE270" s="4">
        <v>0.38</v>
      </c>
      <c r="AF270" s="4">
        <v>958</v>
      </c>
      <c r="AG270" s="4">
        <v>8</v>
      </c>
      <c r="AH270" s="4">
        <v>25</v>
      </c>
      <c r="AI270" s="4">
        <v>27</v>
      </c>
      <c r="AJ270" s="4">
        <v>191</v>
      </c>
      <c r="AK270" s="4">
        <v>190.5</v>
      </c>
      <c r="AL270" s="4">
        <v>4.3</v>
      </c>
      <c r="AM270" s="4">
        <v>195</v>
      </c>
      <c r="AN270" s="4" t="s">
        <v>155</v>
      </c>
      <c r="AO270" s="4">
        <v>2</v>
      </c>
      <c r="AP270" s="5">
        <v>0.90085648148148145</v>
      </c>
      <c r="AQ270" s="4">
        <v>47.159295</v>
      </c>
      <c r="AR270" s="4">
        <v>-88.489832000000007</v>
      </c>
      <c r="AS270" s="4">
        <v>319.39999999999998</v>
      </c>
      <c r="AT270" s="4">
        <v>0.4</v>
      </c>
      <c r="AU270" s="4">
        <v>12</v>
      </c>
      <c r="AV270" s="4">
        <v>5</v>
      </c>
      <c r="AW270" s="4" t="s">
        <v>418</v>
      </c>
      <c r="AX270" s="4">
        <v>1.5</v>
      </c>
      <c r="AY270" s="4">
        <v>1.4</v>
      </c>
      <c r="AZ270" s="4">
        <v>3</v>
      </c>
      <c r="BA270" s="4">
        <v>13.836</v>
      </c>
      <c r="BB270" s="4">
        <v>65.38</v>
      </c>
      <c r="BC270" s="4">
        <v>4.7300000000000004</v>
      </c>
      <c r="BD270" s="4">
        <v>2.25</v>
      </c>
      <c r="BE270" s="4">
        <v>3107.777</v>
      </c>
      <c r="BF270" s="4">
        <v>6.32</v>
      </c>
      <c r="BG270" s="4">
        <v>38.625999999999998</v>
      </c>
      <c r="BH270" s="4">
        <v>4.5119999999999996</v>
      </c>
      <c r="BI270" s="4">
        <v>43.137999999999998</v>
      </c>
      <c r="BJ270" s="4">
        <v>33.366999999999997</v>
      </c>
      <c r="BK270" s="4">
        <v>3.8980000000000001</v>
      </c>
      <c r="BL270" s="4">
        <v>37.265000000000001</v>
      </c>
      <c r="BM270" s="4">
        <v>0</v>
      </c>
      <c r="BQ270" s="4">
        <v>11611.25</v>
      </c>
      <c r="BR270" s="4">
        <v>-1.355E-2</v>
      </c>
      <c r="BS270" s="4">
        <v>-5</v>
      </c>
      <c r="BT270" s="4">
        <v>0.91447000000000001</v>
      </c>
      <c r="BU270" s="4">
        <v>-0.33112799999999998</v>
      </c>
      <c r="BV270" s="4">
        <v>18.472294000000002</v>
      </c>
    </row>
    <row r="271" spans="1:74" x14ac:dyDescent="0.25">
      <c r="A271" s="2">
        <v>42801</v>
      </c>
      <c r="B271" s="3">
        <v>0.69251835648148141</v>
      </c>
      <c r="C271" s="4">
        <v>3.1259999999999999</v>
      </c>
      <c r="D271" s="4">
        <v>0.01</v>
      </c>
      <c r="E271" s="4">
        <v>100</v>
      </c>
      <c r="F271" s="4">
        <v>365.1</v>
      </c>
      <c r="G271" s="4">
        <v>43.5</v>
      </c>
      <c r="H271" s="4">
        <v>-2.6</v>
      </c>
      <c r="J271" s="4">
        <v>16.100000000000001</v>
      </c>
      <c r="K271" s="4">
        <v>0.97809999999999997</v>
      </c>
      <c r="L271" s="4">
        <v>3.0577999999999999</v>
      </c>
      <c r="M271" s="4">
        <v>9.7999999999999997E-3</v>
      </c>
      <c r="N271" s="4">
        <v>357.12959999999998</v>
      </c>
      <c r="O271" s="4">
        <v>42.546700000000001</v>
      </c>
      <c r="P271" s="4">
        <v>399.7</v>
      </c>
      <c r="Q271" s="4">
        <v>308.32490000000001</v>
      </c>
      <c r="R271" s="4">
        <v>36.732300000000002</v>
      </c>
      <c r="S271" s="4">
        <v>345.1</v>
      </c>
      <c r="T271" s="4">
        <v>0</v>
      </c>
      <c r="W271" s="4">
        <v>0</v>
      </c>
      <c r="X271" s="4">
        <v>15.747199999999999</v>
      </c>
      <c r="Y271" s="4">
        <v>12</v>
      </c>
      <c r="Z271" s="4">
        <v>798</v>
      </c>
      <c r="AA271" s="4">
        <v>811</v>
      </c>
      <c r="AB271" s="4">
        <v>834</v>
      </c>
      <c r="AC271" s="4">
        <v>33.5</v>
      </c>
      <c r="AD271" s="4">
        <v>16.37</v>
      </c>
      <c r="AE271" s="4">
        <v>0.38</v>
      </c>
      <c r="AF271" s="4">
        <v>958</v>
      </c>
      <c r="AG271" s="4">
        <v>8</v>
      </c>
      <c r="AH271" s="4">
        <v>25</v>
      </c>
      <c r="AI271" s="4">
        <v>27</v>
      </c>
      <c r="AJ271" s="4">
        <v>191</v>
      </c>
      <c r="AK271" s="4">
        <v>190.5</v>
      </c>
      <c r="AL271" s="4">
        <v>4.4000000000000004</v>
      </c>
      <c r="AM271" s="4">
        <v>195.1</v>
      </c>
      <c r="AN271" s="4" t="s">
        <v>155</v>
      </c>
      <c r="AO271" s="4">
        <v>2</v>
      </c>
      <c r="AP271" s="5">
        <v>0.9008680555555556</v>
      </c>
      <c r="AQ271" s="4">
        <v>47.159292999999998</v>
      </c>
      <c r="AR271" s="4">
        <v>-88.489829999999998</v>
      </c>
      <c r="AS271" s="4">
        <v>319.39999999999998</v>
      </c>
      <c r="AT271" s="4">
        <v>0</v>
      </c>
      <c r="AU271" s="4">
        <v>12</v>
      </c>
      <c r="AV271" s="4">
        <v>5</v>
      </c>
      <c r="AW271" s="4" t="s">
        <v>418</v>
      </c>
      <c r="AX271" s="4">
        <v>1.5</v>
      </c>
      <c r="AY271" s="4">
        <v>1.3588</v>
      </c>
      <c r="AZ271" s="4">
        <v>2.8969999999999998</v>
      </c>
      <c r="BA271" s="4">
        <v>13.836</v>
      </c>
      <c r="BB271" s="4">
        <v>65.459999999999994</v>
      </c>
      <c r="BC271" s="4">
        <v>4.7300000000000004</v>
      </c>
      <c r="BD271" s="4">
        <v>2.2410000000000001</v>
      </c>
      <c r="BE271" s="4">
        <v>3107.8119999999999</v>
      </c>
      <c r="BF271" s="4">
        <v>6.327</v>
      </c>
      <c r="BG271" s="4">
        <v>38.01</v>
      </c>
      <c r="BH271" s="4">
        <v>4.5279999999999996</v>
      </c>
      <c r="BI271" s="4">
        <v>42.539000000000001</v>
      </c>
      <c r="BJ271" s="4">
        <v>32.816000000000003</v>
      </c>
      <c r="BK271" s="4">
        <v>3.91</v>
      </c>
      <c r="BL271" s="4">
        <v>36.725999999999999</v>
      </c>
      <c r="BM271" s="4">
        <v>0</v>
      </c>
      <c r="BQ271" s="4">
        <v>11637.004999999999</v>
      </c>
      <c r="BR271" s="4">
        <v>-1.6E-2</v>
      </c>
      <c r="BS271" s="4">
        <v>-5</v>
      </c>
      <c r="BT271" s="4">
        <v>0.91300000000000003</v>
      </c>
      <c r="BU271" s="4">
        <v>-0.39100000000000001</v>
      </c>
      <c r="BV271" s="4">
        <v>18.442599999999999</v>
      </c>
    </row>
    <row r="272" spans="1:74" x14ac:dyDescent="0.25">
      <c r="A272" s="2">
        <v>42801</v>
      </c>
      <c r="B272" s="3">
        <v>0.69252993055555556</v>
      </c>
      <c r="C272" s="4">
        <v>3.101</v>
      </c>
      <c r="D272" s="4">
        <v>0.01</v>
      </c>
      <c r="E272" s="4">
        <v>100</v>
      </c>
      <c r="F272" s="4">
        <v>359.1</v>
      </c>
      <c r="G272" s="4">
        <v>43.6</v>
      </c>
      <c r="H272" s="4">
        <v>0.2</v>
      </c>
      <c r="J272" s="4">
        <v>16.2</v>
      </c>
      <c r="K272" s="4">
        <v>0.97840000000000005</v>
      </c>
      <c r="L272" s="4">
        <v>3.0343</v>
      </c>
      <c r="M272" s="4">
        <v>9.7999999999999997E-3</v>
      </c>
      <c r="N272" s="4">
        <v>351.34469999999999</v>
      </c>
      <c r="O272" s="4">
        <v>42.6571</v>
      </c>
      <c r="P272" s="4">
        <v>394</v>
      </c>
      <c r="Q272" s="4">
        <v>303.16039999999998</v>
      </c>
      <c r="R272" s="4">
        <v>36.807000000000002</v>
      </c>
      <c r="S272" s="4">
        <v>340</v>
      </c>
      <c r="T272" s="4">
        <v>0.23730000000000001</v>
      </c>
      <c r="W272" s="4">
        <v>0</v>
      </c>
      <c r="X272" s="4">
        <v>15.8497</v>
      </c>
      <c r="Y272" s="4">
        <v>11.9</v>
      </c>
      <c r="Z272" s="4">
        <v>798</v>
      </c>
      <c r="AA272" s="4">
        <v>812</v>
      </c>
      <c r="AB272" s="4">
        <v>835</v>
      </c>
      <c r="AC272" s="4">
        <v>33</v>
      </c>
      <c r="AD272" s="4">
        <v>16.13</v>
      </c>
      <c r="AE272" s="4">
        <v>0.37</v>
      </c>
      <c r="AF272" s="4">
        <v>958</v>
      </c>
      <c r="AG272" s="4">
        <v>8</v>
      </c>
      <c r="AH272" s="4">
        <v>25</v>
      </c>
      <c r="AI272" s="4">
        <v>27</v>
      </c>
      <c r="AJ272" s="4">
        <v>191</v>
      </c>
      <c r="AK272" s="4">
        <v>191</v>
      </c>
      <c r="AL272" s="4">
        <v>4.4000000000000004</v>
      </c>
      <c r="AM272" s="4">
        <v>195.5</v>
      </c>
      <c r="AN272" s="4" t="s">
        <v>155</v>
      </c>
      <c r="AO272" s="4">
        <v>2</v>
      </c>
      <c r="AP272" s="5">
        <v>0.90087962962962964</v>
      </c>
      <c r="AQ272" s="4">
        <v>47.159292999999998</v>
      </c>
      <c r="AR272" s="4">
        <v>-88.489832000000007</v>
      </c>
      <c r="AS272" s="4">
        <v>319.89999999999998</v>
      </c>
      <c r="AT272" s="4">
        <v>0</v>
      </c>
      <c r="AU272" s="4">
        <v>12</v>
      </c>
      <c r="AV272" s="4">
        <v>5</v>
      </c>
      <c r="AW272" s="4" t="s">
        <v>418</v>
      </c>
      <c r="AX272" s="4">
        <v>1.5</v>
      </c>
      <c r="AY272" s="4">
        <v>1.0103</v>
      </c>
      <c r="AZ272" s="4">
        <v>2.0103</v>
      </c>
      <c r="BA272" s="4">
        <v>13.836</v>
      </c>
      <c r="BB272" s="4">
        <v>65.98</v>
      </c>
      <c r="BC272" s="4">
        <v>4.7699999999999996</v>
      </c>
      <c r="BD272" s="4">
        <v>2.21</v>
      </c>
      <c r="BE272" s="4">
        <v>3108.0259999999998</v>
      </c>
      <c r="BF272" s="4">
        <v>6.3780000000000001</v>
      </c>
      <c r="BG272" s="4">
        <v>37.686999999999998</v>
      </c>
      <c r="BH272" s="4">
        <v>4.5759999999999996</v>
      </c>
      <c r="BI272" s="4">
        <v>42.262999999999998</v>
      </c>
      <c r="BJ272" s="4">
        <v>32.518999999999998</v>
      </c>
      <c r="BK272" s="4">
        <v>3.948</v>
      </c>
      <c r="BL272" s="4">
        <v>36.466999999999999</v>
      </c>
      <c r="BM272" s="4">
        <v>7.9000000000000008E-3</v>
      </c>
      <c r="BQ272" s="4">
        <v>11804.406999999999</v>
      </c>
      <c r="BR272" s="4">
        <v>-1.549E-2</v>
      </c>
      <c r="BS272" s="4">
        <v>-5</v>
      </c>
      <c r="BT272" s="4">
        <v>0.91300000000000003</v>
      </c>
      <c r="BU272" s="4">
        <v>-0.37854900000000002</v>
      </c>
      <c r="BV272" s="4">
        <v>18.442599999999999</v>
      </c>
    </row>
    <row r="273" spans="1:74" x14ac:dyDescent="0.25">
      <c r="A273" s="2">
        <v>42801</v>
      </c>
      <c r="B273" s="3">
        <v>0.6925415046296296</v>
      </c>
      <c r="C273" s="4">
        <v>3.1</v>
      </c>
      <c r="D273" s="4">
        <v>9.9000000000000008E-3</v>
      </c>
      <c r="E273" s="4">
        <v>99.080755999999994</v>
      </c>
      <c r="F273" s="4">
        <v>358.5</v>
      </c>
      <c r="G273" s="4">
        <v>43.7</v>
      </c>
      <c r="H273" s="4">
        <v>-3.1</v>
      </c>
      <c r="J273" s="4">
        <v>16.2</v>
      </c>
      <c r="K273" s="4">
        <v>0.97840000000000005</v>
      </c>
      <c r="L273" s="4">
        <v>3.0329999999999999</v>
      </c>
      <c r="M273" s="4">
        <v>9.7000000000000003E-3</v>
      </c>
      <c r="N273" s="4">
        <v>350.75170000000003</v>
      </c>
      <c r="O273" s="4">
        <v>42.755499999999998</v>
      </c>
      <c r="P273" s="4">
        <v>393.5</v>
      </c>
      <c r="Q273" s="4">
        <v>302.64870000000002</v>
      </c>
      <c r="R273" s="4">
        <v>36.8919</v>
      </c>
      <c r="S273" s="4">
        <v>339.5</v>
      </c>
      <c r="T273" s="4">
        <v>0</v>
      </c>
      <c r="W273" s="4">
        <v>0</v>
      </c>
      <c r="X273" s="4">
        <v>15.8499</v>
      </c>
      <c r="Y273" s="4">
        <v>11.9</v>
      </c>
      <c r="Z273" s="4">
        <v>799</v>
      </c>
      <c r="AA273" s="4">
        <v>813</v>
      </c>
      <c r="AB273" s="4">
        <v>836</v>
      </c>
      <c r="AC273" s="4">
        <v>33</v>
      </c>
      <c r="AD273" s="4">
        <v>16.13</v>
      </c>
      <c r="AE273" s="4">
        <v>0.37</v>
      </c>
      <c r="AF273" s="4">
        <v>958</v>
      </c>
      <c r="AG273" s="4">
        <v>8</v>
      </c>
      <c r="AH273" s="4">
        <v>25</v>
      </c>
      <c r="AI273" s="4">
        <v>27</v>
      </c>
      <c r="AJ273" s="4">
        <v>191</v>
      </c>
      <c r="AK273" s="4">
        <v>191</v>
      </c>
      <c r="AL273" s="4">
        <v>4.4000000000000004</v>
      </c>
      <c r="AM273" s="4">
        <v>195.9</v>
      </c>
      <c r="AN273" s="4" t="s">
        <v>155</v>
      </c>
      <c r="AO273" s="4">
        <v>2</v>
      </c>
      <c r="AP273" s="5">
        <v>0.90089120370370368</v>
      </c>
      <c r="AQ273" s="4">
        <v>47.159292999999998</v>
      </c>
      <c r="AR273" s="4">
        <v>-88.489832000000007</v>
      </c>
      <c r="AS273" s="4">
        <v>319.7</v>
      </c>
      <c r="AT273" s="4">
        <v>0</v>
      </c>
      <c r="AU273" s="4">
        <v>12</v>
      </c>
      <c r="AV273" s="4">
        <v>8</v>
      </c>
      <c r="AW273" s="4" t="s">
        <v>406</v>
      </c>
      <c r="AX273" s="4">
        <v>1.4691000000000001</v>
      </c>
      <c r="AY273" s="4">
        <v>1.1103000000000001</v>
      </c>
      <c r="AZ273" s="4">
        <v>2.1103000000000001</v>
      </c>
      <c r="BA273" s="4">
        <v>13.836</v>
      </c>
      <c r="BB273" s="4">
        <v>66.010000000000005</v>
      </c>
      <c r="BC273" s="4">
        <v>4.7699999999999996</v>
      </c>
      <c r="BD273" s="4">
        <v>2.2090000000000001</v>
      </c>
      <c r="BE273" s="4">
        <v>3108.1570000000002</v>
      </c>
      <c r="BF273" s="4">
        <v>6.3230000000000004</v>
      </c>
      <c r="BG273" s="4">
        <v>37.640999999999998</v>
      </c>
      <c r="BH273" s="4">
        <v>4.5880000000000001</v>
      </c>
      <c r="BI273" s="4">
        <v>42.23</v>
      </c>
      <c r="BJ273" s="4">
        <v>32.478999999999999</v>
      </c>
      <c r="BK273" s="4">
        <v>3.9590000000000001</v>
      </c>
      <c r="BL273" s="4">
        <v>36.438000000000002</v>
      </c>
      <c r="BM273" s="4">
        <v>0</v>
      </c>
      <c r="BQ273" s="4">
        <v>11810.135</v>
      </c>
      <c r="BR273" s="4">
        <v>-1.602E-2</v>
      </c>
      <c r="BS273" s="4">
        <v>-5</v>
      </c>
      <c r="BT273" s="4">
        <v>0.91249000000000002</v>
      </c>
      <c r="BU273" s="4">
        <v>-0.39148899999999998</v>
      </c>
      <c r="BV273" s="4">
        <v>18.432297999999999</v>
      </c>
    </row>
    <row r="274" spans="1:74" x14ac:dyDescent="0.25">
      <c r="A274" s="2">
        <v>42801</v>
      </c>
      <c r="B274" s="3">
        <v>0.69255307870370375</v>
      </c>
      <c r="C274" s="4">
        <v>3.0939999999999999</v>
      </c>
      <c r="D274" s="4">
        <v>8.9999999999999993E-3</v>
      </c>
      <c r="E274" s="4">
        <v>90.489690999999993</v>
      </c>
      <c r="F274" s="4">
        <v>358.5</v>
      </c>
      <c r="G274" s="4">
        <v>43.7</v>
      </c>
      <c r="H274" s="4">
        <v>-1.6</v>
      </c>
      <c r="J274" s="4">
        <v>16.2</v>
      </c>
      <c r="K274" s="4">
        <v>0.97850000000000004</v>
      </c>
      <c r="L274" s="4">
        <v>3.0274999999999999</v>
      </c>
      <c r="M274" s="4">
        <v>8.8999999999999999E-3</v>
      </c>
      <c r="N274" s="4">
        <v>350.79919999999998</v>
      </c>
      <c r="O274" s="4">
        <v>42.761299999999999</v>
      </c>
      <c r="P274" s="4">
        <v>393.6</v>
      </c>
      <c r="Q274" s="4">
        <v>302.68970000000002</v>
      </c>
      <c r="R274" s="4">
        <v>36.896900000000002</v>
      </c>
      <c r="S274" s="4">
        <v>339.6</v>
      </c>
      <c r="T274" s="4">
        <v>0</v>
      </c>
      <c r="W274" s="4">
        <v>0</v>
      </c>
      <c r="X274" s="4">
        <v>15.852</v>
      </c>
      <c r="Y274" s="4">
        <v>12</v>
      </c>
      <c r="Z274" s="4">
        <v>799</v>
      </c>
      <c r="AA274" s="4">
        <v>813</v>
      </c>
      <c r="AB274" s="4">
        <v>835</v>
      </c>
      <c r="AC274" s="4">
        <v>33</v>
      </c>
      <c r="AD274" s="4">
        <v>16.13</v>
      </c>
      <c r="AE274" s="4">
        <v>0.37</v>
      </c>
      <c r="AF274" s="4">
        <v>958</v>
      </c>
      <c r="AG274" s="4">
        <v>8</v>
      </c>
      <c r="AH274" s="4">
        <v>25</v>
      </c>
      <c r="AI274" s="4">
        <v>27</v>
      </c>
      <c r="AJ274" s="4">
        <v>191</v>
      </c>
      <c r="AK274" s="4">
        <v>191</v>
      </c>
      <c r="AL274" s="4">
        <v>4.5999999999999996</v>
      </c>
      <c r="AM274" s="4">
        <v>195.8</v>
      </c>
      <c r="AN274" s="4" t="s">
        <v>155</v>
      </c>
      <c r="AO274" s="4">
        <v>2</v>
      </c>
      <c r="AP274" s="5">
        <v>0.90090277777777772</v>
      </c>
      <c r="AQ274" s="4">
        <v>47.159295</v>
      </c>
      <c r="AR274" s="4">
        <v>-88.489832000000007</v>
      </c>
      <c r="AS274" s="4">
        <v>319.3</v>
      </c>
      <c r="AT274" s="4">
        <v>0</v>
      </c>
      <c r="AU274" s="4">
        <v>12</v>
      </c>
      <c r="AV274" s="4">
        <v>9</v>
      </c>
      <c r="AW274" s="4" t="s">
        <v>413</v>
      </c>
      <c r="AX274" s="4">
        <v>1.2205999999999999</v>
      </c>
      <c r="AY274" s="4">
        <v>1.2205999999999999</v>
      </c>
      <c r="AZ274" s="4">
        <v>2.2103000000000002</v>
      </c>
      <c r="BA274" s="4">
        <v>13.836</v>
      </c>
      <c r="BB274" s="4">
        <v>66.150000000000006</v>
      </c>
      <c r="BC274" s="4">
        <v>4.78</v>
      </c>
      <c r="BD274" s="4">
        <v>2.1949999999999998</v>
      </c>
      <c r="BE274" s="4">
        <v>3109.0839999999998</v>
      </c>
      <c r="BF274" s="4">
        <v>5.7869999999999999</v>
      </c>
      <c r="BG274" s="4">
        <v>37.725999999999999</v>
      </c>
      <c r="BH274" s="4">
        <v>4.5990000000000002</v>
      </c>
      <c r="BI274" s="4">
        <v>42.325000000000003</v>
      </c>
      <c r="BJ274" s="4">
        <v>32.552</v>
      </c>
      <c r="BK274" s="4">
        <v>3.968</v>
      </c>
      <c r="BL274" s="4">
        <v>36.520000000000003</v>
      </c>
      <c r="BM274" s="4">
        <v>0</v>
      </c>
      <c r="BQ274" s="4">
        <v>11836.614</v>
      </c>
      <c r="BR274" s="4">
        <v>-1.4959999999999999E-2</v>
      </c>
      <c r="BS274" s="4">
        <v>-5</v>
      </c>
      <c r="BT274" s="4">
        <v>0.91454999999999997</v>
      </c>
      <c r="BU274" s="4">
        <v>-0.36558600000000002</v>
      </c>
      <c r="BV274" s="4">
        <v>18.47391</v>
      </c>
    </row>
    <row r="275" spans="1:74" x14ac:dyDescent="0.25">
      <c r="A275" s="2">
        <v>42801</v>
      </c>
      <c r="B275" s="3">
        <v>0.69256465277777768</v>
      </c>
      <c r="C275" s="4">
        <v>3.09</v>
      </c>
      <c r="D275" s="4">
        <v>8.9999999999999993E-3</v>
      </c>
      <c r="E275" s="4">
        <v>90</v>
      </c>
      <c r="F275" s="4">
        <v>358.6</v>
      </c>
      <c r="G275" s="4">
        <v>43.9</v>
      </c>
      <c r="H275" s="4">
        <v>-4.8</v>
      </c>
      <c r="J275" s="4">
        <v>16.2</v>
      </c>
      <c r="K275" s="4">
        <v>0.97860000000000003</v>
      </c>
      <c r="L275" s="4">
        <v>3.0238</v>
      </c>
      <c r="M275" s="4">
        <v>8.8000000000000005E-3</v>
      </c>
      <c r="N275" s="4">
        <v>350.91059999999999</v>
      </c>
      <c r="O275" s="4">
        <v>42.959499999999998</v>
      </c>
      <c r="P275" s="4">
        <v>393.9</v>
      </c>
      <c r="Q275" s="4">
        <v>302.78590000000003</v>
      </c>
      <c r="R275" s="4">
        <v>37.067900000000002</v>
      </c>
      <c r="S275" s="4">
        <v>339.9</v>
      </c>
      <c r="T275" s="4">
        <v>0</v>
      </c>
      <c r="W275" s="4">
        <v>0</v>
      </c>
      <c r="X275" s="4">
        <v>15.8529</v>
      </c>
      <c r="Y275" s="4">
        <v>12.1</v>
      </c>
      <c r="Z275" s="4">
        <v>798</v>
      </c>
      <c r="AA275" s="4">
        <v>812</v>
      </c>
      <c r="AB275" s="4">
        <v>834</v>
      </c>
      <c r="AC275" s="4">
        <v>33</v>
      </c>
      <c r="AD275" s="4">
        <v>16.13</v>
      </c>
      <c r="AE275" s="4">
        <v>0.37</v>
      </c>
      <c r="AF275" s="4">
        <v>958</v>
      </c>
      <c r="AG275" s="4">
        <v>8</v>
      </c>
      <c r="AH275" s="4">
        <v>25.51</v>
      </c>
      <c r="AI275" s="4">
        <v>27</v>
      </c>
      <c r="AJ275" s="4">
        <v>191</v>
      </c>
      <c r="AK275" s="4">
        <v>191</v>
      </c>
      <c r="AL275" s="4">
        <v>4.5999999999999996</v>
      </c>
      <c r="AM275" s="4">
        <v>195.4</v>
      </c>
      <c r="AN275" s="4" t="s">
        <v>155</v>
      </c>
      <c r="AO275" s="4">
        <v>2</v>
      </c>
      <c r="AP275" s="5">
        <v>0.90091435185185187</v>
      </c>
      <c r="AQ275" s="4">
        <v>47.159295</v>
      </c>
      <c r="AR275" s="4">
        <v>-88.489829999999998</v>
      </c>
      <c r="AS275" s="4">
        <v>319.2</v>
      </c>
      <c r="AT275" s="4">
        <v>0</v>
      </c>
      <c r="AU275" s="4">
        <v>12</v>
      </c>
      <c r="AV275" s="4">
        <v>9</v>
      </c>
      <c r="AW275" s="4" t="s">
        <v>413</v>
      </c>
      <c r="AX275" s="4">
        <v>1.4411590000000001</v>
      </c>
      <c r="AY275" s="4">
        <v>1.41029</v>
      </c>
      <c r="AZ275" s="4">
        <v>2.3411590000000002</v>
      </c>
      <c r="BA275" s="4">
        <v>13.836</v>
      </c>
      <c r="BB275" s="4">
        <v>66.239999999999995</v>
      </c>
      <c r="BC275" s="4">
        <v>4.79</v>
      </c>
      <c r="BD275" s="4">
        <v>2.1890000000000001</v>
      </c>
      <c r="BE275" s="4">
        <v>3109.1729999999998</v>
      </c>
      <c r="BF275" s="4">
        <v>5.7640000000000002</v>
      </c>
      <c r="BG275" s="4">
        <v>37.784999999999997</v>
      </c>
      <c r="BH275" s="4">
        <v>4.6260000000000003</v>
      </c>
      <c r="BI275" s="4">
        <v>42.411000000000001</v>
      </c>
      <c r="BJ275" s="4">
        <v>32.603000000000002</v>
      </c>
      <c r="BK275" s="4">
        <v>3.9910000000000001</v>
      </c>
      <c r="BL275" s="4">
        <v>36.594999999999999</v>
      </c>
      <c r="BM275" s="4">
        <v>0</v>
      </c>
      <c r="BQ275" s="4">
        <v>11852.228999999999</v>
      </c>
      <c r="BR275" s="4">
        <v>-9.9399999999999992E-3</v>
      </c>
      <c r="BS275" s="4">
        <v>-5</v>
      </c>
      <c r="BT275" s="4">
        <v>0.91903999999999997</v>
      </c>
      <c r="BU275" s="4">
        <v>-0.24290900000000001</v>
      </c>
      <c r="BV275" s="4">
        <v>18.564608</v>
      </c>
    </row>
    <row r="276" spans="1:74" x14ac:dyDescent="0.25">
      <c r="A276" s="2">
        <v>42801</v>
      </c>
      <c r="B276" s="3">
        <v>0.69257622685185183</v>
      </c>
      <c r="C276" s="4">
        <v>3.085</v>
      </c>
      <c r="D276" s="4">
        <v>8.9999999999999993E-3</v>
      </c>
      <c r="E276" s="4">
        <v>90</v>
      </c>
      <c r="F276" s="4">
        <v>359</v>
      </c>
      <c r="G276" s="4">
        <v>43.9</v>
      </c>
      <c r="H276" s="4">
        <v>-3.6</v>
      </c>
      <c r="J276" s="4">
        <v>16.2</v>
      </c>
      <c r="K276" s="4">
        <v>0.97860000000000003</v>
      </c>
      <c r="L276" s="4">
        <v>3.0188999999999999</v>
      </c>
      <c r="M276" s="4">
        <v>8.8000000000000005E-3</v>
      </c>
      <c r="N276" s="4">
        <v>351.30689999999998</v>
      </c>
      <c r="O276" s="4">
        <v>42.959299999999999</v>
      </c>
      <c r="P276" s="4">
        <v>394.3</v>
      </c>
      <c r="Q276" s="4">
        <v>303.12779999999998</v>
      </c>
      <c r="R276" s="4">
        <v>37.067700000000002</v>
      </c>
      <c r="S276" s="4">
        <v>340.2</v>
      </c>
      <c r="T276" s="4">
        <v>0</v>
      </c>
      <c r="W276" s="4">
        <v>0</v>
      </c>
      <c r="X276" s="4">
        <v>15.8528</v>
      </c>
      <c r="Y276" s="4">
        <v>12.1</v>
      </c>
      <c r="Z276" s="4">
        <v>798</v>
      </c>
      <c r="AA276" s="4">
        <v>812</v>
      </c>
      <c r="AB276" s="4">
        <v>835</v>
      </c>
      <c r="AC276" s="4">
        <v>33</v>
      </c>
      <c r="AD276" s="4">
        <v>16.13</v>
      </c>
      <c r="AE276" s="4">
        <v>0.37</v>
      </c>
      <c r="AF276" s="4">
        <v>958</v>
      </c>
      <c r="AG276" s="4">
        <v>8</v>
      </c>
      <c r="AH276" s="4">
        <v>25.49</v>
      </c>
      <c r="AI276" s="4">
        <v>27</v>
      </c>
      <c r="AJ276" s="4">
        <v>191</v>
      </c>
      <c r="AK276" s="4">
        <v>191</v>
      </c>
      <c r="AL276" s="4">
        <v>4.5</v>
      </c>
      <c r="AM276" s="4">
        <v>195</v>
      </c>
      <c r="AN276" s="4" t="s">
        <v>155</v>
      </c>
      <c r="AO276" s="4">
        <v>2</v>
      </c>
      <c r="AP276" s="5">
        <v>0.90092592592592602</v>
      </c>
      <c r="AQ276" s="4">
        <v>47.159297000000002</v>
      </c>
      <c r="AR276" s="4">
        <v>-88.489828000000003</v>
      </c>
      <c r="AS276" s="4">
        <v>319.2</v>
      </c>
      <c r="AT276" s="4">
        <v>0</v>
      </c>
      <c r="AU276" s="4">
        <v>12</v>
      </c>
      <c r="AV276" s="4">
        <v>9</v>
      </c>
      <c r="AW276" s="4" t="s">
        <v>413</v>
      </c>
      <c r="AX276" s="4">
        <v>1.769369</v>
      </c>
      <c r="AY276" s="4">
        <v>1.5102100000000001</v>
      </c>
      <c r="AZ276" s="4">
        <v>2.7</v>
      </c>
      <c r="BA276" s="4">
        <v>13.836</v>
      </c>
      <c r="BB276" s="4">
        <v>66.34</v>
      </c>
      <c r="BC276" s="4">
        <v>4.79</v>
      </c>
      <c r="BD276" s="4">
        <v>2.19</v>
      </c>
      <c r="BE276" s="4">
        <v>3109.2249999999999</v>
      </c>
      <c r="BF276" s="4">
        <v>5.7729999999999997</v>
      </c>
      <c r="BG276" s="4">
        <v>37.89</v>
      </c>
      <c r="BH276" s="4">
        <v>4.633</v>
      </c>
      <c r="BI276" s="4">
        <v>42.523000000000003</v>
      </c>
      <c r="BJ276" s="4">
        <v>32.694000000000003</v>
      </c>
      <c r="BK276" s="4">
        <v>3.9980000000000002</v>
      </c>
      <c r="BL276" s="4">
        <v>36.692</v>
      </c>
      <c r="BM276" s="4">
        <v>0</v>
      </c>
      <c r="BQ276" s="4">
        <v>11871.558000000001</v>
      </c>
      <c r="BR276" s="4">
        <v>-8.0199999999999994E-3</v>
      </c>
      <c r="BS276" s="4">
        <v>-5</v>
      </c>
      <c r="BT276" s="4">
        <v>0.91896</v>
      </c>
      <c r="BU276" s="4">
        <v>-0.195989</v>
      </c>
      <c r="BV276" s="4">
        <v>18.562992000000001</v>
      </c>
    </row>
    <row r="277" spans="1:74" x14ac:dyDescent="0.25">
      <c r="A277" s="2">
        <v>42801</v>
      </c>
      <c r="B277" s="3">
        <v>0.69258780092592598</v>
      </c>
      <c r="C277" s="4">
        <v>3.069</v>
      </c>
      <c r="D277" s="4">
        <v>8.6E-3</v>
      </c>
      <c r="E277" s="4">
        <v>85.601966000000004</v>
      </c>
      <c r="F277" s="4">
        <v>359.1</v>
      </c>
      <c r="G277" s="4">
        <v>43.9</v>
      </c>
      <c r="H277" s="4">
        <v>2.2000000000000002</v>
      </c>
      <c r="J277" s="4">
        <v>16.23</v>
      </c>
      <c r="K277" s="4">
        <v>0.97870000000000001</v>
      </c>
      <c r="L277" s="4">
        <v>3.0038</v>
      </c>
      <c r="M277" s="4">
        <v>8.3999999999999995E-3</v>
      </c>
      <c r="N277" s="4">
        <v>351.44799999999998</v>
      </c>
      <c r="O277" s="4">
        <v>42.965299999999999</v>
      </c>
      <c r="P277" s="4">
        <v>394.4</v>
      </c>
      <c r="Q277" s="4">
        <v>303.24959999999999</v>
      </c>
      <c r="R277" s="4">
        <v>37.072899999999997</v>
      </c>
      <c r="S277" s="4">
        <v>340.3</v>
      </c>
      <c r="T277" s="4">
        <v>2.2193999999999998</v>
      </c>
      <c r="W277" s="4">
        <v>0</v>
      </c>
      <c r="X277" s="4">
        <v>15.8826</v>
      </c>
      <c r="Y277" s="4">
        <v>12</v>
      </c>
      <c r="Z277" s="4">
        <v>799</v>
      </c>
      <c r="AA277" s="4">
        <v>814</v>
      </c>
      <c r="AB277" s="4">
        <v>836</v>
      </c>
      <c r="AC277" s="4">
        <v>33</v>
      </c>
      <c r="AD277" s="4">
        <v>16.13</v>
      </c>
      <c r="AE277" s="4">
        <v>0.37</v>
      </c>
      <c r="AF277" s="4">
        <v>958</v>
      </c>
      <c r="AG277" s="4">
        <v>8</v>
      </c>
      <c r="AH277" s="4">
        <v>25</v>
      </c>
      <c r="AI277" s="4">
        <v>27</v>
      </c>
      <c r="AJ277" s="4">
        <v>191</v>
      </c>
      <c r="AK277" s="4">
        <v>190.5</v>
      </c>
      <c r="AL277" s="4">
        <v>4.5</v>
      </c>
      <c r="AM277" s="4">
        <v>195</v>
      </c>
      <c r="AN277" s="4" t="s">
        <v>155</v>
      </c>
      <c r="AO277" s="4">
        <v>2</v>
      </c>
      <c r="AP277" s="5">
        <v>0.90093749999999995</v>
      </c>
      <c r="AQ277" s="4">
        <v>47.159297000000002</v>
      </c>
      <c r="AR277" s="4">
        <v>-88.489827000000005</v>
      </c>
      <c r="AS277" s="4">
        <v>319.39999999999998</v>
      </c>
      <c r="AT277" s="4">
        <v>0</v>
      </c>
      <c r="AU277" s="4">
        <v>12</v>
      </c>
      <c r="AV277" s="4">
        <v>10</v>
      </c>
      <c r="AW277" s="4" t="s">
        <v>412</v>
      </c>
      <c r="AX277" s="4">
        <v>1.5411999999999999</v>
      </c>
      <c r="AY277" s="4">
        <v>1.6103000000000001</v>
      </c>
      <c r="AZ277" s="4">
        <v>2.7309000000000001</v>
      </c>
      <c r="BA277" s="4">
        <v>13.836</v>
      </c>
      <c r="BB277" s="4">
        <v>66.69</v>
      </c>
      <c r="BC277" s="4">
        <v>4.82</v>
      </c>
      <c r="BD277" s="4">
        <v>2.1760000000000002</v>
      </c>
      <c r="BE277" s="4">
        <v>3109.605</v>
      </c>
      <c r="BF277" s="4">
        <v>5.52</v>
      </c>
      <c r="BG277" s="4">
        <v>38.1</v>
      </c>
      <c r="BH277" s="4">
        <v>4.6580000000000004</v>
      </c>
      <c r="BI277" s="4">
        <v>42.758000000000003</v>
      </c>
      <c r="BJ277" s="4">
        <v>32.875</v>
      </c>
      <c r="BK277" s="4">
        <v>4.0190000000000001</v>
      </c>
      <c r="BL277" s="4">
        <v>36.893999999999998</v>
      </c>
      <c r="BM277" s="4">
        <v>7.46E-2</v>
      </c>
      <c r="BQ277" s="4">
        <v>11955.049000000001</v>
      </c>
      <c r="BR277" s="4">
        <v>-8.4899999999999993E-3</v>
      </c>
      <c r="BS277" s="4">
        <v>-5</v>
      </c>
      <c r="BT277" s="4">
        <v>0.91649000000000003</v>
      </c>
      <c r="BU277" s="4">
        <v>-0.20747399999999999</v>
      </c>
      <c r="BV277" s="4">
        <v>18.513097999999999</v>
      </c>
    </row>
    <row r="278" spans="1:74" x14ac:dyDescent="0.25">
      <c r="A278" s="2">
        <v>42801</v>
      </c>
      <c r="B278" s="3">
        <v>0.69259937500000002</v>
      </c>
      <c r="C278" s="4">
        <v>3.0609999999999999</v>
      </c>
      <c r="D278" s="4">
        <v>8.0000000000000002E-3</v>
      </c>
      <c r="E278" s="4">
        <v>80</v>
      </c>
      <c r="F278" s="4">
        <v>359.2</v>
      </c>
      <c r="G278" s="4">
        <v>43.9</v>
      </c>
      <c r="H278" s="4">
        <v>1</v>
      </c>
      <c r="J278" s="4">
        <v>16.3</v>
      </c>
      <c r="K278" s="4">
        <v>0.9788</v>
      </c>
      <c r="L278" s="4">
        <v>2.9956999999999998</v>
      </c>
      <c r="M278" s="4">
        <v>7.7999999999999996E-3</v>
      </c>
      <c r="N278" s="4">
        <v>351.5736</v>
      </c>
      <c r="O278" s="4">
        <v>42.968800000000002</v>
      </c>
      <c r="P278" s="4">
        <v>394.5</v>
      </c>
      <c r="Q278" s="4">
        <v>303.35789999999997</v>
      </c>
      <c r="R278" s="4">
        <v>37.075899999999997</v>
      </c>
      <c r="S278" s="4">
        <v>340.4</v>
      </c>
      <c r="T278" s="4">
        <v>1</v>
      </c>
      <c r="W278" s="4">
        <v>0</v>
      </c>
      <c r="X278" s="4">
        <v>15.9542</v>
      </c>
      <c r="Y278" s="4">
        <v>11.9</v>
      </c>
      <c r="Z278" s="4">
        <v>800</v>
      </c>
      <c r="AA278" s="4">
        <v>815</v>
      </c>
      <c r="AB278" s="4">
        <v>837</v>
      </c>
      <c r="AC278" s="4">
        <v>33</v>
      </c>
      <c r="AD278" s="4">
        <v>16.13</v>
      </c>
      <c r="AE278" s="4">
        <v>0.37</v>
      </c>
      <c r="AF278" s="4">
        <v>958</v>
      </c>
      <c r="AG278" s="4">
        <v>8</v>
      </c>
      <c r="AH278" s="4">
        <v>25</v>
      </c>
      <c r="AI278" s="4">
        <v>27</v>
      </c>
      <c r="AJ278" s="4">
        <v>191</v>
      </c>
      <c r="AK278" s="4">
        <v>190.5</v>
      </c>
      <c r="AL278" s="4">
        <v>4.5</v>
      </c>
      <c r="AM278" s="4">
        <v>195</v>
      </c>
      <c r="AN278" s="4" t="s">
        <v>155</v>
      </c>
      <c r="AO278" s="4">
        <v>2</v>
      </c>
      <c r="AP278" s="5">
        <v>0.9009490740740741</v>
      </c>
      <c r="AQ278" s="4">
        <v>47.159298</v>
      </c>
      <c r="AR278" s="4">
        <v>-88.489827000000005</v>
      </c>
      <c r="AS278" s="4">
        <v>319.2</v>
      </c>
      <c r="AT278" s="4">
        <v>0</v>
      </c>
      <c r="AU278" s="4">
        <v>12</v>
      </c>
      <c r="AV278" s="4">
        <v>10</v>
      </c>
      <c r="AW278" s="4" t="s">
        <v>412</v>
      </c>
      <c r="AX278" s="4">
        <v>1.9</v>
      </c>
      <c r="AY278" s="4">
        <v>1.7</v>
      </c>
      <c r="AZ278" s="4">
        <v>3</v>
      </c>
      <c r="BA278" s="4">
        <v>13.836</v>
      </c>
      <c r="BB278" s="4">
        <v>66.88</v>
      </c>
      <c r="BC278" s="4">
        <v>4.83</v>
      </c>
      <c r="BD278" s="4">
        <v>2.1669999999999998</v>
      </c>
      <c r="BE278" s="4">
        <v>3110.3960000000002</v>
      </c>
      <c r="BF278" s="4">
        <v>5.1749999999999998</v>
      </c>
      <c r="BG278" s="4">
        <v>38.226999999999997</v>
      </c>
      <c r="BH278" s="4">
        <v>4.6719999999999997</v>
      </c>
      <c r="BI278" s="4">
        <v>42.899000000000001</v>
      </c>
      <c r="BJ278" s="4">
        <v>32.984999999999999</v>
      </c>
      <c r="BK278" s="4">
        <v>4.0309999999999997</v>
      </c>
      <c r="BL278" s="4">
        <v>37.015999999999998</v>
      </c>
      <c r="BM278" s="4">
        <v>3.3700000000000001E-2</v>
      </c>
      <c r="BQ278" s="4">
        <v>12044.717000000001</v>
      </c>
      <c r="BR278" s="4">
        <v>-8.0000000000000002E-3</v>
      </c>
      <c r="BS278" s="4">
        <v>-5</v>
      </c>
      <c r="BT278" s="4">
        <v>0.91498000000000002</v>
      </c>
      <c r="BU278" s="4">
        <v>-0.19550000000000001</v>
      </c>
      <c r="BV278" s="4">
        <v>18.482596000000001</v>
      </c>
    </row>
    <row r="279" spans="1:74" x14ac:dyDescent="0.25">
      <c r="A279" s="2">
        <v>42801</v>
      </c>
      <c r="B279" s="3">
        <v>0.69261094907407406</v>
      </c>
      <c r="C279" s="4">
        <v>3.06</v>
      </c>
      <c r="D279" s="4">
        <v>8.0000000000000002E-3</v>
      </c>
      <c r="E279" s="4">
        <v>80</v>
      </c>
      <c r="F279" s="4">
        <v>361.5</v>
      </c>
      <c r="G279" s="4">
        <v>43.9</v>
      </c>
      <c r="H279" s="4">
        <v>6</v>
      </c>
      <c r="J279" s="4">
        <v>16.3</v>
      </c>
      <c r="K279" s="4">
        <v>0.97889999999999999</v>
      </c>
      <c r="L279" s="4">
        <v>2.9954000000000001</v>
      </c>
      <c r="M279" s="4">
        <v>7.7999999999999996E-3</v>
      </c>
      <c r="N279" s="4">
        <v>353.8886</v>
      </c>
      <c r="O279" s="4">
        <v>42.973399999999998</v>
      </c>
      <c r="P279" s="4">
        <v>396.9</v>
      </c>
      <c r="Q279" s="4">
        <v>305.17759999999998</v>
      </c>
      <c r="R279" s="4">
        <v>37.058300000000003</v>
      </c>
      <c r="S279" s="4">
        <v>342.2</v>
      </c>
      <c r="T279" s="4">
        <v>6</v>
      </c>
      <c r="W279" s="4">
        <v>0</v>
      </c>
      <c r="X279" s="4">
        <v>15.9559</v>
      </c>
      <c r="Y279" s="4">
        <v>12.1</v>
      </c>
      <c r="Z279" s="4">
        <v>799</v>
      </c>
      <c r="AA279" s="4">
        <v>813</v>
      </c>
      <c r="AB279" s="4">
        <v>837</v>
      </c>
      <c r="AC279" s="4">
        <v>32.5</v>
      </c>
      <c r="AD279" s="4">
        <v>15.88</v>
      </c>
      <c r="AE279" s="4">
        <v>0.36</v>
      </c>
      <c r="AF279" s="4">
        <v>958</v>
      </c>
      <c r="AG279" s="4">
        <v>8</v>
      </c>
      <c r="AH279" s="4">
        <v>25</v>
      </c>
      <c r="AI279" s="4">
        <v>27</v>
      </c>
      <c r="AJ279" s="4">
        <v>191</v>
      </c>
      <c r="AK279" s="4">
        <v>191.5</v>
      </c>
      <c r="AL279" s="4">
        <v>4.5999999999999996</v>
      </c>
      <c r="AM279" s="4">
        <v>195</v>
      </c>
      <c r="AN279" s="4" t="s">
        <v>155</v>
      </c>
      <c r="AO279" s="4">
        <v>2</v>
      </c>
      <c r="AP279" s="5">
        <v>0.90096064814814814</v>
      </c>
      <c r="AQ279" s="4">
        <v>47.159298</v>
      </c>
      <c r="AR279" s="4">
        <v>-88.489824999999996</v>
      </c>
      <c r="AS279" s="4">
        <v>319.2</v>
      </c>
      <c r="AT279" s="4">
        <v>0</v>
      </c>
      <c r="AU279" s="4">
        <v>12</v>
      </c>
      <c r="AV279" s="4">
        <v>10</v>
      </c>
      <c r="AW279" s="4" t="s">
        <v>412</v>
      </c>
      <c r="AX279" s="4">
        <v>1.9309000000000001</v>
      </c>
      <c r="AY279" s="4">
        <v>1.7</v>
      </c>
      <c r="AZ279" s="4">
        <v>3.0206</v>
      </c>
      <c r="BA279" s="4">
        <v>13.836</v>
      </c>
      <c r="BB279" s="4">
        <v>66.89</v>
      </c>
      <c r="BC279" s="4">
        <v>4.83</v>
      </c>
      <c r="BD279" s="4">
        <v>2.1560000000000001</v>
      </c>
      <c r="BE279" s="4">
        <v>3109.8760000000002</v>
      </c>
      <c r="BF279" s="4">
        <v>5.1749999999999998</v>
      </c>
      <c r="BG279" s="4">
        <v>38.475999999999999</v>
      </c>
      <c r="BH279" s="4">
        <v>4.6719999999999997</v>
      </c>
      <c r="BI279" s="4">
        <v>43.148000000000003</v>
      </c>
      <c r="BJ279" s="4">
        <v>33.18</v>
      </c>
      <c r="BK279" s="4">
        <v>4.0289999999999999</v>
      </c>
      <c r="BL279" s="4">
        <v>37.209000000000003</v>
      </c>
      <c r="BM279" s="4">
        <v>0.2024</v>
      </c>
      <c r="BQ279" s="4">
        <v>12045.029</v>
      </c>
      <c r="BR279" s="4">
        <v>6.28E-3</v>
      </c>
      <c r="BS279" s="4">
        <v>-5</v>
      </c>
      <c r="BT279" s="4">
        <v>0.91910000000000003</v>
      </c>
      <c r="BU279" s="4">
        <v>0.15346799999999999</v>
      </c>
      <c r="BV279" s="4">
        <v>18.565819999999999</v>
      </c>
    </row>
    <row r="280" spans="1:74" x14ac:dyDescent="0.25">
      <c r="A280" s="2">
        <v>42801</v>
      </c>
      <c r="B280" s="3">
        <v>0.69262252314814809</v>
      </c>
      <c r="C280" s="4">
        <v>3.06</v>
      </c>
      <c r="D280" s="4">
        <v>8.0000000000000002E-3</v>
      </c>
      <c r="E280" s="4">
        <v>80</v>
      </c>
      <c r="F280" s="4">
        <v>368.2</v>
      </c>
      <c r="G280" s="4">
        <v>43.9</v>
      </c>
      <c r="H280" s="4">
        <v>3.8</v>
      </c>
      <c r="J280" s="4">
        <v>16.3</v>
      </c>
      <c r="K280" s="4">
        <v>0.97889999999999999</v>
      </c>
      <c r="L280" s="4">
        <v>2.9956</v>
      </c>
      <c r="M280" s="4">
        <v>7.7999999999999996E-3</v>
      </c>
      <c r="N280" s="4">
        <v>360.47969999999998</v>
      </c>
      <c r="O280" s="4">
        <v>42.975700000000003</v>
      </c>
      <c r="P280" s="4">
        <v>403.5</v>
      </c>
      <c r="Q280" s="4">
        <v>310.6875</v>
      </c>
      <c r="R280" s="4">
        <v>37.0396</v>
      </c>
      <c r="S280" s="4">
        <v>347.7</v>
      </c>
      <c r="T280" s="4">
        <v>3.7656999999999998</v>
      </c>
      <c r="W280" s="4">
        <v>0</v>
      </c>
      <c r="X280" s="4">
        <v>15.956799999999999</v>
      </c>
      <c r="Y280" s="4">
        <v>12.3</v>
      </c>
      <c r="Z280" s="4">
        <v>797</v>
      </c>
      <c r="AA280" s="4">
        <v>810</v>
      </c>
      <c r="AB280" s="4">
        <v>835</v>
      </c>
      <c r="AC280" s="4">
        <v>32</v>
      </c>
      <c r="AD280" s="4">
        <v>15.64</v>
      </c>
      <c r="AE280" s="4">
        <v>0.36</v>
      </c>
      <c r="AF280" s="4">
        <v>958</v>
      </c>
      <c r="AG280" s="4">
        <v>8</v>
      </c>
      <c r="AH280" s="4">
        <v>25</v>
      </c>
      <c r="AI280" s="4">
        <v>27</v>
      </c>
      <c r="AJ280" s="4">
        <v>191</v>
      </c>
      <c r="AK280" s="4">
        <v>192</v>
      </c>
      <c r="AL280" s="4">
        <v>4.5999999999999996</v>
      </c>
      <c r="AM280" s="4">
        <v>195</v>
      </c>
      <c r="AN280" s="4" t="s">
        <v>155</v>
      </c>
      <c r="AO280" s="4">
        <v>2</v>
      </c>
      <c r="AP280" s="5">
        <v>0.90097222222222229</v>
      </c>
      <c r="AQ280" s="4">
        <v>47.159298</v>
      </c>
      <c r="AR280" s="4">
        <v>-88.489823000000001</v>
      </c>
      <c r="AS280" s="4">
        <v>319.10000000000002</v>
      </c>
      <c r="AT280" s="4">
        <v>0</v>
      </c>
      <c r="AU280" s="4">
        <v>12</v>
      </c>
      <c r="AV280" s="4">
        <v>10</v>
      </c>
      <c r="AW280" s="4" t="s">
        <v>412</v>
      </c>
      <c r="AX280" s="4">
        <v>2.2000000000000002</v>
      </c>
      <c r="AY280" s="4">
        <v>1.7</v>
      </c>
      <c r="AZ280" s="4">
        <v>3.2</v>
      </c>
      <c r="BA280" s="4">
        <v>13.836</v>
      </c>
      <c r="BB280" s="4">
        <v>66.89</v>
      </c>
      <c r="BC280" s="4">
        <v>4.83</v>
      </c>
      <c r="BD280" s="4">
        <v>2.1509999999999998</v>
      </c>
      <c r="BE280" s="4">
        <v>3110.11</v>
      </c>
      <c r="BF280" s="4">
        <v>5.1749999999999998</v>
      </c>
      <c r="BG280" s="4">
        <v>39.192999999999998</v>
      </c>
      <c r="BH280" s="4">
        <v>4.673</v>
      </c>
      <c r="BI280" s="4">
        <v>43.866</v>
      </c>
      <c r="BJ280" s="4">
        <v>33.78</v>
      </c>
      <c r="BK280" s="4">
        <v>4.0270000000000001</v>
      </c>
      <c r="BL280" s="4">
        <v>37.807000000000002</v>
      </c>
      <c r="BM280" s="4">
        <v>0.127</v>
      </c>
      <c r="BQ280" s="4">
        <v>12045.937</v>
      </c>
      <c r="BR280" s="4">
        <v>1.898E-2</v>
      </c>
      <c r="BS280" s="4">
        <v>-5</v>
      </c>
      <c r="BT280" s="4">
        <v>0.92501999999999995</v>
      </c>
      <c r="BU280" s="4">
        <v>0.46382400000000001</v>
      </c>
      <c r="BV280" s="4">
        <v>18.685403999999998</v>
      </c>
    </row>
    <row r="281" spans="1:74" x14ac:dyDescent="0.25">
      <c r="A281" s="2">
        <v>42801</v>
      </c>
      <c r="B281" s="3">
        <v>0.69263409722222224</v>
      </c>
      <c r="C281" s="4">
        <v>3.06</v>
      </c>
      <c r="D281" s="4">
        <v>8.0000000000000002E-3</v>
      </c>
      <c r="E281" s="4">
        <v>80</v>
      </c>
      <c r="F281" s="4">
        <v>370.6</v>
      </c>
      <c r="G281" s="4">
        <v>43.9</v>
      </c>
      <c r="H281" s="4">
        <v>2</v>
      </c>
      <c r="J281" s="4">
        <v>16.3</v>
      </c>
      <c r="K281" s="4">
        <v>0.97889999999999999</v>
      </c>
      <c r="L281" s="4">
        <v>2.9954000000000001</v>
      </c>
      <c r="M281" s="4">
        <v>7.7999999999999996E-3</v>
      </c>
      <c r="N281" s="4">
        <v>362.78030000000001</v>
      </c>
      <c r="O281" s="4">
        <v>42.973700000000001</v>
      </c>
      <c r="P281" s="4">
        <v>405.8</v>
      </c>
      <c r="Q281" s="4">
        <v>312.6703</v>
      </c>
      <c r="R281" s="4">
        <v>37.0379</v>
      </c>
      <c r="S281" s="4">
        <v>349.7</v>
      </c>
      <c r="T281" s="4">
        <v>2</v>
      </c>
      <c r="W281" s="4">
        <v>0</v>
      </c>
      <c r="X281" s="4">
        <v>15.956099999999999</v>
      </c>
      <c r="Y281" s="4">
        <v>12.4</v>
      </c>
      <c r="Z281" s="4">
        <v>796</v>
      </c>
      <c r="AA281" s="4">
        <v>808</v>
      </c>
      <c r="AB281" s="4">
        <v>834</v>
      </c>
      <c r="AC281" s="4">
        <v>32</v>
      </c>
      <c r="AD281" s="4">
        <v>15.64</v>
      </c>
      <c r="AE281" s="4">
        <v>0.36</v>
      </c>
      <c r="AF281" s="4">
        <v>958</v>
      </c>
      <c r="AG281" s="4">
        <v>8</v>
      </c>
      <c r="AH281" s="4">
        <v>25</v>
      </c>
      <c r="AI281" s="4">
        <v>27</v>
      </c>
      <c r="AJ281" s="4">
        <v>191</v>
      </c>
      <c r="AK281" s="4">
        <v>192</v>
      </c>
      <c r="AL281" s="4">
        <v>4.5</v>
      </c>
      <c r="AM281" s="4">
        <v>195</v>
      </c>
      <c r="AN281" s="4" t="s">
        <v>155</v>
      </c>
      <c r="AO281" s="4">
        <v>2</v>
      </c>
      <c r="AP281" s="5">
        <v>0.90098379629629621</v>
      </c>
      <c r="AQ281" s="4">
        <v>47.159298</v>
      </c>
      <c r="AR281" s="4">
        <v>-88.489819999999995</v>
      </c>
      <c r="AS281" s="4">
        <v>319.39999999999998</v>
      </c>
      <c r="AT281" s="4">
        <v>0</v>
      </c>
      <c r="AU281" s="4">
        <v>12</v>
      </c>
      <c r="AV281" s="4">
        <v>10</v>
      </c>
      <c r="AW281" s="4" t="s">
        <v>412</v>
      </c>
      <c r="AX281" s="4">
        <v>2.2000000000000002</v>
      </c>
      <c r="AY281" s="4">
        <v>1.7</v>
      </c>
      <c r="AZ281" s="4">
        <v>3.2</v>
      </c>
      <c r="BA281" s="4">
        <v>13.836</v>
      </c>
      <c r="BB281" s="4">
        <v>66.89</v>
      </c>
      <c r="BC281" s="4">
        <v>4.83</v>
      </c>
      <c r="BD281" s="4">
        <v>2.1549999999999998</v>
      </c>
      <c r="BE281" s="4">
        <v>3110.2979999999998</v>
      </c>
      <c r="BF281" s="4">
        <v>5.1749999999999998</v>
      </c>
      <c r="BG281" s="4">
        <v>39.448</v>
      </c>
      <c r="BH281" s="4">
        <v>4.673</v>
      </c>
      <c r="BI281" s="4">
        <v>44.121000000000002</v>
      </c>
      <c r="BJ281" s="4">
        <v>33.999000000000002</v>
      </c>
      <c r="BK281" s="4">
        <v>4.0270000000000001</v>
      </c>
      <c r="BL281" s="4">
        <v>38.026000000000003</v>
      </c>
      <c r="BM281" s="4">
        <v>6.7500000000000004E-2</v>
      </c>
      <c r="BQ281" s="4">
        <v>12046.662</v>
      </c>
      <c r="BR281" s="4">
        <v>1.9529999999999999E-2</v>
      </c>
      <c r="BS281" s="4">
        <v>-5</v>
      </c>
      <c r="BT281" s="4">
        <v>0.92803999999999998</v>
      </c>
      <c r="BU281" s="4">
        <v>0.47726499999999999</v>
      </c>
      <c r="BV281" s="4">
        <v>18.746407999999999</v>
      </c>
    </row>
    <row r="282" spans="1:74" x14ac:dyDescent="0.25">
      <c r="A282" s="2">
        <v>42801</v>
      </c>
      <c r="B282" s="3">
        <v>0.69264567129629639</v>
      </c>
      <c r="C282" s="4">
        <v>3.06</v>
      </c>
      <c r="D282" s="4">
        <v>8.0000000000000002E-3</v>
      </c>
      <c r="E282" s="4">
        <v>80</v>
      </c>
      <c r="F282" s="4">
        <v>370.5</v>
      </c>
      <c r="G282" s="4">
        <v>43.9</v>
      </c>
      <c r="H282" s="4">
        <v>6.3</v>
      </c>
      <c r="J282" s="4">
        <v>16.3</v>
      </c>
      <c r="K282" s="4">
        <v>0.97889999999999999</v>
      </c>
      <c r="L282" s="4">
        <v>2.9954999999999998</v>
      </c>
      <c r="M282" s="4">
        <v>7.7999999999999996E-3</v>
      </c>
      <c r="N282" s="4">
        <v>362.69619999999998</v>
      </c>
      <c r="O282" s="4">
        <v>42.974600000000002</v>
      </c>
      <c r="P282" s="4">
        <v>405.7</v>
      </c>
      <c r="Q282" s="4">
        <v>312.59780000000001</v>
      </c>
      <c r="R282" s="4">
        <v>37.038600000000002</v>
      </c>
      <c r="S282" s="4">
        <v>349.6</v>
      </c>
      <c r="T282" s="4">
        <v>6.2773000000000003</v>
      </c>
      <c r="W282" s="4">
        <v>0</v>
      </c>
      <c r="X282" s="4">
        <v>15.9564</v>
      </c>
      <c r="Y282" s="4">
        <v>12.4</v>
      </c>
      <c r="Z282" s="4">
        <v>795</v>
      </c>
      <c r="AA282" s="4">
        <v>808</v>
      </c>
      <c r="AB282" s="4">
        <v>833</v>
      </c>
      <c r="AC282" s="4">
        <v>32</v>
      </c>
      <c r="AD282" s="4">
        <v>15.64</v>
      </c>
      <c r="AE282" s="4">
        <v>0.36</v>
      </c>
      <c r="AF282" s="4">
        <v>958</v>
      </c>
      <c r="AG282" s="4">
        <v>8</v>
      </c>
      <c r="AH282" s="4">
        <v>25</v>
      </c>
      <c r="AI282" s="4">
        <v>27</v>
      </c>
      <c r="AJ282" s="4">
        <v>191.5</v>
      </c>
      <c r="AK282" s="4">
        <v>191.5</v>
      </c>
      <c r="AL282" s="4">
        <v>4.5999999999999996</v>
      </c>
      <c r="AM282" s="4">
        <v>195</v>
      </c>
      <c r="AN282" s="4" t="s">
        <v>155</v>
      </c>
      <c r="AO282" s="4">
        <v>2</v>
      </c>
      <c r="AP282" s="5">
        <v>0.90099537037037036</v>
      </c>
      <c r="AQ282" s="4">
        <v>47.159298</v>
      </c>
      <c r="AR282" s="4">
        <v>-88.489819999999995</v>
      </c>
      <c r="AS282" s="4">
        <v>319.39999999999998</v>
      </c>
      <c r="AT282" s="4">
        <v>0</v>
      </c>
      <c r="AU282" s="4">
        <v>12</v>
      </c>
      <c r="AV282" s="4">
        <v>10</v>
      </c>
      <c r="AW282" s="4" t="s">
        <v>412</v>
      </c>
      <c r="AX282" s="4">
        <v>2.2309000000000001</v>
      </c>
      <c r="AY282" s="4">
        <v>1.7102999999999999</v>
      </c>
      <c r="AZ282" s="4">
        <v>3.2412000000000001</v>
      </c>
      <c r="BA282" s="4">
        <v>13.836</v>
      </c>
      <c r="BB282" s="4">
        <v>66.88</v>
      </c>
      <c r="BC282" s="4">
        <v>4.83</v>
      </c>
      <c r="BD282" s="4">
        <v>2.153</v>
      </c>
      <c r="BE282" s="4">
        <v>3109.848</v>
      </c>
      <c r="BF282" s="4">
        <v>5.1749999999999998</v>
      </c>
      <c r="BG282" s="4">
        <v>39.432000000000002</v>
      </c>
      <c r="BH282" s="4">
        <v>4.6719999999999997</v>
      </c>
      <c r="BI282" s="4">
        <v>44.103999999999999</v>
      </c>
      <c r="BJ282" s="4">
        <v>33.984999999999999</v>
      </c>
      <c r="BK282" s="4">
        <v>4.0270000000000001</v>
      </c>
      <c r="BL282" s="4">
        <v>38.012</v>
      </c>
      <c r="BM282" s="4">
        <v>0.2117</v>
      </c>
      <c r="BQ282" s="4">
        <v>12044.92</v>
      </c>
      <c r="BR282" s="4">
        <v>2.0490000000000001E-2</v>
      </c>
      <c r="BS282" s="4">
        <v>-5</v>
      </c>
      <c r="BT282" s="4">
        <v>0.93</v>
      </c>
      <c r="BU282" s="4">
        <v>0.50072499999999998</v>
      </c>
      <c r="BV282" s="4">
        <v>18.786000000000001</v>
      </c>
    </row>
    <row r="283" spans="1:74" x14ac:dyDescent="0.25">
      <c r="A283" s="2">
        <v>42801</v>
      </c>
      <c r="B283" s="3">
        <v>0.69265724537037032</v>
      </c>
      <c r="C283" s="4">
        <v>3.06</v>
      </c>
      <c r="D283" s="4">
        <v>8.0000000000000002E-3</v>
      </c>
      <c r="E283" s="4">
        <v>80</v>
      </c>
      <c r="F283" s="4">
        <v>370.1</v>
      </c>
      <c r="G283" s="4">
        <v>43.9</v>
      </c>
      <c r="H283" s="4">
        <v>2.2999999999999998</v>
      </c>
      <c r="J283" s="4">
        <v>16.3</v>
      </c>
      <c r="K283" s="4">
        <v>0.97889999999999999</v>
      </c>
      <c r="L283" s="4">
        <v>2.9954999999999998</v>
      </c>
      <c r="M283" s="4">
        <v>7.7999999999999996E-3</v>
      </c>
      <c r="N283" s="4">
        <v>362.30560000000003</v>
      </c>
      <c r="O283" s="4">
        <v>42.974699999999999</v>
      </c>
      <c r="P283" s="4">
        <v>405.3</v>
      </c>
      <c r="Q283" s="4">
        <v>312.26119999999997</v>
      </c>
      <c r="R283" s="4">
        <v>37.038699999999999</v>
      </c>
      <c r="S283" s="4">
        <v>349.3</v>
      </c>
      <c r="T283" s="4">
        <v>2.2553000000000001</v>
      </c>
      <c r="W283" s="4">
        <v>0</v>
      </c>
      <c r="X283" s="4">
        <v>15.9564</v>
      </c>
      <c r="Y283" s="4">
        <v>12.4</v>
      </c>
      <c r="Z283" s="4">
        <v>796</v>
      </c>
      <c r="AA283" s="4">
        <v>808</v>
      </c>
      <c r="AB283" s="4">
        <v>833</v>
      </c>
      <c r="AC283" s="4">
        <v>32</v>
      </c>
      <c r="AD283" s="4">
        <v>15.64</v>
      </c>
      <c r="AE283" s="4">
        <v>0.36</v>
      </c>
      <c r="AF283" s="4">
        <v>958</v>
      </c>
      <c r="AG283" s="4">
        <v>8</v>
      </c>
      <c r="AH283" s="4">
        <v>25</v>
      </c>
      <c r="AI283" s="4">
        <v>27</v>
      </c>
      <c r="AJ283" s="4">
        <v>191.5</v>
      </c>
      <c r="AK283" s="4">
        <v>191</v>
      </c>
      <c r="AL283" s="4">
        <v>4.5</v>
      </c>
      <c r="AM283" s="4">
        <v>195</v>
      </c>
      <c r="AN283" s="4" t="s">
        <v>155</v>
      </c>
      <c r="AO283" s="4">
        <v>2</v>
      </c>
      <c r="AP283" s="5">
        <v>0.90100694444444451</v>
      </c>
      <c r="AQ283" s="4">
        <v>47.159300000000002</v>
      </c>
      <c r="AR283" s="4">
        <v>-88.489819999999995</v>
      </c>
      <c r="AS283" s="4">
        <v>319.10000000000002</v>
      </c>
      <c r="AT283" s="4">
        <v>0</v>
      </c>
      <c r="AU283" s="4">
        <v>12</v>
      </c>
      <c r="AV283" s="4">
        <v>10</v>
      </c>
      <c r="AW283" s="4" t="s">
        <v>412</v>
      </c>
      <c r="AX283" s="4">
        <v>2.3763999999999998</v>
      </c>
      <c r="AY283" s="4">
        <v>1.8103</v>
      </c>
      <c r="AZ283" s="4">
        <v>3.5175999999999998</v>
      </c>
      <c r="BA283" s="4">
        <v>13.836</v>
      </c>
      <c r="BB283" s="4">
        <v>66.89</v>
      </c>
      <c r="BC283" s="4">
        <v>4.83</v>
      </c>
      <c r="BD283" s="4">
        <v>2.153</v>
      </c>
      <c r="BE283" s="4">
        <v>3110.27</v>
      </c>
      <c r="BF283" s="4">
        <v>5.1749999999999998</v>
      </c>
      <c r="BG283" s="4">
        <v>39.395000000000003</v>
      </c>
      <c r="BH283" s="4">
        <v>4.673</v>
      </c>
      <c r="BI283" s="4">
        <v>44.067999999999998</v>
      </c>
      <c r="BJ283" s="4">
        <v>33.953000000000003</v>
      </c>
      <c r="BK283" s="4">
        <v>4.0270000000000001</v>
      </c>
      <c r="BL283" s="4">
        <v>37.981000000000002</v>
      </c>
      <c r="BM283" s="4">
        <v>7.6100000000000001E-2</v>
      </c>
      <c r="BQ283" s="4">
        <v>12046.554</v>
      </c>
      <c r="BR283" s="4">
        <v>1.847E-2</v>
      </c>
      <c r="BS283" s="4">
        <v>-5</v>
      </c>
      <c r="BT283" s="4">
        <v>0.92949000000000004</v>
      </c>
      <c r="BU283" s="4">
        <v>0.45136100000000001</v>
      </c>
      <c r="BV283" s="4">
        <v>18.775697999999998</v>
      </c>
    </row>
    <row r="284" spans="1:74" x14ac:dyDescent="0.25">
      <c r="A284" s="2">
        <v>42801</v>
      </c>
      <c r="B284" s="3">
        <v>0.69266881944444447</v>
      </c>
      <c r="C284" s="4">
        <v>3.06</v>
      </c>
      <c r="D284" s="4">
        <v>7.7999999999999996E-3</v>
      </c>
      <c r="E284" s="4">
        <v>77.539615999999995</v>
      </c>
      <c r="F284" s="4">
        <v>370.1</v>
      </c>
      <c r="G284" s="4">
        <v>43.9</v>
      </c>
      <c r="H284" s="4">
        <v>5.9</v>
      </c>
      <c r="J284" s="4">
        <v>16.3</v>
      </c>
      <c r="K284" s="4">
        <v>0.97899999999999998</v>
      </c>
      <c r="L284" s="4">
        <v>2.9956999999999998</v>
      </c>
      <c r="M284" s="4">
        <v>7.6E-3</v>
      </c>
      <c r="N284" s="4">
        <v>362.31779999999998</v>
      </c>
      <c r="O284" s="4">
        <v>42.976900000000001</v>
      </c>
      <c r="P284" s="4">
        <v>405.3</v>
      </c>
      <c r="Q284" s="4">
        <v>312.27170000000001</v>
      </c>
      <c r="R284" s="4">
        <v>37.040599999999998</v>
      </c>
      <c r="S284" s="4">
        <v>349.3</v>
      </c>
      <c r="T284" s="4">
        <v>5.8933999999999997</v>
      </c>
      <c r="W284" s="4">
        <v>0</v>
      </c>
      <c r="X284" s="4">
        <v>15.9573</v>
      </c>
      <c r="Y284" s="4">
        <v>12.5</v>
      </c>
      <c r="Z284" s="4">
        <v>795</v>
      </c>
      <c r="AA284" s="4">
        <v>808</v>
      </c>
      <c r="AB284" s="4">
        <v>833</v>
      </c>
      <c r="AC284" s="4">
        <v>32</v>
      </c>
      <c r="AD284" s="4">
        <v>15.64</v>
      </c>
      <c r="AE284" s="4">
        <v>0.36</v>
      </c>
      <c r="AF284" s="4">
        <v>958</v>
      </c>
      <c r="AG284" s="4">
        <v>8</v>
      </c>
      <c r="AH284" s="4">
        <v>25</v>
      </c>
      <c r="AI284" s="4">
        <v>27</v>
      </c>
      <c r="AJ284" s="4">
        <v>191.5</v>
      </c>
      <c r="AK284" s="4">
        <v>191.5</v>
      </c>
      <c r="AL284" s="4">
        <v>4.7</v>
      </c>
      <c r="AM284" s="4">
        <v>195</v>
      </c>
      <c r="AN284" s="4" t="s">
        <v>155</v>
      </c>
      <c r="AO284" s="4">
        <v>2</v>
      </c>
      <c r="AP284" s="5">
        <v>0.90101851851851855</v>
      </c>
      <c r="AQ284" s="4">
        <v>47.159300000000002</v>
      </c>
      <c r="AR284" s="4">
        <v>-88.489819999999995</v>
      </c>
      <c r="AS284" s="4">
        <v>319.10000000000002</v>
      </c>
      <c r="AT284" s="4">
        <v>0</v>
      </c>
      <c r="AU284" s="4">
        <v>12</v>
      </c>
      <c r="AV284" s="4">
        <v>10</v>
      </c>
      <c r="AW284" s="4" t="s">
        <v>412</v>
      </c>
      <c r="AX284" s="4">
        <v>1.3</v>
      </c>
      <c r="AY284" s="4">
        <v>1.9</v>
      </c>
      <c r="AZ284" s="4">
        <v>2.8</v>
      </c>
      <c r="BA284" s="4">
        <v>13.836</v>
      </c>
      <c r="BB284" s="4">
        <v>66.89</v>
      </c>
      <c r="BC284" s="4">
        <v>4.83</v>
      </c>
      <c r="BD284" s="4">
        <v>2.1480000000000001</v>
      </c>
      <c r="BE284" s="4">
        <v>3110.1390000000001</v>
      </c>
      <c r="BF284" s="4">
        <v>5.016</v>
      </c>
      <c r="BG284" s="4">
        <v>39.393000000000001</v>
      </c>
      <c r="BH284" s="4">
        <v>4.673</v>
      </c>
      <c r="BI284" s="4">
        <v>44.064999999999998</v>
      </c>
      <c r="BJ284" s="4">
        <v>33.951000000000001</v>
      </c>
      <c r="BK284" s="4">
        <v>4.0270000000000001</v>
      </c>
      <c r="BL284" s="4">
        <v>37.978999999999999</v>
      </c>
      <c r="BM284" s="4">
        <v>0.1988</v>
      </c>
      <c r="BQ284" s="4">
        <v>12046.047</v>
      </c>
      <c r="BR284" s="4">
        <v>1.9040000000000001E-2</v>
      </c>
      <c r="BS284" s="4">
        <v>-5</v>
      </c>
      <c r="BT284" s="4">
        <v>0.93103999999999998</v>
      </c>
      <c r="BU284" s="4">
        <v>0.46529100000000001</v>
      </c>
      <c r="BV284" s="4">
        <v>18.807008</v>
      </c>
    </row>
    <row r="285" spans="1:74" x14ac:dyDescent="0.25">
      <c r="A285" s="2">
        <v>42801</v>
      </c>
      <c r="B285" s="3">
        <v>0.69268039351851851</v>
      </c>
      <c r="C285" s="4">
        <v>3.06</v>
      </c>
      <c r="D285" s="4">
        <v>7.0000000000000001E-3</v>
      </c>
      <c r="E285" s="4">
        <v>70</v>
      </c>
      <c r="F285" s="4">
        <v>370.1</v>
      </c>
      <c r="G285" s="4">
        <v>43.9</v>
      </c>
      <c r="H285" s="4">
        <v>3.8</v>
      </c>
      <c r="J285" s="4">
        <v>16.3</v>
      </c>
      <c r="K285" s="4">
        <v>0.97909999999999997</v>
      </c>
      <c r="L285" s="4">
        <v>2.996</v>
      </c>
      <c r="M285" s="4">
        <v>6.8999999999999999E-3</v>
      </c>
      <c r="N285" s="4">
        <v>362.35669999999999</v>
      </c>
      <c r="O285" s="4">
        <v>42.981499999999997</v>
      </c>
      <c r="P285" s="4">
        <v>405.3</v>
      </c>
      <c r="Q285" s="4">
        <v>312.30520000000001</v>
      </c>
      <c r="R285" s="4">
        <v>37.044600000000003</v>
      </c>
      <c r="S285" s="4">
        <v>349.3</v>
      </c>
      <c r="T285" s="4">
        <v>3.8233999999999999</v>
      </c>
      <c r="W285" s="4">
        <v>0</v>
      </c>
      <c r="X285" s="4">
        <v>15.959</v>
      </c>
      <c r="Y285" s="4">
        <v>12.4</v>
      </c>
      <c r="Z285" s="4">
        <v>796</v>
      </c>
      <c r="AA285" s="4">
        <v>808</v>
      </c>
      <c r="AB285" s="4">
        <v>834</v>
      </c>
      <c r="AC285" s="4">
        <v>32</v>
      </c>
      <c r="AD285" s="4">
        <v>15.64</v>
      </c>
      <c r="AE285" s="4">
        <v>0.36</v>
      </c>
      <c r="AF285" s="4">
        <v>958</v>
      </c>
      <c r="AG285" s="4">
        <v>8</v>
      </c>
      <c r="AH285" s="4">
        <v>25</v>
      </c>
      <c r="AI285" s="4">
        <v>27</v>
      </c>
      <c r="AJ285" s="4">
        <v>192</v>
      </c>
      <c r="AK285" s="4">
        <v>192</v>
      </c>
      <c r="AL285" s="4">
        <v>4.9000000000000004</v>
      </c>
      <c r="AM285" s="4">
        <v>195</v>
      </c>
      <c r="AN285" s="4" t="s">
        <v>155</v>
      </c>
      <c r="AO285" s="4">
        <v>2</v>
      </c>
      <c r="AP285" s="5">
        <v>0.90103009259259259</v>
      </c>
      <c r="AQ285" s="4">
        <v>47.159300000000002</v>
      </c>
      <c r="AR285" s="4">
        <v>-88.489819999999995</v>
      </c>
      <c r="AS285" s="4">
        <v>319.10000000000002</v>
      </c>
      <c r="AT285" s="4">
        <v>0</v>
      </c>
      <c r="AU285" s="4">
        <v>12</v>
      </c>
      <c r="AV285" s="4">
        <v>10</v>
      </c>
      <c r="AW285" s="4" t="s">
        <v>412</v>
      </c>
      <c r="AX285" s="4">
        <v>1.3514999999999999</v>
      </c>
      <c r="AY285" s="4">
        <v>1.9103000000000001</v>
      </c>
      <c r="AZ285" s="4">
        <v>2.8309000000000002</v>
      </c>
      <c r="BA285" s="4">
        <v>13.836</v>
      </c>
      <c r="BB285" s="4">
        <v>66.91</v>
      </c>
      <c r="BC285" s="4">
        <v>4.84</v>
      </c>
      <c r="BD285" s="4">
        <v>2.137</v>
      </c>
      <c r="BE285" s="4">
        <v>3111.1260000000002</v>
      </c>
      <c r="BF285" s="4">
        <v>4.53</v>
      </c>
      <c r="BG285" s="4">
        <v>39.405000000000001</v>
      </c>
      <c r="BH285" s="4">
        <v>4.6740000000000004</v>
      </c>
      <c r="BI285" s="4">
        <v>44.079000000000001</v>
      </c>
      <c r="BJ285" s="4">
        <v>33.962000000000003</v>
      </c>
      <c r="BK285" s="4">
        <v>4.0279999999999996</v>
      </c>
      <c r="BL285" s="4">
        <v>37.991</v>
      </c>
      <c r="BM285" s="4">
        <v>0.129</v>
      </c>
      <c r="BQ285" s="4">
        <v>12049.873</v>
      </c>
      <c r="BR285" s="4">
        <v>1.8960000000000001E-2</v>
      </c>
      <c r="BS285" s="4">
        <v>-5</v>
      </c>
      <c r="BT285" s="4">
        <v>0.93147000000000002</v>
      </c>
      <c r="BU285" s="4">
        <v>0.46333600000000003</v>
      </c>
      <c r="BV285" s="4">
        <v>18.815694000000001</v>
      </c>
    </row>
    <row r="286" spans="1:74" x14ac:dyDescent="0.25">
      <c r="A286" s="2">
        <v>42801</v>
      </c>
      <c r="B286" s="3">
        <v>0.69269196759259266</v>
      </c>
      <c r="C286" s="4">
        <v>3.0539999999999998</v>
      </c>
      <c r="D286" s="4">
        <v>7.0000000000000001E-3</v>
      </c>
      <c r="E286" s="4">
        <v>70</v>
      </c>
      <c r="F286" s="4">
        <v>370.3</v>
      </c>
      <c r="G286" s="4">
        <v>43.8</v>
      </c>
      <c r="H286" s="4">
        <v>0.2</v>
      </c>
      <c r="J286" s="4">
        <v>16.3</v>
      </c>
      <c r="K286" s="4">
        <v>0.97919999999999996</v>
      </c>
      <c r="L286" s="4">
        <v>2.9903</v>
      </c>
      <c r="M286" s="4">
        <v>6.8999999999999999E-3</v>
      </c>
      <c r="N286" s="4">
        <v>362.57470000000001</v>
      </c>
      <c r="O286" s="4">
        <v>42.893900000000002</v>
      </c>
      <c r="P286" s="4">
        <v>405.5</v>
      </c>
      <c r="Q286" s="4">
        <v>312.49310000000003</v>
      </c>
      <c r="R286" s="4">
        <v>36.969099999999997</v>
      </c>
      <c r="S286" s="4">
        <v>349.5</v>
      </c>
      <c r="T286" s="4">
        <v>0.23350000000000001</v>
      </c>
      <c r="W286" s="4">
        <v>0</v>
      </c>
      <c r="X286" s="4">
        <v>15.9602</v>
      </c>
      <c r="Y286" s="4">
        <v>12.4</v>
      </c>
      <c r="Z286" s="4">
        <v>796</v>
      </c>
      <c r="AA286" s="4">
        <v>808</v>
      </c>
      <c r="AB286" s="4">
        <v>834</v>
      </c>
      <c r="AC286" s="4">
        <v>32</v>
      </c>
      <c r="AD286" s="4">
        <v>15.64</v>
      </c>
      <c r="AE286" s="4">
        <v>0.36</v>
      </c>
      <c r="AF286" s="4">
        <v>958</v>
      </c>
      <c r="AG286" s="4">
        <v>8</v>
      </c>
      <c r="AH286" s="4">
        <v>25</v>
      </c>
      <c r="AI286" s="4">
        <v>27</v>
      </c>
      <c r="AJ286" s="4">
        <v>192</v>
      </c>
      <c r="AK286" s="4">
        <v>192</v>
      </c>
      <c r="AL286" s="4">
        <v>4.9000000000000004</v>
      </c>
      <c r="AM286" s="4">
        <v>195</v>
      </c>
      <c r="AN286" s="4" t="s">
        <v>155</v>
      </c>
      <c r="AO286" s="4">
        <v>2</v>
      </c>
      <c r="AP286" s="5">
        <v>0.90104166666666663</v>
      </c>
      <c r="AQ286" s="4">
        <v>47.159301999999997</v>
      </c>
      <c r="AR286" s="4">
        <v>-88.489819999999995</v>
      </c>
      <c r="AS286" s="4">
        <v>319</v>
      </c>
      <c r="AT286" s="4">
        <v>0</v>
      </c>
      <c r="AU286" s="4">
        <v>12</v>
      </c>
      <c r="AV286" s="4">
        <v>10</v>
      </c>
      <c r="AW286" s="4" t="s">
        <v>412</v>
      </c>
      <c r="AX286" s="4">
        <v>1.8</v>
      </c>
      <c r="AY286" s="4">
        <v>2</v>
      </c>
      <c r="AZ286" s="4">
        <v>3.1103000000000001</v>
      </c>
      <c r="BA286" s="4">
        <v>13.836</v>
      </c>
      <c r="BB286" s="4">
        <v>67.05</v>
      </c>
      <c r="BC286" s="4">
        <v>4.8499999999999996</v>
      </c>
      <c r="BD286" s="4">
        <v>2.129</v>
      </c>
      <c r="BE286" s="4">
        <v>3111.5680000000002</v>
      </c>
      <c r="BF286" s="4">
        <v>4.5389999999999997</v>
      </c>
      <c r="BG286" s="4">
        <v>39.509</v>
      </c>
      <c r="BH286" s="4">
        <v>4.6740000000000004</v>
      </c>
      <c r="BI286" s="4">
        <v>44.183</v>
      </c>
      <c r="BJ286" s="4">
        <v>34.051000000000002</v>
      </c>
      <c r="BK286" s="4">
        <v>4.0279999999999996</v>
      </c>
      <c r="BL286" s="4">
        <v>38.08</v>
      </c>
      <c r="BM286" s="4">
        <v>7.9000000000000008E-3</v>
      </c>
      <c r="BQ286" s="4">
        <v>12075.26</v>
      </c>
      <c r="BR286" s="4">
        <v>1.7000000000000001E-2</v>
      </c>
      <c r="BS286" s="4">
        <v>-5</v>
      </c>
      <c r="BT286" s="4">
        <v>0.93</v>
      </c>
      <c r="BU286" s="4">
        <v>0.41543799999999997</v>
      </c>
      <c r="BV286" s="4">
        <v>18.786000000000001</v>
      </c>
    </row>
    <row r="287" spans="1:74" x14ac:dyDescent="0.25">
      <c r="A287" s="2">
        <v>42801</v>
      </c>
      <c r="B287" s="3">
        <v>0.69270354166666659</v>
      </c>
      <c r="C287" s="4">
        <v>3.0369999999999999</v>
      </c>
      <c r="D287" s="4">
        <v>7.0000000000000001E-3</v>
      </c>
      <c r="E287" s="4">
        <v>70</v>
      </c>
      <c r="F287" s="4">
        <v>370.3</v>
      </c>
      <c r="G287" s="4">
        <v>43.8</v>
      </c>
      <c r="H287" s="4">
        <v>7.7</v>
      </c>
      <c r="J287" s="4">
        <v>16.3</v>
      </c>
      <c r="K287" s="4">
        <v>0.97919999999999996</v>
      </c>
      <c r="L287" s="4">
        <v>2.9740000000000002</v>
      </c>
      <c r="M287" s="4">
        <v>6.8999999999999999E-3</v>
      </c>
      <c r="N287" s="4">
        <v>362.61430000000001</v>
      </c>
      <c r="O287" s="4">
        <v>42.890900000000002</v>
      </c>
      <c r="P287" s="4">
        <v>405.5</v>
      </c>
      <c r="Q287" s="4">
        <v>312.52719999999999</v>
      </c>
      <c r="R287" s="4">
        <v>36.966500000000003</v>
      </c>
      <c r="S287" s="4">
        <v>349.5</v>
      </c>
      <c r="T287" s="4">
        <v>7.7140000000000004</v>
      </c>
      <c r="W287" s="4">
        <v>0</v>
      </c>
      <c r="X287" s="4">
        <v>15.9617</v>
      </c>
      <c r="Y287" s="4">
        <v>12.4</v>
      </c>
      <c r="Z287" s="4">
        <v>796</v>
      </c>
      <c r="AA287" s="4">
        <v>808</v>
      </c>
      <c r="AB287" s="4">
        <v>834</v>
      </c>
      <c r="AC287" s="4">
        <v>32</v>
      </c>
      <c r="AD287" s="4">
        <v>15.64</v>
      </c>
      <c r="AE287" s="4">
        <v>0.36</v>
      </c>
      <c r="AF287" s="4">
        <v>958</v>
      </c>
      <c r="AG287" s="4">
        <v>8</v>
      </c>
      <c r="AH287" s="4">
        <v>25</v>
      </c>
      <c r="AI287" s="4">
        <v>27</v>
      </c>
      <c r="AJ287" s="4">
        <v>192</v>
      </c>
      <c r="AK287" s="4">
        <v>192</v>
      </c>
      <c r="AL287" s="4">
        <v>4.8</v>
      </c>
      <c r="AM287" s="4">
        <v>195</v>
      </c>
      <c r="AN287" s="4" t="s">
        <v>155</v>
      </c>
      <c r="AO287" s="4">
        <v>2</v>
      </c>
      <c r="AP287" s="5">
        <v>0.90105324074074078</v>
      </c>
      <c r="AQ287" s="4">
        <v>47.159301999999997</v>
      </c>
      <c r="AR287" s="4">
        <v>-88.489818</v>
      </c>
      <c r="AS287" s="4">
        <v>318.60000000000002</v>
      </c>
      <c r="AT287" s="4">
        <v>0</v>
      </c>
      <c r="AU287" s="4">
        <v>12</v>
      </c>
      <c r="AV287" s="4">
        <v>10</v>
      </c>
      <c r="AW287" s="4" t="s">
        <v>412</v>
      </c>
      <c r="AX287" s="4">
        <v>1.8</v>
      </c>
      <c r="AY287" s="4">
        <v>2.0103</v>
      </c>
      <c r="AZ287" s="4">
        <v>3.2</v>
      </c>
      <c r="BA287" s="4">
        <v>13.836</v>
      </c>
      <c r="BB287" s="4">
        <v>67.400000000000006</v>
      </c>
      <c r="BC287" s="4">
        <v>4.87</v>
      </c>
      <c r="BD287" s="4">
        <v>2.12</v>
      </c>
      <c r="BE287" s="4">
        <v>3110.9670000000001</v>
      </c>
      <c r="BF287" s="4">
        <v>4.5640000000000001</v>
      </c>
      <c r="BG287" s="4">
        <v>39.722000000000001</v>
      </c>
      <c r="BH287" s="4">
        <v>4.6980000000000004</v>
      </c>
      <c r="BI287" s="4">
        <v>44.420999999999999</v>
      </c>
      <c r="BJ287" s="4">
        <v>34.235999999999997</v>
      </c>
      <c r="BK287" s="4">
        <v>4.0490000000000004</v>
      </c>
      <c r="BL287" s="4">
        <v>38.284999999999997</v>
      </c>
      <c r="BM287" s="4">
        <v>0.26219999999999999</v>
      </c>
      <c r="BQ287" s="4">
        <v>12140.378000000001</v>
      </c>
      <c r="BR287" s="4">
        <v>1.7510000000000001E-2</v>
      </c>
      <c r="BS287" s="4">
        <v>-5</v>
      </c>
      <c r="BT287" s="4">
        <v>0.93101999999999996</v>
      </c>
      <c r="BU287" s="4">
        <v>0.42790099999999998</v>
      </c>
      <c r="BV287" s="4">
        <v>18.806604</v>
      </c>
    </row>
    <row r="288" spans="1:74" x14ac:dyDescent="0.25">
      <c r="A288" s="2">
        <v>42801</v>
      </c>
      <c r="B288" s="3">
        <v>0.69271511574074074</v>
      </c>
      <c r="C288" s="4">
        <v>3.0150000000000001</v>
      </c>
      <c r="D288" s="4">
        <v>7.6E-3</v>
      </c>
      <c r="E288" s="4">
        <v>75.998271000000003</v>
      </c>
      <c r="F288" s="4">
        <v>370.3</v>
      </c>
      <c r="G288" s="4">
        <v>43.8</v>
      </c>
      <c r="H288" s="4">
        <v>1.5</v>
      </c>
      <c r="J288" s="4">
        <v>16.3</v>
      </c>
      <c r="K288" s="4">
        <v>0.97940000000000005</v>
      </c>
      <c r="L288" s="4">
        <v>2.9527999999999999</v>
      </c>
      <c r="M288" s="4">
        <v>7.4000000000000003E-3</v>
      </c>
      <c r="N288" s="4">
        <v>362.65710000000001</v>
      </c>
      <c r="O288" s="4">
        <v>42.896000000000001</v>
      </c>
      <c r="P288" s="4">
        <v>405.6</v>
      </c>
      <c r="Q288" s="4">
        <v>312.56420000000003</v>
      </c>
      <c r="R288" s="4">
        <v>36.9709</v>
      </c>
      <c r="S288" s="4">
        <v>349.5</v>
      </c>
      <c r="T288" s="4">
        <v>1.4716</v>
      </c>
      <c r="W288" s="4">
        <v>0</v>
      </c>
      <c r="X288" s="4">
        <v>15.9636</v>
      </c>
      <c r="Y288" s="4">
        <v>12.4</v>
      </c>
      <c r="Z288" s="4">
        <v>796</v>
      </c>
      <c r="AA288" s="4">
        <v>808</v>
      </c>
      <c r="AB288" s="4">
        <v>833</v>
      </c>
      <c r="AC288" s="4">
        <v>32</v>
      </c>
      <c r="AD288" s="4">
        <v>15.64</v>
      </c>
      <c r="AE288" s="4">
        <v>0.36</v>
      </c>
      <c r="AF288" s="4">
        <v>958</v>
      </c>
      <c r="AG288" s="4">
        <v>8</v>
      </c>
      <c r="AH288" s="4">
        <v>25</v>
      </c>
      <c r="AI288" s="4">
        <v>27</v>
      </c>
      <c r="AJ288" s="4">
        <v>192</v>
      </c>
      <c r="AK288" s="4">
        <v>192</v>
      </c>
      <c r="AL288" s="4">
        <v>4.5999999999999996</v>
      </c>
      <c r="AM288" s="4">
        <v>195</v>
      </c>
      <c r="AN288" s="4" t="s">
        <v>155</v>
      </c>
      <c r="AO288" s="4">
        <v>2</v>
      </c>
      <c r="AP288" s="5">
        <v>0.90106481481481471</v>
      </c>
      <c r="AQ288" s="4">
        <v>47.159301999999997</v>
      </c>
      <c r="AR288" s="4">
        <v>-88.489817000000002</v>
      </c>
      <c r="AS288" s="4">
        <v>318.39999999999998</v>
      </c>
      <c r="AT288" s="4">
        <v>0</v>
      </c>
      <c r="AU288" s="4">
        <v>12</v>
      </c>
      <c r="AV288" s="4">
        <v>9</v>
      </c>
      <c r="AW288" s="4" t="s">
        <v>413</v>
      </c>
      <c r="AX288" s="4">
        <v>1.8309</v>
      </c>
      <c r="AY288" s="4">
        <v>2.1</v>
      </c>
      <c r="AZ288" s="4">
        <v>3.2206000000000001</v>
      </c>
      <c r="BA288" s="4">
        <v>13.836</v>
      </c>
      <c r="BB288" s="4">
        <v>67.89</v>
      </c>
      <c r="BC288" s="4">
        <v>4.91</v>
      </c>
      <c r="BD288" s="4">
        <v>2.1070000000000002</v>
      </c>
      <c r="BE288" s="4">
        <v>3111.25</v>
      </c>
      <c r="BF288" s="4">
        <v>4.9909999999999997</v>
      </c>
      <c r="BG288" s="4">
        <v>40.015999999999998</v>
      </c>
      <c r="BH288" s="4">
        <v>4.7329999999999997</v>
      </c>
      <c r="BI288" s="4">
        <v>44.749000000000002</v>
      </c>
      <c r="BJ288" s="4">
        <v>34.488</v>
      </c>
      <c r="BK288" s="4">
        <v>4.0789999999999997</v>
      </c>
      <c r="BL288" s="4">
        <v>38.567999999999998</v>
      </c>
      <c r="BM288" s="4">
        <v>5.04E-2</v>
      </c>
      <c r="BQ288" s="4">
        <v>12230.019</v>
      </c>
      <c r="BR288" s="4">
        <v>1.545E-2</v>
      </c>
      <c r="BS288" s="4">
        <v>-5</v>
      </c>
      <c r="BT288" s="4">
        <v>0.93098000000000003</v>
      </c>
      <c r="BU288" s="4">
        <v>0.37756000000000001</v>
      </c>
      <c r="BV288" s="4">
        <v>18.805796000000001</v>
      </c>
    </row>
    <row r="289" spans="1:74" x14ac:dyDescent="0.25">
      <c r="A289" s="2">
        <v>42801</v>
      </c>
      <c r="B289" s="3">
        <v>0.69272668981481489</v>
      </c>
      <c r="C289" s="4">
        <v>2.9980000000000002</v>
      </c>
      <c r="D289" s="4">
        <v>8.0000000000000002E-3</v>
      </c>
      <c r="E289" s="4">
        <v>80</v>
      </c>
      <c r="F289" s="4">
        <v>370.8</v>
      </c>
      <c r="G289" s="4">
        <v>43.7</v>
      </c>
      <c r="H289" s="4">
        <v>4.0999999999999996</v>
      </c>
      <c r="J289" s="4">
        <v>16.329999999999998</v>
      </c>
      <c r="K289" s="4">
        <v>0.97940000000000005</v>
      </c>
      <c r="L289" s="4">
        <v>2.9365999999999999</v>
      </c>
      <c r="M289" s="4">
        <v>7.7999999999999996E-3</v>
      </c>
      <c r="N289" s="4">
        <v>363.13679999999999</v>
      </c>
      <c r="O289" s="4">
        <v>42.807699999999997</v>
      </c>
      <c r="P289" s="4">
        <v>405.9</v>
      </c>
      <c r="Q289" s="4">
        <v>312.9776</v>
      </c>
      <c r="R289" s="4">
        <v>36.8947</v>
      </c>
      <c r="S289" s="4">
        <v>349.9</v>
      </c>
      <c r="T289" s="4">
        <v>4.1013999999999999</v>
      </c>
      <c r="W289" s="4">
        <v>0</v>
      </c>
      <c r="X289" s="4">
        <v>15.9892</v>
      </c>
      <c r="Y289" s="4">
        <v>12.5</v>
      </c>
      <c r="Z289" s="4">
        <v>796</v>
      </c>
      <c r="AA289" s="4">
        <v>808</v>
      </c>
      <c r="AB289" s="4">
        <v>834</v>
      </c>
      <c r="AC289" s="4">
        <v>32</v>
      </c>
      <c r="AD289" s="4">
        <v>15.64</v>
      </c>
      <c r="AE289" s="4">
        <v>0.36</v>
      </c>
      <c r="AF289" s="4">
        <v>958</v>
      </c>
      <c r="AG289" s="4">
        <v>8</v>
      </c>
      <c r="AH289" s="4">
        <v>25</v>
      </c>
      <c r="AI289" s="4">
        <v>27</v>
      </c>
      <c r="AJ289" s="4">
        <v>192</v>
      </c>
      <c r="AK289" s="4">
        <v>192</v>
      </c>
      <c r="AL289" s="4">
        <v>4.5</v>
      </c>
      <c r="AM289" s="4">
        <v>195</v>
      </c>
      <c r="AN289" s="4" t="s">
        <v>155</v>
      </c>
      <c r="AO289" s="4">
        <v>2</v>
      </c>
      <c r="AP289" s="5">
        <v>0.90107638888888886</v>
      </c>
      <c r="AQ289" s="4">
        <v>47.159301999999997</v>
      </c>
      <c r="AR289" s="4">
        <v>-88.489814999999993</v>
      </c>
      <c r="AS289" s="4">
        <v>318.3</v>
      </c>
      <c r="AT289" s="4">
        <v>0</v>
      </c>
      <c r="AU289" s="4">
        <v>12</v>
      </c>
      <c r="AV289" s="4">
        <v>9</v>
      </c>
      <c r="AW289" s="4" t="s">
        <v>413</v>
      </c>
      <c r="AX289" s="4">
        <v>2.1617999999999999</v>
      </c>
      <c r="AY289" s="4">
        <v>1.9866999999999999</v>
      </c>
      <c r="AZ289" s="4">
        <v>3.4411999999999998</v>
      </c>
      <c r="BA289" s="4">
        <v>13.836</v>
      </c>
      <c r="BB289" s="4">
        <v>68.25</v>
      </c>
      <c r="BC289" s="4">
        <v>4.93</v>
      </c>
      <c r="BD289" s="4">
        <v>2.101</v>
      </c>
      <c r="BE289" s="4">
        <v>3110.7379999999998</v>
      </c>
      <c r="BF289" s="4">
        <v>5.2830000000000004</v>
      </c>
      <c r="BG289" s="4">
        <v>40.283999999999999</v>
      </c>
      <c r="BH289" s="4">
        <v>4.7489999999999997</v>
      </c>
      <c r="BI289" s="4">
        <v>45.033000000000001</v>
      </c>
      <c r="BJ289" s="4">
        <v>34.719000000000001</v>
      </c>
      <c r="BK289" s="4">
        <v>4.093</v>
      </c>
      <c r="BL289" s="4">
        <v>38.811999999999998</v>
      </c>
      <c r="BM289" s="4">
        <v>0.14119999999999999</v>
      </c>
      <c r="BQ289" s="4">
        <v>12315.438</v>
      </c>
      <c r="BR289" s="4">
        <v>1.555E-2</v>
      </c>
      <c r="BS289" s="4">
        <v>-5</v>
      </c>
      <c r="BT289" s="4">
        <v>0.93101999999999996</v>
      </c>
      <c r="BU289" s="4">
        <v>0.38000299999999998</v>
      </c>
      <c r="BV289" s="4">
        <v>18.806604</v>
      </c>
    </row>
    <row r="290" spans="1:74" x14ac:dyDescent="0.25">
      <c r="A290" s="2">
        <v>42801</v>
      </c>
      <c r="B290" s="3">
        <v>0.69273826388888882</v>
      </c>
      <c r="C290" s="4">
        <v>2.9809999999999999</v>
      </c>
      <c r="D290" s="4">
        <v>8.0000000000000002E-3</v>
      </c>
      <c r="E290" s="4">
        <v>80</v>
      </c>
      <c r="F290" s="4">
        <v>371.3</v>
      </c>
      <c r="G290" s="4">
        <v>43.7</v>
      </c>
      <c r="H290" s="4">
        <v>3.8</v>
      </c>
      <c r="J290" s="4">
        <v>16.399999999999999</v>
      </c>
      <c r="K290" s="4">
        <v>0.97950000000000004</v>
      </c>
      <c r="L290" s="4">
        <v>2.92</v>
      </c>
      <c r="M290" s="4">
        <v>7.7999999999999996E-3</v>
      </c>
      <c r="N290" s="4">
        <v>363.68619999999999</v>
      </c>
      <c r="O290" s="4">
        <v>42.805300000000003</v>
      </c>
      <c r="P290" s="4">
        <v>406.5</v>
      </c>
      <c r="Q290" s="4">
        <v>313.4511</v>
      </c>
      <c r="R290" s="4">
        <v>36.892699999999998</v>
      </c>
      <c r="S290" s="4">
        <v>350.3</v>
      </c>
      <c r="T290" s="4">
        <v>3.8170000000000002</v>
      </c>
      <c r="W290" s="4">
        <v>0</v>
      </c>
      <c r="X290" s="4">
        <v>16.0642</v>
      </c>
      <c r="Y290" s="4">
        <v>12.4</v>
      </c>
      <c r="Z290" s="4">
        <v>796</v>
      </c>
      <c r="AA290" s="4">
        <v>808</v>
      </c>
      <c r="AB290" s="4">
        <v>834</v>
      </c>
      <c r="AC290" s="4">
        <v>32</v>
      </c>
      <c r="AD290" s="4">
        <v>15.64</v>
      </c>
      <c r="AE290" s="4">
        <v>0.36</v>
      </c>
      <c r="AF290" s="4">
        <v>958</v>
      </c>
      <c r="AG290" s="4">
        <v>8</v>
      </c>
      <c r="AH290" s="4">
        <v>25</v>
      </c>
      <c r="AI290" s="4">
        <v>27</v>
      </c>
      <c r="AJ290" s="4">
        <v>191.5</v>
      </c>
      <c r="AK290" s="4">
        <v>191.5</v>
      </c>
      <c r="AL290" s="4">
        <v>4.4000000000000004</v>
      </c>
      <c r="AM290" s="4">
        <v>195</v>
      </c>
      <c r="AN290" s="4" t="s">
        <v>155</v>
      </c>
      <c r="AO290" s="4">
        <v>2</v>
      </c>
      <c r="AP290" s="5">
        <v>0.90108796296296301</v>
      </c>
      <c r="AQ290" s="4">
        <v>47.159301999999997</v>
      </c>
      <c r="AR290" s="4">
        <v>-88.489812999999998</v>
      </c>
      <c r="AS290" s="4">
        <v>318.2</v>
      </c>
      <c r="AT290" s="4">
        <v>0</v>
      </c>
      <c r="AU290" s="4">
        <v>12</v>
      </c>
      <c r="AV290" s="4">
        <v>9</v>
      </c>
      <c r="AW290" s="4" t="s">
        <v>413</v>
      </c>
      <c r="AX290" s="4">
        <v>2.7103000000000002</v>
      </c>
      <c r="AY290" s="4">
        <v>1.0103</v>
      </c>
      <c r="AZ290" s="4">
        <v>3.8102999999999998</v>
      </c>
      <c r="BA290" s="4">
        <v>13.836</v>
      </c>
      <c r="BB290" s="4">
        <v>68.64</v>
      </c>
      <c r="BC290" s="4">
        <v>4.96</v>
      </c>
      <c r="BD290" s="4">
        <v>2.09</v>
      </c>
      <c r="BE290" s="4">
        <v>3110.96</v>
      </c>
      <c r="BF290" s="4">
        <v>5.3140000000000001</v>
      </c>
      <c r="BG290" s="4">
        <v>40.576999999999998</v>
      </c>
      <c r="BH290" s="4">
        <v>4.7759999999999998</v>
      </c>
      <c r="BI290" s="4">
        <v>45.353000000000002</v>
      </c>
      <c r="BJ290" s="4">
        <v>34.972000000000001</v>
      </c>
      <c r="BK290" s="4">
        <v>4.1159999999999997</v>
      </c>
      <c r="BL290" s="4">
        <v>39.088999999999999</v>
      </c>
      <c r="BM290" s="4">
        <v>0.1321</v>
      </c>
      <c r="BQ290" s="4">
        <v>12444.492</v>
      </c>
      <c r="BR290" s="4">
        <v>1.5962E-2</v>
      </c>
      <c r="BS290" s="4">
        <v>-5</v>
      </c>
      <c r="BT290" s="4">
        <v>0.93047199999999997</v>
      </c>
      <c r="BU290" s="4">
        <v>0.39007199999999997</v>
      </c>
      <c r="BV290" s="4">
        <v>18.795525000000001</v>
      </c>
    </row>
    <row r="291" spans="1:74" x14ac:dyDescent="0.25">
      <c r="A291" s="2">
        <v>42801</v>
      </c>
      <c r="B291" s="3">
        <v>0.69274983796296297</v>
      </c>
      <c r="C291" s="4">
        <v>2.98</v>
      </c>
      <c r="D291" s="4">
        <v>8.0000000000000002E-3</v>
      </c>
      <c r="E291" s="4">
        <v>80</v>
      </c>
      <c r="F291" s="4">
        <v>372.1</v>
      </c>
      <c r="G291" s="4">
        <v>43.7</v>
      </c>
      <c r="H291" s="4">
        <v>0.2</v>
      </c>
      <c r="J291" s="4">
        <v>16.399999999999999</v>
      </c>
      <c r="K291" s="4">
        <v>0.97950000000000004</v>
      </c>
      <c r="L291" s="4">
        <v>2.919</v>
      </c>
      <c r="M291" s="4">
        <v>7.7999999999999996E-3</v>
      </c>
      <c r="N291" s="4">
        <v>364.46230000000003</v>
      </c>
      <c r="O291" s="4">
        <v>42.805799999999998</v>
      </c>
      <c r="P291" s="4">
        <v>407.3</v>
      </c>
      <c r="Q291" s="4">
        <v>314.12</v>
      </c>
      <c r="R291" s="4">
        <v>36.893099999999997</v>
      </c>
      <c r="S291" s="4">
        <v>351</v>
      </c>
      <c r="T291" s="4">
        <v>0.21990000000000001</v>
      </c>
      <c r="W291" s="4">
        <v>0</v>
      </c>
      <c r="X291" s="4">
        <v>16.064399999999999</v>
      </c>
      <c r="Y291" s="4">
        <v>12.4</v>
      </c>
      <c r="Z291" s="4">
        <v>797</v>
      </c>
      <c r="AA291" s="4">
        <v>809</v>
      </c>
      <c r="AB291" s="4">
        <v>834</v>
      </c>
      <c r="AC291" s="4">
        <v>32</v>
      </c>
      <c r="AD291" s="4">
        <v>15.64</v>
      </c>
      <c r="AE291" s="4">
        <v>0.36</v>
      </c>
      <c r="AF291" s="4">
        <v>958</v>
      </c>
      <c r="AG291" s="4">
        <v>8</v>
      </c>
      <c r="AH291" s="4">
        <v>25</v>
      </c>
      <c r="AI291" s="4">
        <v>27</v>
      </c>
      <c r="AJ291" s="4">
        <v>191.5</v>
      </c>
      <c r="AK291" s="4">
        <v>191</v>
      </c>
      <c r="AL291" s="4">
        <v>4.4000000000000004</v>
      </c>
      <c r="AM291" s="4">
        <v>195</v>
      </c>
      <c r="AN291" s="4" t="s">
        <v>155</v>
      </c>
      <c r="AO291" s="4">
        <v>2</v>
      </c>
      <c r="AP291" s="5">
        <v>0.90109953703703705</v>
      </c>
      <c r="AQ291" s="4">
        <v>47.159301999999997</v>
      </c>
      <c r="AR291" s="4">
        <v>-88.489812999999998</v>
      </c>
      <c r="AS291" s="4">
        <v>318</v>
      </c>
      <c r="AT291" s="4">
        <v>0</v>
      </c>
      <c r="AU291" s="4">
        <v>12</v>
      </c>
      <c r="AV291" s="4">
        <v>9</v>
      </c>
      <c r="AW291" s="4" t="s">
        <v>413</v>
      </c>
      <c r="AX291" s="4">
        <v>2.8</v>
      </c>
      <c r="AY291" s="4">
        <v>1.1000000000000001</v>
      </c>
      <c r="AZ291" s="4">
        <v>3.9</v>
      </c>
      <c r="BA291" s="4">
        <v>13.836</v>
      </c>
      <c r="BB291" s="4">
        <v>68.67</v>
      </c>
      <c r="BC291" s="4">
        <v>4.96</v>
      </c>
      <c r="BD291" s="4">
        <v>2.089</v>
      </c>
      <c r="BE291" s="4">
        <v>3111.3580000000002</v>
      </c>
      <c r="BF291" s="4">
        <v>5.3159999999999998</v>
      </c>
      <c r="BG291" s="4">
        <v>40.682000000000002</v>
      </c>
      <c r="BH291" s="4">
        <v>4.7779999999999996</v>
      </c>
      <c r="BI291" s="4">
        <v>45.46</v>
      </c>
      <c r="BJ291" s="4">
        <v>35.063000000000002</v>
      </c>
      <c r="BK291" s="4">
        <v>4.1180000000000003</v>
      </c>
      <c r="BL291" s="4">
        <v>39.180999999999997</v>
      </c>
      <c r="BM291" s="4">
        <v>7.6E-3</v>
      </c>
      <c r="BQ291" s="4">
        <v>12450.198</v>
      </c>
      <c r="BR291" s="4">
        <v>1.4E-2</v>
      </c>
      <c r="BS291" s="4">
        <v>-5</v>
      </c>
      <c r="BT291" s="4">
        <v>0.92950999999999995</v>
      </c>
      <c r="BU291" s="4">
        <v>0.34212500000000001</v>
      </c>
      <c r="BV291" s="4">
        <v>18.776091999999998</v>
      </c>
    </row>
    <row r="292" spans="1:74" x14ac:dyDescent="0.25">
      <c r="A292" s="2">
        <v>42801</v>
      </c>
      <c r="B292" s="3">
        <v>0.69276141203703701</v>
      </c>
      <c r="C292" s="4">
        <v>2.98</v>
      </c>
      <c r="D292" s="4">
        <v>8.0000000000000002E-3</v>
      </c>
      <c r="E292" s="4">
        <v>80</v>
      </c>
      <c r="F292" s="4">
        <v>372.8</v>
      </c>
      <c r="G292" s="4">
        <v>43.6</v>
      </c>
      <c r="H292" s="4">
        <v>6.5</v>
      </c>
      <c r="J292" s="4">
        <v>16.399999999999999</v>
      </c>
      <c r="K292" s="4">
        <v>0.97960000000000003</v>
      </c>
      <c r="L292" s="4">
        <v>2.9192</v>
      </c>
      <c r="M292" s="4">
        <v>7.7999999999999996E-3</v>
      </c>
      <c r="N292" s="4">
        <v>365.19369999999998</v>
      </c>
      <c r="O292" s="4">
        <v>42.709699999999998</v>
      </c>
      <c r="P292" s="4">
        <v>407.9</v>
      </c>
      <c r="Q292" s="4">
        <v>314.75029999999998</v>
      </c>
      <c r="R292" s="4">
        <v>36.810299999999998</v>
      </c>
      <c r="S292" s="4">
        <v>351.6</v>
      </c>
      <c r="T292" s="4">
        <v>6.5415000000000001</v>
      </c>
      <c r="W292" s="4">
        <v>0</v>
      </c>
      <c r="X292" s="4">
        <v>16.065100000000001</v>
      </c>
      <c r="Y292" s="4">
        <v>12.5</v>
      </c>
      <c r="Z292" s="4">
        <v>796</v>
      </c>
      <c r="AA292" s="4">
        <v>809</v>
      </c>
      <c r="AB292" s="4">
        <v>833</v>
      </c>
      <c r="AC292" s="4">
        <v>32</v>
      </c>
      <c r="AD292" s="4">
        <v>15.64</v>
      </c>
      <c r="AE292" s="4">
        <v>0.36</v>
      </c>
      <c r="AF292" s="4">
        <v>958</v>
      </c>
      <c r="AG292" s="4">
        <v>8</v>
      </c>
      <c r="AH292" s="4">
        <v>25.51</v>
      </c>
      <c r="AI292" s="4">
        <v>27</v>
      </c>
      <c r="AJ292" s="4">
        <v>192</v>
      </c>
      <c r="AK292" s="4">
        <v>191</v>
      </c>
      <c r="AL292" s="4">
        <v>4.5</v>
      </c>
      <c r="AM292" s="4">
        <v>195</v>
      </c>
      <c r="AN292" s="4" t="s">
        <v>155</v>
      </c>
      <c r="AO292" s="4">
        <v>2</v>
      </c>
      <c r="AP292" s="5">
        <v>0.90111111111111108</v>
      </c>
      <c r="AQ292" s="4">
        <v>47.159301999999997</v>
      </c>
      <c r="AR292" s="4">
        <v>-88.489812000000001</v>
      </c>
      <c r="AS292" s="4">
        <v>318</v>
      </c>
      <c r="AT292" s="4">
        <v>0</v>
      </c>
      <c r="AU292" s="4">
        <v>12</v>
      </c>
      <c r="AV292" s="4">
        <v>9</v>
      </c>
      <c r="AW292" s="4" t="s">
        <v>413</v>
      </c>
      <c r="AX292" s="4">
        <v>2.851051</v>
      </c>
      <c r="AY292" s="4">
        <v>1.08979</v>
      </c>
      <c r="AZ292" s="4">
        <v>3.9408409999999998</v>
      </c>
      <c r="BA292" s="4">
        <v>13.836</v>
      </c>
      <c r="BB292" s="4">
        <v>68.650000000000006</v>
      </c>
      <c r="BC292" s="4">
        <v>4.96</v>
      </c>
      <c r="BD292" s="4">
        <v>2.0840000000000001</v>
      </c>
      <c r="BE292" s="4">
        <v>3110.6750000000002</v>
      </c>
      <c r="BF292" s="4">
        <v>5.3150000000000004</v>
      </c>
      <c r="BG292" s="4">
        <v>40.753</v>
      </c>
      <c r="BH292" s="4">
        <v>4.766</v>
      </c>
      <c r="BI292" s="4">
        <v>45.518999999999998</v>
      </c>
      <c r="BJ292" s="4">
        <v>35.124000000000002</v>
      </c>
      <c r="BK292" s="4">
        <v>4.1079999999999997</v>
      </c>
      <c r="BL292" s="4">
        <v>39.231999999999999</v>
      </c>
      <c r="BM292" s="4">
        <v>0.22650000000000001</v>
      </c>
      <c r="BQ292" s="4">
        <v>12447.464</v>
      </c>
      <c r="BR292" s="4">
        <v>1.6039999999999999E-2</v>
      </c>
      <c r="BS292" s="4">
        <v>-5</v>
      </c>
      <c r="BT292" s="4">
        <v>0.93101999999999996</v>
      </c>
      <c r="BU292" s="4">
        <v>0.39197700000000002</v>
      </c>
      <c r="BV292" s="4">
        <v>18.806604</v>
      </c>
    </row>
    <row r="293" spans="1:74" x14ac:dyDescent="0.25">
      <c r="A293" s="2">
        <v>42801</v>
      </c>
      <c r="B293" s="3">
        <v>0.69277298611111116</v>
      </c>
      <c r="C293" s="4">
        <v>2.9710000000000001</v>
      </c>
      <c r="D293" s="4">
        <v>8.0000000000000002E-3</v>
      </c>
      <c r="E293" s="4">
        <v>80</v>
      </c>
      <c r="F293" s="4">
        <v>372.9</v>
      </c>
      <c r="G293" s="4">
        <v>43.4</v>
      </c>
      <c r="H293" s="4">
        <v>1.6</v>
      </c>
      <c r="J293" s="4">
        <v>16.399999999999999</v>
      </c>
      <c r="K293" s="4">
        <v>0.97970000000000002</v>
      </c>
      <c r="L293" s="4">
        <v>2.9110999999999998</v>
      </c>
      <c r="M293" s="4">
        <v>7.7999999999999996E-3</v>
      </c>
      <c r="N293" s="4">
        <v>365.33260000000001</v>
      </c>
      <c r="O293" s="4">
        <v>42.519300000000001</v>
      </c>
      <c r="P293" s="4">
        <v>407.9</v>
      </c>
      <c r="Q293" s="4">
        <v>314.87009999999998</v>
      </c>
      <c r="R293" s="4">
        <v>36.6462</v>
      </c>
      <c r="S293" s="4">
        <v>351.5</v>
      </c>
      <c r="T293" s="4">
        <v>1.6203000000000001</v>
      </c>
      <c r="W293" s="4">
        <v>0</v>
      </c>
      <c r="X293" s="4">
        <v>16.0672</v>
      </c>
      <c r="Y293" s="4">
        <v>12.4</v>
      </c>
      <c r="Z293" s="4">
        <v>796</v>
      </c>
      <c r="AA293" s="4">
        <v>810</v>
      </c>
      <c r="AB293" s="4">
        <v>833</v>
      </c>
      <c r="AC293" s="4">
        <v>32</v>
      </c>
      <c r="AD293" s="4">
        <v>15.64</v>
      </c>
      <c r="AE293" s="4">
        <v>0.36</v>
      </c>
      <c r="AF293" s="4">
        <v>958</v>
      </c>
      <c r="AG293" s="4">
        <v>8</v>
      </c>
      <c r="AH293" s="4">
        <v>25.49</v>
      </c>
      <c r="AI293" s="4">
        <v>27</v>
      </c>
      <c r="AJ293" s="4">
        <v>192</v>
      </c>
      <c r="AK293" s="4">
        <v>191</v>
      </c>
      <c r="AL293" s="4">
        <v>4.5999999999999996</v>
      </c>
      <c r="AM293" s="4">
        <v>195.1</v>
      </c>
      <c r="AN293" s="4" t="s">
        <v>155</v>
      </c>
      <c r="AO293" s="4">
        <v>2</v>
      </c>
      <c r="AP293" s="5">
        <v>0.90112268518518512</v>
      </c>
      <c r="AQ293" s="4">
        <v>47.159303000000001</v>
      </c>
      <c r="AR293" s="4">
        <v>-88.489812999999998</v>
      </c>
      <c r="AS293" s="4">
        <v>317.8</v>
      </c>
      <c r="AT293" s="4">
        <v>0</v>
      </c>
      <c r="AU293" s="4">
        <v>12</v>
      </c>
      <c r="AV293" s="4">
        <v>9</v>
      </c>
      <c r="AW293" s="4" t="s">
        <v>413</v>
      </c>
      <c r="AX293" s="4">
        <v>3.3102999999999998</v>
      </c>
      <c r="AY293" s="4">
        <v>1.0103</v>
      </c>
      <c r="AZ293" s="4">
        <v>4.3102999999999998</v>
      </c>
      <c r="BA293" s="4">
        <v>13.836</v>
      </c>
      <c r="BB293" s="4">
        <v>68.86</v>
      </c>
      <c r="BC293" s="4">
        <v>4.9800000000000004</v>
      </c>
      <c r="BD293" s="4">
        <v>2.0710000000000002</v>
      </c>
      <c r="BE293" s="4">
        <v>3111.3</v>
      </c>
      <c r="BF293" s="4">
        <v>5.3319999999999999</v>
      </c>
      <c r="BG293" s="4">
        <v>40.89</v>
      </c>
      <c r="BH293" s="4">
        <v>4.7590000000000003</v>
      </c>
      <c r="BI293" s="4">
        <v>45.649000000000001</v>
      </c>
      <c r="BJ293" s="4">
        <v>35.241999999999997</v>
      </c>
      <c r="BK293" s="4">
        <v>4.1020000000000003</v>
      </c>
      <c r="BL293" s="4">
        <v>39.343000000000004</v>
      </c>
      <c r="BM293" s="4">
        <v>5.6300000000000003E-2</v>
      </c>
      <c r="BQ293" s="4">
        <v>12486.137000000001</v>
      </c>
      <c r="BR293" s="4">
        <v>1.494E-2</v>
      </c>
      <c r="BS293" s="4">
        <v>-5</v>
      </c>
      <c r="BT293" s="4">
        <v>0.93098000000000003</v>
      </c>
      <c r="BU293" s="4">
        <v>0.36509599999999998</v>
      </c>
      <c r="BV293" s="4">
        <v>18.805796000000001</v>
      </c>
    </row>
    <row r="294" spans="1:74" x14ac:dyDescent="0.25">
      <c r="A294" s="2">
        <v>42801</v>
      </c>
      <c r="B294" s="3">
        <v>0.69278456018518508</v>
      </c>
      <c r="C294" s="4">
        <v>2.96</v>
      </c>
      <c r="D294" s="4">
        <v>8.0000000000000002E-3</v>
      </c>
      <c r="E294" s="4">
        <v>80</v>
      </c>
      <c r="F294" s="4">
        <v>372.9</v>
      </c>
      <c r="G294" s="4">
        <v>43.3</v>
      </c>
      <c r="H294" s="4">
        <v>0</v>
      </c>
      <c r="J294" s="4">
        <v>16.399999999999999</v>
      </c>
      <c r="K294" s="4">
        <v>0.9798</v>
      </c>
      <c r="L294" s="4">
        <v>2.9001000000000001</v>
      </c>
      <c r="M294" s="4">
        <v>7.7999999999999996E-3</v>
      </c>
      <c r="N294" s="4">
        <v>365.351</v>
      </c>
      <c r="O294" s="4">
        <v>42.423400000000001</v>
      </c>
      <c r="P294" s="4">
        <v>407.8</v>
      </c>
      <c r="Q294" s="4">
        <v>314.88589999999999</v>
      </c>
      <c r="R294" s="4">
        <v>36.563600000000001</v>
      </c>
      <c r="S294" s="4">
        <v>351.4</v>
      </c>
      <c r="T294" s="4">
        <v>0</v>
      </c>
      <c r="W294" s="4">
        <v>0</v>
      </c>
      <c r="X294" s="4">
        <v>16.068000000000001</v>
      </c>
      <c r="Y294" s="4">
        <v>12.5</v>
      </c>
      <c r="Z294" s="4">
        <v>797</v>
      </c>
      <c r="AA294" s="4">
        <v>809</v>
      </c>
      <c r="AB294" s="4">
        <v>833</v>
      </c>
      <c r="AC294" s="4">
        <v>32</v>
      </c>
      <c r="AD294" s="4">
        <v>15.64</v>
      </c>
      <c r="AE294" s="4">
        <v>0.36</v>
      </c>
      <c r="AF294" s="4">
        <v>958</v>
      </c>
      <c r="AG294" s="4">
        <v>8</v>
      </c>
      <c r="AH294" s="4">
        <v>25</v>
      </c>
      <c r="AI294" s="4">
        <v>27</v>
      </c>
      <c r="AJ294" s="4">
        <v>192</v>
      </c>
      <c r="AK294" s="4">
        <v>191.5</v>
      </c>
      <c r="AL294" s="4">
        <v>4.5</v>
      </c>
      <c r="AM294" s="4">
        <v>195.5</v>
      </c>
      <c r="AN294" s="4" t="s">
        <v>155</v>
      </c>
      <c r="AO294" s="4">
        <v>2</v>
      </c>
      <c r="AP294" s="5">
        <v>0.90113425925925927</v>
      </c>
      <c r="AQ294" s="4">
        <v>47.159303000000001</v>
      </c>
      <c r="AR294" s="4">
        <v>-88.489812000000001</v>
      </c>
      <c r="AS294" s="4">
        <v>317.5</v>
      </c>
      <c r="AT294" s="4">
        <v>0</v>
      </c>
      <c r="AU294" s="4">
        <v>12</v>
      </c>
      <c r="AV294" s="4">
        <v>9</v>
      </c>
      <c r="AW294" s="4" t="s">
        <v>413</v>
      </c>
      <c r="AX294" s="4">
        <v>3.194</v>
      </c>
      <c r="AY294" s="4">
        <v>1.1206</v>
      </c>
      <c r="AZ294" s="4">
        <v>4.2248999999999999</v>
      </c>
      <c r="BA294" s="4">
        <v>13.836</v>
      </c>
      <c r="BB294" s="4">
        <v>69.12</v>
      </c>
      <c r="BC294" s="4">
        <v>5</v>
      </c>
      <c r="BD294" s="4">
        <v>2.0659999999999998</v>
      </c>
      <c r="BE294" s="4">
        <v>3111.6060000000002</v>
      </c>
      <c r="BF294" s="4">
        <v>5.3529999999999998</v>
      </c>
      <c r="BG294" s="4">
        <v>41.051000000000002</v>
      </c>
      <c r="BH294" s="4">
        <v>4.7670000000000003</v>
      </c>
      <c r="BI294" s="4">
        <v>45.817999999999998</v>
      </c>
      <c r="BJ294" s="4">
        <v>35.381</v>
      </c>
      <c r="BK294" s="4">
        <v>4.1079999999999997</v>
      </c>
      <c r="BL294" s="4">
        <v>39.488999999999997</v>
      </c>
      <c r="BM294" s="4">
        <v>0</v>
      </c>
      <c r="BQ294" s="4">
        <v>12535.316000000001</v>
      </c>
      <c r="BR294" s="4">
        <v>1.5570000000000001E-2</v>
      </c>
      <c r="BS294" s="4">
        <v>-5</v>
      </c>
      <c r="BT294" s="4">
        <v>0.93050999999999995</v>
      </c>
      <c r="BU294" s="4">
        <v>0.380492</v>
      </c>
      <c r="BV294" s="4">
        <v>18.796302000000001</v>
      </c>
    </row>
    <row r="295" spans="1:74" x14ac:dyDescent="0.25">
      <c r="A295" s="2">
        <v>42801</v>
      </c>
      <c r="B295" s="3">
        <v>0.69279613425925923</v>
      </c>
      <c r="C295" s="4">
        <v>2.96</v>
      </c>
      <c r="D295" s="4">
        <v>8.0000000000000002E-3</v>
      </c>
      <c r="E295" s="4">
        <v>80</v>
      </c>
      <c r="F295" s="4">
        <v>374.5</v>
      </c>
      <c r="G295" s="4">
        <v>43.1</v>
      </c>
      <c r="H295" s="4">
        <v>-1.2</v>
      </c>
      <c r="J295" s="4">
        <v>16.399999999999999</v>
      </c>
      <c r="K295" s="4">
        <v>0.9798</v>
      </c>
      <c r="L295" s="4">
        <v>2.9001000000000001</v>
      </c>
      <c r="M295" s="4">
        <v>7.7999999999999996E-3</v>
      </c>
      <c r="N295" s="4">
        <v>366.93770000000001</v>
      </c>
      <c r="O295" s="4">
        <v>42.233699999999999</v>
      </c>
      <c r="P295" s="4">
        <v>409.2</v>
      </c>
      <c r="Q295" s="4">
        <v>316.25349999999997</v>
      </c>
      <c r="R295" s="4">
        <v>36.4</v>
      </c>
      <c r="S295" s="4">
        <v>352.7</v>
      </c>
      <c r="T295" s="4">
        <v>0</v>
      </c>
      <c r="W295" s="4">
        <v>0</v>
      </c>
      <c r="X295" s="4">
        <v>16.068000000000001</v>
      </c>
      <c r="Y295" s="4">
        <v>12.4</v>
      </c>
      <c r="Z295" s="4">
        <v>796</v>
      </c>
      <c r="AA295" s="4">
        <v>809</v>
      </c>
      <c r="AB295" s="4">
        <v>834</v>
      </c>
      <c r="AC295" s="4">
        <v>32</v>
      </c>
      <c r="AD295" s="4">
        <v>15.64</v>
      </c>
      <c r="AE295" s="4">
        <v>0.36</v>
      </c>
      <c r="AF295" s="4">
        <v>958</v>
      </c>
      <c r="AG295" s="4">
        <v>8</v>
      </c>
      <c r="AH295" s="4">
        <v>25</v>
      </c>
      <c r="AI295" s="4">
        <v>27</v>
      </c>
      <c r="AJ295" s="4">
        <v>192</v>
      </c>
      <c r="AK295" s="4">
        <v>191.5</v>
      </c>
      <c r="AL295" s="4">
        <v>4.5</v>
      </c>
      <c r="AM295" s="4">
        <v>195.9</v>
      </c>
      <c r="AN295" s="4" t="s">
        <v>155</v>
      </c>
      <c r="AO295" s="4">
        <v>2</v>
      </c>
      <c r="AP295" s="5">
        <v>0.90114583333333342</v>
      </c>
      <c r="AQ295" s="4">
        <v>47.159303000000001</v>
      </c>
      <c r="AR295" s="4">
        <v>-88.489812000000001</v>
      </c>
      <c r="AS295" s="4">
        <v>317.8</v>
      </c>
      <c r="AT295" s="4">
        <v>0</v>
      </c>
      <c r="AU295" s="4">
        <v>12</v>
      </c>
      <c r="AV295" s="4">
        <v>9</v>
      </c>
      <c r="AW295" s="4" t="s">
        <v>413</v>
      </c>
      <c r="AX295" s="4">
        <v>1.4</v>
      </c>
      <c r="AY295" s="4">
        <v>1.3103</v>
      </c>
      <c r="AZ295" s="4">
        <v>2.7</v>
      </c>
      <c r="BA295" s="4">
        <v>13.836</v>
      </c>
      <c r="BB295" s="4">
        <v>69.12</v>
      </c>
      <c r="BC295" s="4">
        <v>5</v>
      </c>
      <c r="BD295" s="4">
        <v>2.0659999999999998</v>
      </c>
      <c r="BE295" s="4">
        <v>3111.6060000000002</v>
      </c>
      <c r="BF295" s="4">
        <v>5.3529999999999998</v>
      </c>
      <c r="BG295" s="4">
        <v>41.228999999999999</v>
      </c>
      <c r="BH295" s="4">
        <v>4.7450000000000001</v>
      </c>
      <c r="BI295" s="4">
        <v>45.973999999999997</v>
      </c>
      <c r="BJ295" s="4">
        <v>35.533999999999999</v>
      </c>
      <c r="BK295" s="4">
        <v>4.09</v>
      </c>
      <c r="BL295" s="4">
        <v>39.624000000000002</v>
      </c>
      <c r="BM295" s="4">
        <v>0</v>
      </c>
      <c r="BQ295" s="4">
        <v>12535.316000000001</v>
      </c>
      <c r="BR295" s="4">
        <v>1.5939999999999999E-2</v>
      </c>
      <c r="BS295" s="4">
        <v>-5</v>
      </c>
      <c r="BT295" s="4">
        <v>0.93100000000000005</v>
      </c>
      <c r="BU295" s="4">
        <v>0.38953399999999999</v>
      </c>
      <c r="BV295" s="4">
        <v>18.8062</v>
      </c>
    </row>
    <row r="296" spans="1:74" x14ac:dyDescent="0.25">
      <c r="A296" s="2">
        <v>42801</v>
      </c>
      <c r="B296" s="3">
        <v>0.69280770833333338</v>
      </c>
      <c r="C296" s="4">
        <v>2.96</v>
      </c>
      <c r="D296" s="4">
        <v>8.0000000000000002E-3</v>
      </c>
      <c r="E296" s="4">
        <v>80</v>
      </c>
      <c r="F296" s="4">
        <v>376.4</v>
      </c>
      <c r="G296" s="4">
        <v>42.9</v>
      </c>
      <c r="H296" s="4">
        <v>-1.4</v>
      </c>
      <c r="J296" s="4">
        <v>16.399999999999999</v>
      </c>
      <c r="K296" s="4">
        <v>0.9798</v>
      </c>
      <c r="L296" s="4">
        <v>2.9003000000000001</v>
      </c>
      <c r="M296" s="4">
        <v>7.7999999999999996E-3</v>
      </c>
      <c r="N296" s="4">
        <v>368.80799999999999</v>
      </c>
      <c r="O296" s="4">
        <v>42.040599999999998</v>
      </c>
      <c r="P296" s="4">
        <v>410.8</v>
      </c>
      <c r="Q296" s="4">
        <v>317.8655</v>
      </c>
      <c r="R296" s="4">
        <v>36.233600000000003</v>
      </c>
      <c r="S296" s="4">
        <v>354.1</v>
      </c>
      <c r="T296" s="4">
        <v>0</v>
      </c>
      <c r="W296" s="4">
        <v>0</v>
      </c>
      <c r="X296" s="4">
        <v>16.069199999999999</v>
      </c>
      <c r="Y296" s="4">
        <v>12.4</v>
      </c>
      <c r="Z296" s="4">
        <v>797</v>
      </c>
      <c r="AA296" s="4">
        <v>809</v>
      </c>
      <c r="AB296" s="4">
        <v>834</v>
      </c>
      <c r="AC296" s="4">
        <v>32</v>
      </c>
      <c r="AD296" s="4">
        <v>15.64</v>
      </c>
      <c r="AE296" s="4">
        <v>0.36</v>
      </c>
      <c r="AF296" s="4">
        <v>958</v>
      </c>
      <c r="AG296" s="4">
        <v>8</v>
      </c>
      <c r="AH296" s="4">
        <v>25</v>
      </c>
      <c r="AI296" s="4">
        <v>27</v>
      </c>
      <c r="AJ296" s="4">
        <v>192</v>
      </c>
      <c r="AK296" s="4">
        <v>190.5</v>
      </c>
      <c r="AL296" s="4">
        <v>4.7</v>
      </c>
      <c r="AM296" s="4">
        <v>195.8</v>
      </c>
      <c r="AN296" s="4" t="s">
        <v>155</v>
      </c>
      <c r="AO296" s="4">
        <v>2</v>
      </c>
      <c r="AP296" s="5">
        <v>0.90115740740740735</v>
      </c>
      <c r="AQ296" s="4">
        <v>47.159305000000003</v>
      </c>
      <c r="AR296" s="4">
        <v>-88.489810000000006</v>
      </c>
      <c r="AS296" s="4">
        <v>317.5</v>
      </c>
      <c r="AT296" s="4">
        <v>0</v>
      </c>
      <c r="AU296" s="4">
        <v>12</v>
      </c>
      <c r="AV296" s="4">
        <v>9</v>
      </c>
      <c r="AW296" s="4" t="s">
        <v>413</v>
      </c>
      <c r="AX296" s="4">
        <v>1.4</v>
      </c>
      <c r="AY296" s="4">
        <v>1.4103000000000001</v>
      </c>
      <c r="AZ296" s="4">
        <v>2.7</v>
      </c>
      <c r="BA296" s="4">
        <v>13.836</v>
      </c>
      <c r="BB296" s="4">
        <v>69.12</v>
      </c>
      <c r="BC296" s="4">
        <v>5</v>
      </c>
      <c r="BD296" s="4">
        <v>2.0590000000000002</v>
      </c>
      <c r="BE296" s="4">
        <v>3111.6019999999999</v>
      </c>
      <c r="BF296" s="4">
        <v>5.3529999999999998</v>
      </c>
      <c r="BG296" s="4">
        <v>41.436</v>
      </c>
      <c r="BH296" s="4">
        <v>4.7229999999999999</v>
      </c>
      <c r="BI296" s="4">
        <v>46.158999999999999</v>
      </c>
      <c r="BJ296" s="4">
        <v>35.713000000000001</v>
      </c>
      <c r="BK296" s="4">
        <v>4.0709999999999997</v>
      </c>
      <c r="BL296" s="4">
        <v>39.783000000000001</v>
      </c>
      <c r="BM296" s="4">
        <v>0</v>
      </c>
      <c r="BQ296" s="4">
        <v>12535.303</v>
      </c>
      <c r="BR296" s="4">
        <v>1.2489999999999999E-2</v>
      </c>
      <c r="BS296" s="4">
        <v>-5</v>
      </c>
      <c r="BT296" s="4">
        <v>0.93049000000000004</v>
      </c>
      <c r="BU296" s="4">
        <v>0.30522500000000002</v>
      </c>
      <c r="BV296" s="4">
        <v>18.795898000000001</v>
      </c>
    </row>
    <row r="297" spans="1:74" x14ac:dyDescent="0.25">
      <c r="A297" s="2">
        <v>42801</v>
      </c>
      <c r="B297" s="3">
        <v>0.69281928240740742</v>
      </c>
      <c r="C297" s="4">
        <v>2.952</v>
      </c>
      <c r="D297" s="4">
        <v>8.0000000000000002E-3</v>
      </c>
      <c r="E297" s="4">
        <v>80</v>
      </c>
      <c r="F297" s="4">
        <v>376.5</v>
      </c>
      <c r="G297" s="4">
        <v>42.7</v>
      </c>
      <c r="H297" s="4">
        <v>2.8</v>
      </c>
      <c r="J297" s="4">
        <v>16.399999999999999</v>
      </c>
      <c r="K297" s="4">
        <v>0.98</v>
      </c>
      <c r="L297" s="4">
        <v>2.8931</v>
      </c>
      <c r="M297" s="4">
        <v>7.7999999999999996E-3</v>
      </c>
      <c r="N297" s="4">
        <v>368.95769999999999</v>
      </c>
      <c r="O297" s="4">
        <v>41.8521</v>
      </c>
      <c r="P297" s="4">
        <v>410.8</v>
      </c>
      <c r="Q297" s="4">
        <v>317.99439999999998</v>
      </c>
      <c r="R297" s="4">
        <v>36.071199999999997</v>
      </c>
      <c r="S297" s="4">
        <v>354.1</v>
      </c>
      <c r="T297" s="4">
        <v>2.7757999999999998</v>
      </c>
      <c r="W297" s="4">
        <v>0</v>
      </c>
      <c r="X297" s="4">
        <v>16.0715</v>
      </c>
      <c r="Y297" s="4">
        <v>12.3</v>
      </c>
      <c r="Z297" s="4">
        <v>798</v>
      </c>
      <c r="AA297" s="4">
        <v>811</v>
      </c>
      <c r="AB297" s="4">
        <v>835</v>
      </c>
      <c r="AC297" s="4">
        <v>32</v>
      </c>
      <c r="AD297" s="4">
        <v>15.64</v>
      </c>
      <c r="AE297" s="4">
        <v>0.36</v>
      </c>
      <c r="AF297" s="4">
        <v>958</v>
      </c>
      <c r="AG297" s="4">
        <v>8</v>
      </c>
      <c r="AH297" s="4">
        <v>25</v>
      </c>
      <c r="AI297" s="4">
        <v>27</v>
      </c>
      <c r="AJ297" s="4">
        <v>192</v>
      </c>
      <c r="AK297" s="4">
        <v>190.5</v>
      </c>
      <c r="AL297" s="4">
        <v>4.8</v>
      </c>
      <c r="AM297" s="4">
        <v>195.4</v>
      </c>
      <c r="AN297" s="4" t="s">
        <v>155</v>
      </c>
      <c r="AO297" s="4">
        <v>2</v>
      </c>
      <c r="AP297" s="5">
        <v>0.9011689814814815</v>
      </c>
      <c r="AQ297" s="4">
        <v>47.159305000000003</v>
      </c>
      <c r="AR297" s="4">
        <v>-88.489807999999996</v>
      </c>
      <c r="AS297" s="4">
        <v>317.3</v>
      </c>
      <c r="AT297" s="4">
        <v>0</v>
      </c>
      <c r="AU297" s="4">
        <v>12</v>
      </c>
      <c r="AV297" s="4">
        <v>9</v>
      </c>
      <c r="AW297" s="4" t="s">
        <v>413</v>
      </c>
      <c r="AX297" s="4">
        <v>1.4</v>
      </c>
      <c r="AY297" s="4">
        <v>1.5</v>
      </c>
      <c r="AZ297" s="4">
        <v>2.7</v>
      </c>
      <c r="BA297" s="4">
        <v>13.836</v>
      </c>
      <c r="BB297" s="4">
        <v>69.290000000000006</v>
      </c>
      <c r="BC297" s="4">
        <v>5.01</v>
      </c>
      <c r="BD297" s="4">
        <v>2.044</v>
      </c>
      <c r="BE297" s="4">
        <v>3111.3850000000002</v>
      </c>
      <c r="BF297" s="4">
        <v>5.3659999999999997</v>
      </c>
      <c r="BG297" s="4">
        <v>41.552999999999997</v>
      </c>
      <c r="BH297" s="4">
        <v>4.7130000000000001</v>
      </c>
      <c r="BI297" s="4">
        <v>46.265999999999998</v>
      </c>
      <c r="BJ297" s="4">
        <v>35.813000000000002</v>
      </c>
      <c r="BK297" s="4">
        <v>4.0620000000000003</v>
      </c>
      <c r="BL297" s="4">
        <v>39.875</v>
      </c>
      <c r="BM297" s="4">
        <v>9.7000000000000003E-2</v>
      </c>
      <c r="BQ297" s="4">
        <v>12567.19</v>
      </c>
      <c r="BR297" s="4">
        <v>7.4099999999999999E-3</v>
      </c>
      <c r="BS297" s="4">
        <v>-5</v>
      </c>
      <c r="BT297" s="4">
        <v>0.92796000000000001</v>
      </c>
      <c r="BU297" s="4">
        <v>0.18108199999999999</v>
      </c>
      <c r="BV297" s="4">
        <v>18.744792</v>
      </c>
    </row>
    <row r="298" spans="1:74" x14ac:dyDescent="0.25">
      <c r="A298" s="2">
        <v>42801</v>
      </c>
      <c r="B298" s="3">
        <v>0.69283085648148146</v>
      </c>
      <c r="C298" s="4">
        <v>2.95</v>
      </c>
      <c r="D298" s="4">
        <v>8.0000000000000002E-3</v>
      </c>
      <c r="E298" s="4">
        <v>80</v>
      </c>
      <c r="F298" s="4">
        <v>376.5</v>
      </c>
      <c r="G298" s="4">
        <v>42.4</v>
      </c>
      <c r="H298" s="4">
        <v>-1</v>
      </c>
      <c r="J298" s="4">
        <v>16.5</v>
      </c>
      <c r="K298" s="4">
        <v>0.98</v>
      </c>
      <c r="L298" s="4">
        <v>2.891</v>
      </c>
      <c r="M298" s="4">
        <v>7.7999999999999996E-3</v>
      </c>
      <c r="N298" s="4">
        <v>368.96519999999998</v>
      </c>
      <c r="O298" s="4">
        <v>41.563200000000002</v>
      </c>
      <c r="P298" s="4">
        <v>410.5</v>
      </c>
      <c r="Q298" s="4">
        <v>318.00099999999998</v>
      </c>
      <c r="R298" s="4">
        <v>35.822200000000002</v>
      </c>
      <c r="S298" s="4">
        <v>353.8</v>
      </c>
      <c r="T298" s="4">
        <v>0</v>
      </c>
      <c r="W298" s="4">
        <v>0</v>
      </c>
      <c r="X298" s="4">
        <v>16.169799999999999</v>
      </c>
      <c r="Y298" s="4">
        <v>12.1</v>
      </c>
      <c r="Z298" s="4">
        <v>799</v>
      </c>
      <c r="AA298" s="4">
        <v>814</v>
      </c>
      <c r="AB298" s="4">
        <v>836</v>
      </c>
      <c r="AC298" s="4">
        <v>32</v>
      </c>
      <c r="AD298" s="4">
        <v>15.64</v>
      </c>
      <c r="AE298" s="4">
        <v>0.36</v>
      </c>
      <c r="AF298" s="4">
        <v>958</v>
      </c>
      <c r="AG298" s="4">
        <v>8</v>
      </c>
      <c r="AH298" s="4">
        <v>25</v>
      </c>
      <c r="AI298" s="4">
        <v>27</v>
      </c>
      <c r="AJ298" s="4">
        <v>191.5</v>
      </c>
      <c r="AK298" s="4">
        <v>191</v>
      </c>
      <c r="AL298" s="4">
        <v>4.8</v>
      </c>
      <c r="AM298" s="4">
        <v>195.1</v>
      </c>
      <c r="AN298" s="4" t="s">
        <v>155</v>
      </c>
      <c r="AO298" s="4">
        <v>2</v>
      </c>
      <c r="AP298" s="5">
        <v>0.90118055555555554</v>
      </c>
      <c r="AQ298" s="4">
        <v>47.159305000000003</v>
      </c>
      <c r="AR298" s="4">
        <v>-88.489807999999996</v>
      </c>
      <c r="AS298" s="4">
        <v>317.2</v>
      </c>
      <c r="AT298" s="4">
        <v>0</v>
      </c>
      <c r="AU298" s="4">
        <v>12</v>
      </c>
      <c r="AV298" s="4">
        <v>9</v>
      </c>
      <c r="AW298" s="4" t="s">
        <v>413</v>
      </c>
      <c r="AX298" s="4">
        <v>1.4412</v>
      </c>
      <c r="AY298" s="4">
        <v>1.5103</v>
      </c>
      <c r="AZ298" s="4">
        <v>2.7412000000000001</v>
      </c>
      <c r="BA298" s="4">
        <v>13.836</v>
      </c>
      <c r="BB298" s="4">
        <v>69.349999999999994</v>
      </c>
      <c r="BC298" s="4">
        <v>5.01</v>
      </c>
      <c r="BD298" s="4">
        <v>2.0419999999999998</v>
      </c>
      <c r="BE298" s="4">
        <v>3111.7130000000002</v>
      </c>
      <c r="BF298" s="4">
        <v>5.3710000000000004</v>
      </c>
      <c r="BG298" s="4">
        <v>41.588999999999999</v>
      </c>
      <c r="BH298" s="4">
        <v>4.6849999999999996</v>
      </c>
      <c r="BI298" s="4">
        <v>46.274000000000001</v>
      </c>
      <c r="BJ298" s="4">
        <v>35.844000000000001</v>
      </c>
      <c r="BK298" s="4">
        <v>4.0380000000000003</v>
      </c>
      <c r="BL298" s="4">
        <v>39.881999999999998</v>
      </c>
      <c r="BM298" s="4">
        <v>0</v>
      </c>
      <c r="BQ298" s="4">
        <v>12654.94</v>
      </c>
      <c r="BR298" s="4">
        <v>4.4999999999999999E-4</v>
      </c>
      <c r="BS298" s="4">
        <v>-5</v>
      </c>
      <c r="BT298" s="4">
        <v>0.92396</v>
      </c>
      <c r="BU298" s="4">
        <v>1.0997E-2</v>
      </c>
      <c r="BV298" s="4">
        <v>18.663992</v>
      </c>
    </row>
    <row r="299" spans="1:74" x14ac:dyDescent="0.25">
      <c r="A299" s="2">
        <v>42801</v>
      </c>
      <c r="B299" s="3">
        <v>0.6928424305555555</v>
      </c>
      <c r="C299" s="4">
        <v>2.95</v>
      </c>
      <c r="D299" s="4">
        <v>8.0000000000000002E-3</v>
      </c>
      <c r="E299" s="4">
        <v>80</v>
      </c>
      <c r="F299" s="4">
        <v>376.5</v>
      </c>
      <c r="G299" s="4">
        <v>42.3</v>
      </c>
      <c r="H299" s="4">
        <v>0.8</v>
      </c>
      <c r="J299" s="4">
        <v>16.5</v>
      </c>
      <c r="K299" s="4">
        <v>0.98</v>
      </c>
      <c r="L299" s="4">
        <v>2.8908999999999998</v>
      </c>
      <c r="M299" s="4">
        <v>7.7999999999999996E-3</v>
      </c>
      <c r="N299" s="4">
        <v>368.9563</v>
      </c>
      <c r="O299" s="4">
        <v>41.458399999999997</v>
      </c>
      <c r="P299" s="4">
        <v>410.4</v>
      </c>
      <c r="Q299" s="4">
        <v>317.99329999999998</v>
      </c>
      <c r="R299" s="4">
        <v>35.7318</v>
      </c>
      <c r="S299" s="4">
        <v>353.7</v>
      </c>
      <c r="T299" s="4">
        <v>0.77529999999999999</v>
      </c>
      <c r="W299" s="4">
        <v>0</v>
      </c>
      <c r="X299" s="4">
        <v>16.1694</v>
      </c>
      <c r="Y299" s="4">
        <v>12.2</v>
      </c>
      <c r="Z299" s="4">
        <v>799</v>
      </c>
      <c r="AA299" s="4">
        <v>813</v>
      </c>
      <c r="AB299" s="4">
        <v>836</v>
      </c>
      <c r="AC299" s="4">
        <v>32</v>
      </c>
      <c r="AD299" s="4">
        <v>15.64</v>
      </c>
      <c r="AE299" s="4">
        <v>0.36</v>
      </c>
      <c r="AF299" s="4">
        <v>958</v>
      </c>
      <c r="AG299" s="4">
        <v>8</v>
      </c>
      <c r="AH299" s="4">
        <v>25</v>
      </c>
      <c r="AI299" s="4">
        <v>27</v>
      </c>
      <c r="AJ299" s="4">
        <v>191</v>
      </c>
      <c r="AK299" s="4">
        <v>191</v>
      </c>
      <c r="AL299" s="4">
        <v>4.8</v>
      </c>
      <c r="AM299" s="4">
        <v>195</v>
      </c>
      <c r="AN299" s="4" t="s">
        <v>155</v>
      </c>
      <c r="AO299" s="4">
        <v>2</v>
      </c>
      <c r="AP299" s="5">
        <v>0.90119212962962969</v>
      </c>
      <c r="AQ299" s="4">
        <v>47.159305000000003</v>
      </c>
      <c r="AR299" s="4">
        <v>-88.489807999999996</v>
      </c>
      <c r="AS299" s="4">
        <v>316.7</v>
      </c>
      <c r="AT299" s="4">
        <v>0</v>
      </c>
      <c r="AU299" s="4">
        <v>12</v>
      </c>
      <c r="AV299" s="4">
        <v>9</v>
      </c>
      <c r="AW299" s="4" t="s">
        <v>413</v>
      </c>
      <c r="AX299" s="4">
        <v>1.8206</v>
      </c>
      <c r="AY299" s="4">
        <v>1.6103000000000001</v>
      </c>
      <c r="AZ299" s="4">
        <v>3.1103000000000001</v>
      </c>
      <c r="BA299" s="4">
        <v>13.836</v>
      </c>
      <c r="BB299" s="4">
        <v>69.349999999999994</v>
      </c>
      <c r="BC299" s="4">
        <v>5.01</v>
      </c>
      <c r="BD299" s="4">
        <v>2.0449999999999999</v>
      </c>
      <c r="BE299" s="4">
        <v>3111.63</v>
      </c>
      <c r="BF299" s="4">
        <v>5.3710000000000004</v>
      </c>
      <c r="BG299" s="4">
        <v>41.588000000000001</v>
      </c>
      <c r="BH299" s="4">
        <v>4.673</v>
      </c>
      <c r="BI299" s="4">
        <v>46.261000000000003</v>
      </c>
      <c r="BJ299" s="4">
        <v>35.843000000000004</v>
      </c>
      <c r="BK299" s="4">
        <v>4.0279999999999996</v>
      </c>
      <c r="BL299" s="4">
        <v>39.871000000000002</v>
      </c>
      <c r="BM299" s="4">
        <v>2.7099999999999999E-2</v>
      </c>
      <c r="BQ299" s="4">
        <v>12654.601000000001</v>
      </c>
      <c r="BR299" s="4">
        <v>8.2000000000000007E-3</v>
      </c>
      <c r="BS299" s="4">
        <v>-5</v>
      </c>
      <c r="BT299" s="4">
        <v>0.92608000000000001</v>
      </c>
      <c r="BU299" s="4">
        <v>0.20038800000000001</v>
      </c>
      <c r="BV299" s="4">
        <v>18.706816</v>
      </c>
    </row>
    <row r="300" spans="1:74" x14ac:dyDescent="0.25">
      <c r="A300" s="2">
        <v>42801</v>
      </c>
      <c r="B300" s="3">
        <v>0.69285400462962965</v>
      </c>
      <c r="C300" s="4">
        <v>2.95</v>
      </c>
      <c r="D300" s="4">
        <v>8.0000000000000002E-3</v>
      </c>
      <c r="E300" s="4">
        <v>80</v>
      </c>
      <c r="F300" s="4">
        <v>376.6</v>
      </c>
      <c r="G300" s="4">
        <v>42.2</v>
      </c>
      <c r="H300" s="4">
        <v>2.5</v>
      </c>
      <c r="J300" s="4">
        <v>16.5</v>
      </c>
      <c r="K300" s="4">
        <v>0.97989999999999999</v>
      </c>
      <c r="L300" s="4">
        <v>2.8908</v>
      </c>
      <c r="M300" s="4">
        <v>7.7999999999999996E-3</v>
      </c>
      <c r="N300" s="4">
        <v>369.03719999999998</v>
      </c>
      <c r="O300" s="4">
        <v>41.353299999999997</v>
      </c>
      <c r="P300" s="4">
        <v>410.4</v>
      </c>
      <c r="Q300" s="4">
        <v>318.06299999999999</v>
      </c>
      <c r="R300" s="4">
        <v>35.641300000000001</v>
      </c>
      <c r="S300" s="4">
        <v>353.7</v>
      </c>
      <c r="T300" s="4">
        <v>2.4941</v>
      </c>
      <c r="W300" s="4">
        <v>0</v>
      </c>
      <c r="X300" s="4">
        <v>16.168900000000001</v>
      </c>
      <c r="Y300" s="4">
        <v>12.2</v>
      </c>
      <c r="Z300" s="4">
        <v>799</v>
      </c>
      <c r="AA300" s="4">
        <v>813</v>
      </c>
      <c r="AB300" s="4">
        <v>836</v>
      </c>
      <c r="AC300" s="4">
        <v>32</v>
      </c>
      <c r="AD300" s="4">
        <v>15.64</v>
      </c>
      <c r="AE300" s="4">
        <v>0.36</v>
      </c>
      <c r="AF300" s="4">
        <v>958</v>
      </c>
      <c r="AG300" s="4">
        <v>8</v>
      </c>
      <c r="AH300" s="4">
        <v>25</v>
      </c>
      <c r="AI300" s="4">
        <v>27</v>
      </c>
      <c r="AJ300" s="4">
        <v>191</v>
      </c>
      <c r="AK300" s="4">
        <v>191</v>
      </c>
      <c r="AL300" s="4">
        <v>4.7</v>
      </c>
      <c r="AM300" s="4">
        <v>195</v>
      </c>
      <c r="AN300" s="4" t="s">
        <v>155</v>
      </c>
      <c r="AO300" s="4">
        <v>2</v>
      </c>
      <c r="AP300" s="5">
        <v>0.90120370370370362</v>
      </c>
      <c r="AQ300" s="4">
        <v>47.159305000000003</v>
      </c>
      <c r="AR300" s="4">
        <v>-88.489806999999999</v>
      </c>
      <c r="AS300" s="4">
        <v>316.3</v>
      </c>
      <c r="AT300" s="4">
        <v>0</v>
      </c>
      <c r="AU300" s="4">
        <v>12</v>
      </c>
      <c r="AV300" s="4">
        <v>9</v>
      </c>
      <c r="AW300" s="4" t="s">
        <v>413</v>
      </c>
      <c r="AX300" s="4">
        <v>1.9794</v>
      </c>
      <c r="AY300" s="4">
        <v>1.7102999999999999</v>
      </c>
      <c r="AZ300" s="4">
        <v>3.2</v>
      </c>
      <c r="BA300" s="4">
        <v>13.836</v>
      </c>
      <c r="BB300" s="4">
        <v>69.349999999999994</v>
      </c>
      <c r="BC300" s="4">
        <v>5.01</v>
      </c>
      <c r="BD300" s="4">
        <v>2.0470000000000002</v>
      </c>
      <c r="BE300" s="4">
        <v>3111.444</v>
      </c>
      <c r="BF300" s="4">
        <v>5.37</v>
      </c>
      <c r="BG300" s="4">
        <v>41.595999999999997</v>
      </c>
      <c r="BH300" s="4">
        <v>4.6609999999999996</v>
      </c>
      <c r="BI300" s="4">
        <v>46.256999999999998</v>
      </c>
      <c r="BJ300" s="4">
        <v>35.85</v>
      </c>
      <c r="BK300" s="4">
        <v>4.0170000000000003</v>
      </c>
      <c r="BL300" s="4">
        <v>39.866999999999997</v>
      </c>
      <c r="BM300" s="4">
        <v>8.72E-2</v>
      </c>
      <c r="BQ300" s="4">
        <v>12653.846</v>
      </c>
      <c r="BR300" s="4">
        <v>9.3299999999999998E-3</v>
      </c>
      <c r="BS300" s="4">
        <v>-5</v>
      </c>
      <c r="BT300" s="4">
        <v>0.92745</v>
      </c>
      <c r="BU300" s="4">
        <v>0.22800200000000001</v>
      </c>
      <c r="BV300" s="4">
        <v>18.734490000000001</v>
      </c>
    </row>
    <row r="301" spans="1:74" x14ac:dyDescent="0.25">
      <c r="A301" s="2">
        <v>42801</v>
      </c>
      <c r="B301" s="3">
        <v>0.6928655787037038</v>
      </c>
      <c r="C301" s="4">
        <v>2.95</v>
      </c>
      <c r="D301" s="4">
        <v>8.0000000000000002E-3</v>
      </c>
      <c r="E301" s="4">
        <v>80</v>
      </c>
      <c r="F301" s="4">
        <v>377.3</v>
      </c>
      <c r="G301" s="4">
        <v>42.1</v>
      </c>
      <c r="H301" s="4">
        <v>0.3</v>
      </c>
      <c r="J301" s="4">
        <v>16.5</v>
      </c>
      <c r="K301" s="4">
        <v>0.97989999999999999</v>
      </c>
      <c r="L301" s="4">
        <v>2.8906999999999998</v>
      </c>
      <c r="M301" s="4">
        <v>7.7999999999999996E-3</v>
      </c>
      <c r="N301" s="4">
        <v>369.66890000000001</v>
      </c>
      <c r="O301" s="4">
        <v>41.259700000000002</v>
      </c>
      <c r="P301" s="4">
        <v>410.9</v>
      </c>
      <c r="Q301" s="4">
        <v>318.60739999999998</v>
      </c>
      <c r="R301" s="4">
        <v>35.560600000000001</v>
      </c>
      <c r="S301" s="4">
        <v>354.2</v>
      </c>
      <c r="T301" s="4">
        <v>0.31019999999999998</v>
      </c>
      <c r="W301" s="4">
        <v>0</v>
      </c>
      <c r="X301" s="4">
        <v>16.168199999999999</v>
      </c>
      <c r="Y301" s="4">
        <v>12.2</v>
      </c>
      <c r="Z301" s="4">
        <v>799</v>
      </c>
      <c r="AA301" s="4">
        <v>813</v>
      </c>
      <c r="AB301" s="4">
        <v>836</v>
      </c>
      <c r="AC301" s="4">
        <v>32</v>
      </c>
      <c r="AD301" s="4">
        <v>15.64</v>
      </c>
      <c r="AE301" s="4">
        <v>0.36</v>
      </c>
      <c r="AF301" s="4">
        <v>958</v>
      </c>
      <c r="AG301" s="4">
        <v>8</v>
      </c>
      <c r="AH301" s="4">
        <v>25</v>
      </c>
      <c r="AI301" s="4">
        <v>27</v>
      </c>
      <c r="AJ301" s="4">
        <v>191</v>
      </c>
      <c r="AK301" s="4">
        <v>191.5</v>
      </c>
      <c r="AL301" s="4">
        <v>4.5999999999999996</v>
      </c>
      <c r="AM301" s="4">
        <v>195</v>
      </c>
      <c r="AN301" s="4" t="s">
        <v>155</v>
      </c>
      <c r="AO301" s="4">
        <v>2</v>
      </c>
      <c r="AP301" s="5">
        <v>0.90121527777777777</v>
      </c>
      <c r="AQ301" s="4">
        <v>47.159306999999998</v>
      </c>
      <c r="AR301" s="4">
        <v>-88.489806999999999</v>
      </c>
      <c r="AS301" s="4">
        <v>316</v>
      </c>
      <c r="AT301" s="4">
        <v>0</v>
      </c>
      <c r="AU301" s="4">
        <v>12</v>
      </c>
      <c r="AV301" s="4">
        <v>9</v>
      </c>
      <c r="AW301" s="4" t="s">
        <v>413</v>
      </c>
      <c r="AX301" s="4">
        <v>1.8103</v>
      </c>
      <c r="AY301" s="4">
        <v>1.8206</v>
      </c>
      <c r="AZ301" s="4">
        <v>3.2103000000000002</v>
      </c>
      <c r="BA301" s="4">
        <v>13.836</v>
      </c>
      <c r="BB301" s="4">
        <v>69.349999999999994</v>
      </c>
      <c r="BC301" s="4">
        <v>5.01</v>
      </c>
      <c r="BD301" s="4">
        <v>2.052</v>
      </c>
      <c r="BE301" s="4">
        <v>3111.6840000000002</v>
      </c>
      <c r="BF301" s="4">
        <v>5.3710000000000004</v>
      </c>
      <c r="BG301" s="4">
        <v>41.671999999999997</v>
      </c>
      <c r="BH301" s="4">
        <v>4.6509999999999998</v>
      </c>
      <c r="BI301" s="4">
        <v>46.323</v>
      </c>
      <c r="BJ301" s="4">
        <v>35.915999999999997</v>
      </c>
      <c r="BK301" s="4">
        <v>4.0090000000000003</v>
      </c>
      <c r="BL301" s="4">
        <v>39.924999999999997</v>
      </c>
      <c r="BM301" s="4">
        <v>1.09E-2</v>
      </c>
      <c r="BQ301" s="4">
        <v>12654.82</v>
      </c>
      <c r="BR301" s="4">
        <v>5.5900000000000004E-3</v>
      </c>
      <c r="BS301" s="4">
        <v>-5</v>
      </c>
      <c r="BT301" s="4">
        <v>0.92703999999999998</v>
      </c>
      <c r="BU301" s="4">
        <v>0.13660600000000001</v>
      </c>
      <c r="BV301" s="4">
        <v>18.726208</v>
      </c>
    </row>
    <row r="302" spans="1:74" x14ac:dyDescent="0.25">
      <c r="A302" s="2">
        <v>42801</v>
      </c>
      <c r="B302" s="3">
        <v>0.69287715277777773</v>
      </c>
      <c r="C302" s="4">
        <v>2.95</v>
      </c>
      <c r="D302" s="4">
        <v>8.0000000000000002E-3</v>
      </c>
      <c r="E302" s="4">
        <v>80</v>
      </c>
      <c r="F302" s="4">
        <v>378.7</v>
      </c>
      <c r="G302" s="4">
        <v>41.9</v>
      </c>
      <c r="H302" s="4">
        <v>5.0999999999999996</v>
      </c>
      <c r="J302" s="4">
        <v>16.5</v>
      </c>
      <c r="K302" s="4">
        <v>0.97989999999999999</v>
      </c>
      <c r="L302" s="4">
        <v>2.8908</v>
      </c>
      <c r="M302" s="4">
        <v>7.7999999999999996E-3</v>
      </c>
      <c r="N302" s="4">
        <v>371.12619999999998</v>
      </c>
      <c r="O302" s="4">
        <v>41.071599999999997</v>
      </c>
      <c r="P302" s="4">
        <v>412.2</v>
      </c>
      <c r="Q302" s="4">
        <v>319.86349999999999</v>
      </c>
      <c r="R302" s="4">
        <v>35.398400000000002</v>
      </c>
      <c r="S302" s="4">
        <v>355.3</v>
      </c>
      <c r="T302" s="4">
        <v>5.0830000000000002</v>
      </c>
      <c r="W302" s="4">
        <v>0</v>
      </c>
      <c r="X302" s="4">
        <v>16.168900000000001</v>
      </c>
      <c r="Y302" s="4">
        <v>12.4</v>
      </c>
      <c r="Z302" s="4">
        <v>798</v>
      </c>
      <c r="AA302" s="4">
        <v>811</v>
      </c>
      <c r="AB302" s="4">
        <v>835</v>
      </c>
      <c r="AC302" s="4">
        <v>32</v>
      </c>
      <c r="AD302" s="4">
        <v>15.64</v>
      </c>
      <c r="AE302" s="4">
        <v>0.36</v>
      </c>
      <c r="AF302" s="4">
        <v>958</v>
      </c>
      <c r="AG302" s="4">
        <v>8</v>
      </c>
      <c r="AH302" s="4">
        <v>25</v>
      </c>
      <c r="AI302" s="4">
        <v>27</v>
      </c>
      <c r="AJ302" s="4">
        <v>191</v>
      </c>
      <c r="AK302" s="4">
        <v>192</v>
      </c>
      <c r="AL302" s="4">
        <v>4.7</v>
      </c>
      <c r="AM302" s="4">
        <v>195.4</v>
      </c>
      <c r="AN302" s="4" t="s">
        <v>155</v>
      </c>
      <c r="AO302" s="4">
        <v>2</v>
      </c>
      <c r="AP302" s="5">
        <v>0.90122685185185192</v>
      </c>
      <c r="AQ302" s="4">
        <v>47.159306999999998</v>
      </c>
      <c r="AR302" s="4">
        <v>-88.489806999999999</v>
      </c>
      <c r="AS302" s="4">
        <v>316</v>
      </c>
      <c r="AT302" s="4">
        <v>0</v>
      </c>
      <c r="AU302" s="4">
        <v>12</v>
      </c>
      <c r="AV302" s="4">
        <v>9</v>
      </c>
      <c r="AW302" s="4" t="s">
        <v>413</v>
      </c>
      <c r="AX302" s="4">
        <v>1.9</v>
      </c>
      <c r="AY302" s="4">
        <v>2.0206</v>
      </c>
      <c r="AZ302" s="4">
        <v>3.3102999999999998</v>
      </c>
      <c r="BA302" s="4">
        <v>13.836</v>
      </c>
      <c r="BB302" s="4">
        <v>69.34</v>
      </c>
      <c r="BC302" s="4">
        <v>5.01</v>
      </c>
      <c r="BD302" s="4">
        <v>2.0470000000000002</v>
      </c>
      <c r="BE302" s="4">
        <v>3111.1619999999998</v>
      </c>
      <c r="BF302" s="4">
        <v>5.37</v>
      </c>
      <c r="BG302" s="4">
        <v>41.826999999999998</v>
      </c>
      <c r="BH302" s="4">
        <v>4.6289999999999996</v>
      </c>
      <c r="BI302" s="4">
        <v>46.456000000000003</v>
      </c>
      <c r="BJ302" s="4">
        <v>36.049999999999997</v>
      </c>
      <c r="BK302" s="4">
        <v>3.99</v>
      </c>
      <c r="BL302" s="4">
        <v>40.039000000000001</v>
      </c>
      <c r="BM302" s="4">
        <v>0.1777</v>
      </c>
      <c r="BQ302" s="4">
        <v>12652.7</v>
      </c>
      <c r="BR302" s="4">
        <v>1.306E-2</v>
      </c>
      <c r="BS302" s="4">
        <v>-5</v>
      </c>
      <c r="BT302" s="4">
        <v>0.93052999999999997</v>
      </c>
      <c r="BU302" s="4">
        <v>0.31915399999999999</v>
      </c>
      <c r="BV302" s="4">
        <v>18.796706</v>
      </c>
    </row>
    <row r="303" spans="1:74" x14ac:dyDescent="0.25">
      <c r="A303" s="2">
        <v>42801</v>
      </c>
      <c r="B303" s="3">
        <v>0.69288872685185188</v>
      </c>
      <c r="C303" s="4">
        <v>2.95</v>
      </c>
      <c r="D303" s="4">
        <v>8.0000000000000002E-3</v>
      </c>
      <c r="E303" s="4">
        <v>80</v>
      </c>
      <c r="F303" s="4">
        <v>381.1</v>
      </c>
      <c r="G303" s="4">
        <v>41.6</v>
      </c>
      <c r="H303" s="4">
        <v>0.8</v>
      </c>
      <c r="J303" s="4">
        <v>16.5</v>
      </c>
      <c r="K303" s="4">
        <v>0.98</v>
      </c>
      <c r="L303" s="4">
        <v>2.8908999999999998</v>
      </c>
      <c r="M303" s="4">
        <v>7.7999999999999996E-3</v>
      </c>
      <c r="N303" s="4">
        <v>373.49079999999998</v>
      </c>
      <c r="O303" s="4">
        <v>40.772399999999998</v>
      </c>
      <c r="P303" s="4">
        <v>414.3</v>
      </c>
      <c r="Q303" s="4">
        <v>321.90140000000002</v>
      </c>
      <c r="R303" s="4">
        <v>35.140599999999999</v>
      </c>
      <c r="S303" s="4">
        <v>357</v>
      </c>
      <c r="T303" s="4">
        <v>0.80510000000000004</v>
      </c>
      <c r="W303" s="4">
        <v>0</v>
      </c>
      <c r="X303" s="4">
        <v>16.1694</v>
      </c>
      <c r="Y303" s="4">
        <v>12.4</v>
      </c>
      <c r="Z303" s="4">
        <v>797</v>
      </c>
      <c r="AA303" s="4">
        <v>810</v>
      </c>
      <c r="AB303" s="4">
        <v>834</v>
      </c>
      <c r="AC303" s="4">
        <v>32</v>
      </c>
      <c r="AD303" s="4">
        <v>15.64</v>
      </c>
      <c r="AE303" s="4">
        <v>0.36</v>
      </c>
      <c r="AF303" s="4">
        <v>958</v>
      </c>
      <c r="AG303" s="4">
        <v>8</v>
      </c>
      <c r="AH303" s="4">
        <v>25</v>
      </c>
      <c r="AI303" s="4">
        <v>27</v>
      </c>
      <c r="AJ303" s="4">
        <v>191</v>
      </c>
      <c r="AK303" s="4">
        <v>192</v>
      </c>
      <c r="AL303" s="4">
        <v>4.7</v>
      </c>
      <c r="AM303" s="4">
        <v>195.8</v>
      </c>
      <c r="AN303" s="4" t="s">
        <v>155</v>
      </c>
      <c r="AO303" s="4">
        <v>2</v>
      </c>
      <c r="AP303" s="5">
        <v>0.90123842592592596</v>
      </c>
      <c r="AQ303" s="4">
        <v>47.159306999999998</v>
      </c>
      <c r="AR303" s="4">
        <v>-88.489806999999999</v>
      </c>
      <c r="AS303" s="4">
        <v>316.39999999999998</v>
      </c>
      <c r="AT303" s="4">
        <v>0</v>
      </c>
      <c r="AU303" s="4">
        <v>12</v>
      </c>
      <c r="AV303" s="4">
        <v>8</v>
      </c>
      <c r="AW303" s="4" t="s">
        <v>414</v>
      </c>
      <c r="AX303" s="4">
        <v>1.9</v>
      </c>
      <c r="AY303" s="4">
        <v>2.2000000000000002</v>
      </c>
      <c r="AZ303" s="4">
        <v>3.4</v>
      </c>
      <c r="BA303" s="4">
        <v>13.836</v>
      </c>
      <c r="BB303" s="4">
        <v>69.349999999999994</v>
      </c>
      <c r="BC303" s="4">
        <v>5.01</v>
      </c>
      <c r="BD303" s="4">
        <v>2.0449999999999999</v>
      </c>
      <c r="BE303" s="4">
        <v>3111.627</v>
      </c>
      <c r="BF303" s="4">
        <v>5.3710000000000004</v>
      </c>
      <c r="BG303" s="4">
        <v>42.098999999999997</v>
      </c>
      <c r="BH303" s="4">
        <v>4.5960000000000001</v>
      </c>
      <c r="BI303" s="4">
        <v>46.695</v>
      </c>
      <c r="BJ303" s="4">
        <v>36.283999999999999</v>
      </c>
      <c r="BK303" s="4">
        <v>3.9609999999999999</v>
      </c>
      <c r="BL303" s="4">
        <v>40.244999999999997</v>
      </c>
      <c r="BM303" s="4">
        <v>2.8199999999999999E-2</v>
      </c>
      <c r="BQ303" s="4">
        <v>12654.588</v>
      </c>
      <c r="BR303" s="4">
        <v>1.498E-2</v>
      </c>
      <c r="BS303" s="4">
        <v>-5</v>
      </c>
      <c r="BT303" s="4">
        <v>0.93200000000000005</v>
      </c>
      <c r="BU303" s="4">
        <v>0.36607400000000001</v>
      </c>
      <c r="BV303" s="4">
        <v>18.8264</v>
      </c>
    </row>
    <row r="304" spans="1:74" x14ac:dyDescent="0.25">
      <c r="A304" s="2">
        <v>42801</v>
      </c>
      <c r="B304" s="3">
        <v>0.69290030092592592</v>
      </c>
      <c r="C304" s="4">
        <v>2.95</v>
      </c>
      <c r="D304" s="4">
        <v>8.0000000000000002E-3</v>
      </c>
      <c r="E304" s="4">
        <v>80</v>
      </c>
      <c r="F304" s="4">
        <v>381.3</v>
      </c>
      <c r="G304" s="4">
        <v>41.4</v>
      </c>
      <c r="H304" s="4">
        <v>-3</v>
      </c>
      <c r="J304" s="4">
        <v>16.5</v>
      </c>
      <c r="K304" s="4">
        <v>0.98</v>
      </c>
      <c r="L304" s="4">
        <v>2.891</v>
      </c>
      <c r="M304" s="4">
        <v>7.7999999999999996E-3</v>
      </c>
      <c r="N304" s="4">
        <v>373.67200000000003</v>
      </c>
      <c r="O304" s="4">
        <v>40.578800000000001</v>
      </c>
      <c r="P304" s="4">
        <v>414.3</v>
      </c>
      <c r="Q304" s="4">
        <v>321.87020000000001</v>
      </c>
      <c r="R304" s="4">
        <v>34.953400000000002</v>
      </c>
      <c r="S304" s="4">
        <v>356.8</v>
      </c>
      <c r="T304" s="4">
        <v>0</v>
      </c>
      <c r="W304" s="4">
        <v>0</v>
      </c>
      <c r="X304" s="4">
        <v>16.169899999999998</v>
      </c>
      <c r="Y304" s="4">
        <v>12.4</v>
      </c>
      <c r="Z304" s="4">
        <v>797</v>
      </c>
      <c r="AA304" s="4">
        <v>810</v>
      </c>
      <c r="AB304" s="4">
        <v>834</v>
      </c>
      <c r="AC304" s="4">
        <v>31.5</v>
      </c>
      <c r="AD304" s="4">
        <v>15.39</v>
      </c>
      <c r="AE304" s="4">
        <v>0.35</v>
      </c>
      <c r="AF304" s="4">
        <v>958</v>
      </c>
      <c r="AG304" s="4">
        <v>8</v>
      </c>
      <c r="AH304" s="4">
        <v>25</v>
      </c>
      <c r="AI304" s="4">
        <v>27</v>
      </c>
      <c r="AJ304" s="4">
        <v>191</v>
      </c>
      <c r="AK304" s="4">
        <v>192</v>
      </c>
      <c r="AL304" s="4">
        <v>4.7</v>
      </c>
      <c r="AM304" s="4">
        <v>196</v>
      </c>
      <c r="AN304" s="4" t="s">
        <v>155</v>
      </c>
      <c r="AO304" s="4">
        <v>2</v>
      </c>
      <c r="AP304" s="5">
        <v>0.90125</v>
      </c>
      <c r="AQ304" s="4">
        <v>47.159306999999998</v>
      </c>
      <c r="AR304" s="4">
        <v>-88.489806999999999</v>
      </c>
      <c r="AS304" s="4">
        <v>316.39999999999998</v>
      </c>
      <c r="AT304" s="4">
        <v>0</v>
      </c>
      <c r="AU304" s="4">
        <v>12</v>
      </c>
      <c r="AV304" s="4">
        <v>8</v>
      </c>
      <c r="AW304" s="4" t="s">
        <v>406</v>
      </c>
      <c r="AX304" s="4">
        <v>1.9515</v>
      </c>
      <c r="AY304" s="4">
        <v>2.0764</v>
      </c>
      <c r="AZ304" s="4">
        <v>3.4411999999999998</v>
      </c>
      <c r="BA304" s="4">
        <v>13.836</v>
      </c>
      <c r="BB304" s="4">
        <v>69.349999999999994</v>
      </c>
      <c r="BC304" s="4">
        <v>5.01</v>
      </c>
      <c r="BD304" s="4">
        <v>2.0409999999999999</v>
      </c>
      <c r="BE304" s="4">
        <v>3111.7150000000001</v>
      </c>
      <c r="BF304" s="4">
        <v>5.3710000000000004</v>
      </c>
      <c r="BG304" s="4">
        <v>42.119</v>
      </c>
      <c r="BH304" s="4">
        <v>4.5739999999999998</v>
      </c>
      <c r="BI304" s="4">
        <v>46.692999999999998</v>
      </c>
      <c r="BJ304" s="4">
        <v>36.28</v>
      </c>
      <c r="BK304" s="4">
        <v>3.94</v>
      </c>
      <c r="BL304" s="4">
        <v>40.22</v>
      </c>
      <c r="BM304" s="4">
        <v>0</v>
      </c>
      <c r="BQ304" s="4">
        <v>12654.949000000001</v>
      </c>
      <c r="BR304" s="4">
        <v>1.553E-2</v>
      </c>
      <c r="BS304" s="4">
        <v>-5</v>
      </c>
      <c r="BT304" s="4">
        <v>0.93301999999999996</v>
      </c>
      <c r="BU304" s="4">
        <v>0.37951499999999999</v>
      </c>
      <c r="BV304" s="4">
        <v>18.847003999999998</v>
      </c>
    </row>
    <row r="305" spans="1:74" x14ac:dyDescent="0.25">
      <c r="A305" s="2">
        <v>42801</v>
      </c>
      <c r="B305" s="3">
        <v>0.69291187500000007</v>
      </c>
      <c r="C305" s="4">
        <v>2.9540000000000002</v>
      </c>
      <c r="D305" s="4">
        <v>7.1999999999999998E-3</v>
      </c>
      <c r="E305" s="4">
        <v>72.193494999999999</v>
      </c>
      <c r="F305" s="4">
        <v>381.5</v>
      </c>
      <c r="G305" s="4">
        <v>41.2</v>
      </c>
      <c r="H305" s="4">
        <v>-1.8</v>
      </c>
      <c r="J305" s="4">
        <v>16.5</v>
      </c>
      <c r="K305" s="4">
        <v>0.97989999999999999</v>
      </c>
      <c r="L305" s="4">
        <v>2.8950999999999998</v>
      </c>
      <c r="M305" s="4">
        <v>7.1000000000000004E-3</v>
      </c>
      <c r="N305" s="4">
        <v>373.84249999999997</v>
      </c>
      <c r="O305" s="4">
        <v>40.379800000000003</v>
      </c>
      <c r="P305" s="4">
        <v>414.2</v>
      </c>
      <c r="Q305" s="4">
        <v>321.83710000000002</v>
      </c>
      <c r="R305" s="4">
        <v>34.762500000000003</v>
      </c>
      <c r="S305" s="4">
        <v>356.6</v>
      </c>
      <c r="T305" s="4">
        <v>0</v>
      </c>
      <c r="W305" s="4">
        <v>0</v>
      </c>
      <c r="X305" s="4">
        <v>16.1691</v>
      </c>
      <c r="Y305" s="4">
        <v>12.4</v>
      </c>
      <c r="Z305" s="4">
        <v>797</v>
      </c>
      <c r="AA305" s="4">
        <v>809</v>
      </c>
      <c r="AB305" s="4">
        <v>834</v>
      </c>
      <c r="AC305" s="4">
        <v>31</v>
      </c>
      <c r="AD305" s="4">
        <v>15.15</v>
      </c>
      <c r="AE305" s="4">
        <v>0.35</v>
      </c>
      <c r="AF305" s="4">
        <v>958</v>
      </c>
      <c r="AG305" s="4">
        <v>8</v>
      </c>
      <c r="AH305" s="4">
        <v>25</v>
      </c>
      <c r="AI305" s="4">
        <v>27</v>
      </c>
      <c r="AJ305" s="4">
        <v>191</v>
      </c>
      <c r="AK305" s="4">
        <v>191.5</v>
      </c>
      <c r="AL305" s="4">
        <v>4.5</v>
      </c>
      <c r="AM305" s="4">
        <v>196</v>
      </c>
      <c r="AN305" s="4" t="s">
        <v>155</v>
      </c>
      <c r="AO305" s="4">
        <v>2</v>
      </c>
      <c r="AP305" s="5">
        <v>0.90126157407407403</v>
      </c>
      <c r="AQ305" s="4">
        <v>47.159308000000003</v>
      </c>
      <c r="AR305" s="4">
        <v>-88.489806999999999</v>
      </c>
      <c r="AS305" s="4">
        <v>316</v>
      </c>
      <c r="AT305" s="4">
        <v>0</v>
      </c>
      <c r="AU305" s="4">
        <v>12</v>
      </c>
      <c r="AV305" s="4">
        <v>8</v>
      </c>
      <c r="AW305" s="4" t="s">
        <v>406</v>
      </c>
      <c r="AX305" s="4">
        <v>2.4205999999999999</v>
      </c>
      <c r="AY305" s="4">
        <v>1.0206</v>
      </c>
      <c r="AZ305" s="4">
        <v>3.8206000000000002</v>
      </c>
      <c r="BA305" s="4">
        <v>13.836</v>
      </c>
      <c r="BB305" s="4">
        <v>69.27</v>
      </c>
      <c r="BC305" s="4">
        <v>5.01</v>
      </c>
      <c r="BD305" s="4">
        <v>2.0470000000000002</v>
      </c>
      <c r="BE305" s="4">
        <v>3112.5010000000002</v>
      </c>
      <c r="BF305" s="4">
        <v>4.8410000000000002</v>
      </c>
      <c r="BG305" s="4">
        <v>42.09</v>
      </c>
      <c r="BH305" s="4">
        <v>4.5460000000000003</v>
      </c>
      <c r="BI305" s="4">
        <v>46.636000000000003</v>
      </c>
      <c r="BJ305" s="4">
        <v>36.234999999999999</v>
      </c>
      <c r="BK305" s="4">
        <v>3.9140000000000001</v>
      </c>
      <c r="BL305" s="4">
        <v>40.148000000000003</v>
      </c>
      <c r="BM305" s="4">
        <v>0</v>
      </c>
      <c r="BQ305" s="4">
        <v>12639.663</v>
      </c>
      <c r="BR305" s="4">
        <v>1.5980000000000001E-2</v>
      </c>
      <c r="BS305" s="4">
        <v>-5</v>
      </c>
      <c r="BT305" s="4">
        <v>0.93450999999999995</v>
      </c>
      <c r="BU305" s="4">
        <v>0.39051200000000003</v>
      </c>
      <c r="BV305" s="4">
        <v>18.877102000000001</v>
      </c>
    </row>
    <row r="306" spans="1:74" x14ac:dyDescent="0.25">
      <c r="A306" s="2">
        <v>42801</v>
      </c>
      <c r="B306" s="3">
        <v>0.69292344907407399</v>
      </c>
      <c r="C306" s="4">
        <v>2.9990000000000001</v>
      </c>
      <c r="D306" s="4">
        <v>7.0000000000000001E-3</v>
      </c>
      <c r="E306" s="4">
        <v>70</v>
      </c>
      <c r="F306" s="4">
        <v>382.3</v>
      </c>
      <c r="G306" s="4">
        <v>41</v>
      </c>
      <c r="H306" s="4">
        <v>-6.8</v>
      </c>
      <c r="J306" s="4">
        <v>16.5</v>
      </c>
      <c r="K306" s="4">
        <v>0.97960000000000003</v>
      </c>
      <c r="L306" s="4">
        <v>2.9376000000000002</v>
      </c>
      <c r="M306" s="4">
        <v>6.8999999999999999E-3</v>
      </c>
      <c r="N306" s="4">
        <v>374.48840000000001</v>
      </c>
      <c r="O306" s="4">
        <v>40.162199999999999</v>
      </c>
      <c r="P306" s="4">
        <v>414.7</v>
      </c>
      <c r="Q306" s="4">
        <v>322.39319999999998</v>
      </c>
      <c r="R306" s="4">
        <v>34.575299999999999</v>
      </c>
      <c r="S306" s="4">
        <v>357</v>
      </c>
      <c r="T306" s="4">
        <v>0</v>
      </c>
      <c r="W306" s="4">
        <v>0</v>
      </c>
      <c r="X306" s="4">
        <v>16.1629</v>
      </c>
      <c r="Y306" s="4">
        <v>12.3</v>
      </c>
      <c r="Z306" s="4">
        <v>798</v>
      </c>
      <c r="AA306" s="4">
        <v>812</v>
      </c>
      <c r="AB306" s="4">
        <v>835</v>
      </c>
      <c r="AC306" s="4">
        <v>31</v>
      </c>
      <c r="AD306" s="4">
        <v>15.15</v>
      </c>
      <c r="AE306" s="4">
        <v>0.35</v>
      </c>
      <c r="AF306" s="4">
        <v>958</v>
      </c>
      <c r="AG306" s="4">
        <v>8</v>
      </c>
      <c r="AH306" s="4">
        <v>25</v>
      </c>
      <c r="AI306" s="4">
        <v>27</v>
      </c>
      <c r="AJ306" s="4">
        <v>191</v>
      </c>
      <c r="AK306" s="4">
        <v>190.5</v>
      </c>
      <c r="AL306" s="4">
        <v>4.5999999999999996</v>
      </c>
      <c r="AM306" s="4">
        <v>196</v>
      </c>
      <c r="AN306" s="4" t="s">
        <v>155</v>
      </c>
      <c r="AO306" s="4">
        <v>2</v>
      </c>
      <c r="AP306" s="5">
        <v>0.90127314814814818</v>
      </c>
      <c r="AQ306" s="4">
        <v>47.159308000000003</v>
      </c>
      <c r="AR306" s="4">
        <v>-88.489806999999999</v>
      </c>
      <c r="AS306" s="4">
        <v>315.5</v>
      </c>
      <c r="AT306" s="4">
        <v>0</v>
      </c>
      <c r="AU306" s="4">
        <v>12</v>
      </c>
      <c r="AV306" s="4">
        <v>8</v>
      </c>
      <c r="AW306" s="4" t="s">
        <v>406</v>
      </c>
      <c r="AX306" s="4">
        <v>2.5794000000000001</v>
      </c>
      <c r="AY306" s="4">
        <v>1.2309000000000001</v>
      </c>
      <c r="AZ306" s="4">
        <v>4</v>
      </c>
      <c r="BA306" s="4">
        <v>13.836</v>
      </c>
      <c r="BB306" s="4">
        <v>68.260000000000005</v>
      </c>
      <c r="BC306" s="4">
        <v>4.93</v>
      </c>
      <c r="BD306" s="4">
        <v>2.0859999999999999</v>
      </c>
      <c r="BE306" s="4">
        <v>3112.2179999999998</v>
      </c>
      <c r="BF306" s="4">
        <v>4.6239999999999997</v>
      </c>
      <c r="BG306" s="4">
        <v>41.548000000000002</v>
      </c>
      <c r="BH306" s="4">
        <v>4.4560000000000004</v>
      </c>
      <c r="BI306" s="4">
        <v>46.003999999999998</v>
      </c>
      <c r="BJ306" s="4">
        <v>35.768000000000001</v>
      </c>
      <c r="BK306" s="4">
        <v>3.8359999999999999</v>
      </c>
      <c r="BL306" s="4">
        <v>39.603999999999999</v>
      </c>
      <c r="BM306" s="4">
        <v>0</v>
      </c>
      <c r="BQ306" s="4">
        <v>12450.602999999999</v>
      </c>
      <c r="BR306" s="4">
        <v>7.358E-3</v>
      </c>
      <c r="BS306" s="4">
        <v>-5</v>
      </c>
      <c r="BT306" s="4">
        <v>0.93041499999999999</v>
      </c>
      <c r="BU306" s="4">
        <v>0.17980299999999999</v>
      </c>
      <c r="BV306" s="4">
        <v>18.794374999999999</v>
      </c>
    </row>
    <row r="307" spans="1:74" x14ac:dyDescent="0.25">
      <c r="A307" s="2">
        <v>42801</v>
      </c>
      <c r="B307" s="3">
        <v>0.69293502314814814</v>
      </c>
      <c r="C307" s="4">
        <v>3.1880000000000002</v>
      </c>
      <c r="D307" s="4">
        <v>9.1999999999999998E-3</v>
      </c>
      <c r="E307" s="4">
        <v>91.918367000000003</v>
      </c>
      <c r="F307" s="4">
        <v>385</v>
      </c>
      <c r="G307" s="4">
        <v>40.9</v>
      </c>
      <c r="H307" s="4">
        <v>-2.8</v>
      </c>
      <c r="J307" s="4">
        <v>16.5</v>
      </c>
      <c r="K307" s="4">
        <v>0.97799999999999998</v>
      </c>
      <c r="L307" s="4">
        <v>3.1177000000000001</v>
      </c>
      <c r="M307" s="4">
        <v>8.9999999999999993E-3</v>
      </c>
      <c r="N307" s="4">
        <v>376.50279999999998</v>
      </c>
      <c r="O307" s="4">
        <v>40.005299999999998</v>
      </c>
      <c r="P307" s="4">
        <v>416.5</v>
      </c>
      <c r="Q307" s="4">
        <v>324.12729999999999</v>
      </c>
      <c r="R307" s="4">
        <v>34.440100000000001</v>
      </c>
      <c r="S307" s="4">
        <v>358.6</v>
      </c>
      <c r="T307" s="4">
        <v>0</v>
      </c>
      <c r="W307" s="4">
        <v>0</v>
      </c>
      <c r="X307" s="4">
        <v>16.136700000000001</v>
      </c>
      <c r="Y307" s="4">
        <v>12.1</v>
      </c>
      <c r="Z307" s="4">
        <v>800</v>
      </c>
      <c r="AA307" s="4">
        <v>815</v>
      </c>
      <c r="AB307" s="4">
        <v>837</v>
      </c>
      <c r="AC307" s="4">
        <v>31</v>
      </c>
      <c r="AD307" s="4">
        <v>15.15</v>
      </c>
      <c r="AE307" s="4">
        <v>0.35</v>
      </c>
      <c r="AF307" s="4">
        <v>958</v>
      </c>
      <c r="AG307" s="4">
        <v>8</v>
      </c>
      <c r="AH307" s="4">
        <v>25</v>
      </c>
      <c r="AI307" s="4">
        <v>27</v>
      </c>
      <c r="AJ307" s="4">
        <v>191</v>
      </c>
      <c r="AK307" s="4">
        <v>190</v>
      </c>
      <c r="AL307" s="4">
        <v>4.5999999999999996</v>
      </c>
      <c r="AM307" s="4">
        <v>195.8</v>
      </c>
      <c r="AN307" s="4" t="s">
        <v>155</v>
      </c>
      <c r="AO307" s="4">
        <v>2</v>
      </c>
      <c r="AP307" s="5">
        <v>0.90128472222222233</v>
      </c>
      <c r="AQ307" s="4">
        <v>47.159308000000003</v>
      </c>
      <c r="AR307" s="4">
        <v>-88.489806999999999</v>
      </c>
      <c r="AS307" s="4">
        <v>315.10000000000002</v>
      </c>
      <c r="AT307" s="4">
        <v>0</v>
      </c>
      <c r="AU307" s="4">
        <v>12</v>
      </c>
      <c r="AV307" s="4">
        <v>8</v>
      </c>
      <c r="AW307" s="4" t="s">
        <v>406</v>
      </c>
      <c r="AX307" s="4">
        <v>2.3382619999999998</v>
      </c>
      <c r="AY307" s="4">
        <v>1.5102899999999999</v>
      </c>
      <c r="AZ307" s="4">
        <v>3.9176820000000001</v>
      </c>
      <c r="BA307" s="4">
        <v>13.836</v>
      </c>
      <c r="BB307" s="4">
        <v>64.23</v>
      </c>
      <c r="BC307" s="4">
        <v>4.6399999999999997</v>
      </c>
      <c r="BD307" s="4">
        <v>2.2519999999999998</v>
      </c>
      <c r="BE307" s="4">
        <v>3108.0279999999998</v>
      </c>
      <c r="BF307" s="4">
        <v>5.7039999999999997</v>
      </c>
      <c r="BG307" s="4">
        <v>39.305999999999997</v>
      </c>
      <c r="BH307" s="4">
        <v>4.1760000000000002</v>
      </c>
      <c r="BI307" s="4">
        <v>43.481999999999999</v>
      </c>
      <c r="BJ307" s="4">
        <v>33.838000000000001</v>
      </c>
      <c r="BK307" s="4">
        <v>3.5950000000000002</v>
      </c>
      <c r="BL307" s="4">
        <v>37.433999999999997</v>
      </c>
      <c r="BM307" s="4">
        <v>0</v>
      </c>
      <c r="BQ307" s="4">
        <v>11696.775</v>
      </c>
      <c r="BR307" s="4">
        <v>-1.0189999999999999E-3</v>
      </c>
      <c r="BS307" s="4">
        <v>-5</v>
      </c>
      <c r="BT307" s="4">
        <v>0.92549000000000003</v>
      </c>
      <c r="BU307" s="4">
        <v>-2.4902000000000001E-2</v>
      </c>
      <c r="BV307" s="4">
        <v>18.694908000000002</v>
      </c>
    </row>
    <row r="308" spans="1:74" x14ac:dyDescent="0.25">
      <c r="A308" s="2">
        <v>42801</v>
      </c>
      <c r="B308" s="3">
        <v>0.69294659722222229</v>
      </c>
      <c r="C308" s="4">
        <v>3.9340000000000002</v>
      </c>
      <c r="D308" s="4">
        <v>1.7999999999999999E-2</v>
      </c>
      <c r="E308" s="4">
        <v>180.100503</v>
      </c>
      <c r="F308" s="4">
        <v>386.9</v>
      </c>
      <c r="G308" s="4">
        <v>37.4</v>
      </c>
      <c r="H308" s="4">
        <v>0</v>
      </c>
      <c r="J308" s="4">
        <v>16.5</v>
      </c>
      <c r="K308" s="4">
        <v>0.97160000000000002</v>
      </c>
      <c r="L308" s="4">
        <v>3.8220000000000001</v>
      </c>
      <c r="M308" s="4">
        <v>1.7500000000000002E-2</v>
      </c>
      <c r="N308" s="4">
        <v>375.89890000000003</v>
      </c>
      <c r="O308" s="4">
        <v>36.314100000000003</v>
      </c>
      <c r="P308" s="4">
        <v>412.2</v>
      </c>
      <c r="Q308" s="4">
        <v>323.60750000000002</v>
      </c>
      <c r="R308" s="4">
        <v>31.262499999999999</v>
      </c>
      <c r="S308" s="4">
        <v>354.9</v>
      </c>
      <c r="T308" s="4">
        <v>0</v>
      </c>
      <c r="W308" s="4">
        <v>0</v>
      </c>
      <c r="X308" s="4">
        <v>16.031099999999999</v>
      </c>
      <c r="Y308" s="4">
        <v>12</v>
      </c>
      <c r="Z308" s="4">
        <v>801</v>
      </c>
      <c r="AA308" s="4">
        <v>816</v>
      </c>
      <c r="AB308" s="4">
        <v>838</v>
      </c>
      <c r="AC308" s="4">
        <v>31</v>
      </c>
      <c r="AD308" s="4">
        <v>15.15</v>
      </c>
      <c r="AE308" s="4">
        <v>0.35</v>
      </c>
      <c r="AF308" s="4">
        <v>958</v>
      </c>
      <c r="AG308" s="4">
        <v>8</v>
      </c>
      <c r="AH308" s="4">
        <v>25</v>
      </c>
      <c r="AI308" s="4">
        <v>27</v>
      </c>
      <c r="AJ308" s="4">
        <v>191</v>
      </c>
      <c r="AK308" s="4">
        <v>190</v>
      </c>
      <c r="AL308" s="4">
        <v>4.7</v>
      </c>
      <c r="AM308" s="4">
        <v>195.4</v>
      </c>
      <c r="AN308" s="4" t="s">
        <v>155</v>
      </c>
      <c r="AO308" s="4">
        <v>2</v>
      </c>
      <c r="AP308" s="5">
        <v>0.90129629629629626</v>
      </c>
      <c r="AQ308" s="4">
        <v>47.159308000000003</v>
      </c>
      <c r="AR308" s="4">
        <v>-88.489806999999999</v>
      </c>
      <c r="AS308" s="4">
        <v>314.8</v>
      </c>
      <c r="AT308" s="4">
        <v>0</v>
      </c>
      <c r="AU308" s="4">
        <v>12</v>
      </c>
      <c r="AV308" s="4">
        <v>8</v>
      </c>
      <c r="AW308" s="4" t="s">
        <v>406</v>
      </c>
      <c r="AX308" s="4">
        <v>1.78979</v>
      </c>
      <c r="AY308" s="4">
        <v>1.6102099999999999</v>
      </c>
      <c r="AZ308" s="4">
        <v>3.1591589999999998</v>
      </c>
      <c r="BA308" s="4">
        <v>13.836</v>
      </c>
      <c r="BB308" s="4">
        <v>52.13</v>
      </c>
      <c r="BC308" s="4">
        <v>3.77</v>
      </c>
      <c r="BD308" s="4">
        <v>2.9249999999999998</v>
      </c>
      <c r="BE308" s="4">
        <v>3095.3620000000001</v>
      </c>
      <c r="BF308" s="4">
        <v>9.02</v>
      </c>
      <c r="BG308" s="4">
        <v>31.881</v>
      </c>
      <c r="BH308" s="4">
        <v>3.08</v>
      </c>
      <c r="BI308" s="4">
        <v>34.960999999999999</v>
      </c>
      <c r="BJ308" s="4">
        <v>27.446000000000002</v>
      </c>
      <c r="BK308" s="4">
        <v>2.6509999999999998</v>
      </c>
      <c r="BL308" s="4">
        <v>30.097000000000001</v>
      </c>
      <c r="BM308" s="4">
        <v>0</v>
      </c>
      <c r="BQ308" s="4">
        <v>9440.3179999999993</v>
      </c>
      <c r="BR308" s="4">
        <v>-2.5100000000000001E-3</v>
      </c>
      <c r="BS308" s="4">
        <v>-5</v>
      </c>
      <c r="BT308" s="4">
        <v>0.92244999999999999</v>
      </c>
      <c r="BU308" s="4">
        <v>-6.1337999999999997E-2</v>
      </c>
      <c r="BV308" s="4">
        <v>18.633489999999998</v>
      </c>
    </row>
    <row r="309" spans="1:74" x14ac:dyDescent="0.25">
      <c r="A309" s="2">
        <v>42801</v>
      </c>
      <c r="B309" s="3">
        <v>0.69295817129629622</v>
      </c>
      <c r="C309" s="4">
        <v>4.7320000000000002</v>
      </c>
      <c r="D309" s="4">
        <v>3.2599999999999997E-2</v>
      </c>
      <c r="E309" s="4">
        <v>326.04060900000002</v>
      </c>
      <c r="F309" s="4">
        <v>365.7</v>
      </c>
      <c r="G309" s="4">
        <v>31.8</v>
      </c>
      <c r="H309" s="4">
        <v>5.7</v>
      </c>
      <c r="J309" s="4">
        <v>16.02</v>
      </c>
      <c r="K309" s="4">
        <v>0.96479999999999999</v>
      </c>
      <c r="L309" s="4">
        <v>4.5650000000000004</v>
      </c>
      <c r="M309" s="4">
        <v>3.15E-2</v>
      </c>
      <c r="N309" s="4">
        <v>352.81599999999997</v>
      </c>
      <c r="O309" s="4">
        <v>30.7212</v>
      </c>
      <c r="P309" s="4">
        <v>383.5</v>
      </c>
      <c r="Q309" s="4">
        <v>303.7414</v>
      </c>
      <c r="R309" s="4">
        <v>26.448</v>
      </c>
      <c r="S309" s="4">
        <v>330.2</v>
      </c>
      <c r="T309" s="4">
        <v>5.6692</v>
      </c>
      <c r="W309" s="4">
        <v>0</v>
      </c>
      <c r="X309" s="4">
        <v>15.453200000000001</v>
      </c>
      <c r="Y309" s="4">
        <v>11.9</v>
      </c>
      <c r="Z309" s="4">
        <v>802</v>
      </c>
      <c r="AA309" s="4">
        <v>817</v>
      </c>
      <c r="AB309" s="4">
        <v>839</v>
      </c>
      <c r="AC309" s="4">
        <v>31</v>
      </c>
      <c r="AD309" s="4">
        <v>15.16</v>
      </c>
      <c r="AE309" s="4">
        <v>0.35</v>
      </c>
      <c r="AF309" s="4">
        <v>957</v>
      </c>
      <c r="AG309" s="4">
        <v>8</v>
      </c>
      <c r="AH309" s="4">
        <v>25</v>
      </c>
      <c r="AI309" s="4">
        <v>27</v>
      </c>
      <c r="AJ309" s="4">
        <v>190.5</v>
      </c>
      <c r="AK309" s="4">
        <v>190.5</v>
      </c>
      <c r="AL309" s="4">
        <v>4.5999999999999996</v>
      </c>
      <c r="AM309" s="4">
        <v>195.1</v>
      </c>
      <c r="AN309" s="4" t="s">
        <v>155</v>
      </c>
      <c r="AO309" s="4">
        <v>2</v>
      </c>
      <c r="AP309" s="5">
        <v>0.90130787037037041</v>
      </c>
      <c r="AQ309" s="4">
        <v>47.159308000000003</v>
      </c>
      <c r="AR309" s="4">
        <v>-88.489806999999999</v>
      </c>
      <c r="AS309" s="4">
        <v>314.5</v>
      </c>
      <c r="AT309" s="4">
        <v>0</v>
      </c>
      <c r="AU309" s="4">
        <v>12</v>
      </c>
      <c r="AV309" s="4">
        <v>8</v>
      </c>
      <c r="AW309" s="4" t="s">
        <v>406</v>
      </c>
      <c r="AX309" s="4">
        <v>1.7</v>
      </c>
      <c r="AY309" s="4">
        <v>1.7</v>
      </c>
      <c r="AZ309" s="4">
        <v>2.8</v>
      </c>
      <c r="BA309" s="4">
        <v>13.836</v>
      </c>
      <c r="BB309" s="4">
        <v>43.38</v>
      </c>
      <c r="BC309" s="4">
        <v>3.14</v>
      </c>
      <c r="BD309" s="4">
        <v>3.65</v>
      </c>
      <c r="BE309" s="4">
        <v>3082.5419999999999</v>
      </c>
      <c r="BF309" s="4">
        <v>13.519</v>
      </c>
      <c r="BG309" s="4">
        <v>24.949000000000002</v>
      </c>
      <c r="BH309" s="4">
        <v>2.1720000000000002</v>
      </c>
      <c r="BI309" s="4">
        <v>27.122</v>
      </c>
      <c r="BJ309" s="4">
        <v>21.478999999999999</v>
      </c>
      <c r="BK309" s="4">
        <v>1.87</v>
      </c>
      <c r="BL309" s="4">
        <v>23.349</v>
      </c>
      <c r="BM309" s="4">
        <v>0.1244</v>
      </c>
      <c r="BQ309" s="4">
        <v>7587.32</v>
      </c>
      <c r="BR309" s="4">
        <v>1.077E-2</v>
      </c>
      <c r="BS309" s="4">
        <v>-5</v>
      </c>
      <c r="BT309" s="4">
        <v>0.92051000000000005</v>
      </c>
      <c r="BU309" s="4">
        <v>0.26319199999999998</v>
      </c>
      <c r="BV309" s="4">
        <v>18.594301999999999</v>
      </c>
    </row>
    <row r="310" spans="1:74" x14ac:dyDescent="0.25">
      <c r="A310" s="2">
        <v>42801</v>
      </c>
      <c r="B310" s="3">
        <v>0.69296974537037037</v>
      </c>
      <c r="C310" s="4">
        <v>4.25</v>
      </c>
      <c r="D310" s="4">
        <v>1.23E-2</v>
      </c>
      <c r="E310" s="4">
        <v>122.994924</v>
      </c>
      <c r="F310" s="4">
        <v>350.1</v>
      </c>
      <c r="G310" s="4">
        <v>24.4</v>
      </c>
      <c r="H310" s="4">
        <v>7.9</v>
      </c>
      <c r="J310" s="4">
        <v>14.71</v>
      </c>
      <c r="K310" s="4">
        <v>0.96889999999999998</v>
      </c>
      <c r="L310" s="4">
        <v>4.1177000000000001</v>
      </c>
      <c r="M310" s="4">
        <v>1.1900000000000001E-2</v>
      </c>
      <c r="N310" s="4">
        <v>339.16989999999998</v>
      </c>
      <c r="O310" s="4">
        <v>23.6084</v>
      </c>
      <c r="P310" s="4">
        <v>362.8</v>
      </c>
      <c r="Q310" s="4">
        <v>291.99310000000003</v>
      </c>
      <c r="R310" s="4">
        <v>20.3246</v>
      </c>
      <c r="S310" s="4">
        <v>312.3</v>
      </c>
      <c r="T310" s="4">
        <v>7.8986000000000001</v>
      </c>
      <c r="W310" s="4">
        <v>0</v>
      </c>
      <c r="X310" s="4">
        <v>14.249599999999999</v>
      </c>
      <c r="Y310" s="4">
        <v>12</v>
      </c>
      <c r="Z310" s="4">
        <v>801</v>
      </c>
      <c r="AA310" s="4">
        <v>817</v>
      </c>
      <c r="AB310" s="4">
        <v>838</v>
      </c>
      <c r="AC310" s="4">
        <v>31</v>
      </c>
      <c r="AD310" s="4">
        <v>15.16</v>
      </c>
      <c r="AE310" s="4">
        <v>0.35</v>
      </c>
      <c r="AF310" s="4">
        <v>958</v>
      </c>
      <c r="AG310" s="4">
        <v>8</v>
      </c>
      <c r="AH310" s="4">
        <v>25</v>
      </c>
      <c r="AI310" s="4">
        <v>27</v>
      </c>
      <c r="AJ310" s="4">
        <v>190</v>
      </c>
      <c r="AK310" s="4">
        <v>191</v>
      </c>
      <c r="AL310" s="4">
        <v>4.5</v>
      </c>
      <c r="AM310" s="4">
        <v>195.3</v>
      </c>
      <c r="AN310" s="4" t="s">
        <v>155</v>
      </c>
      <c r="AO310" s="4">
        <v>2</v>
      </c>
      <c r="AP310" s="5">
        <v>0.90131944444444445</v>
      </c>
      <c r="AQ310" s="4">
        <v>47.159309999999998</v>
      </c>
      <c r="AR310" s="4">
        <v>-88.489806999999999</v>
      </c>
      <c r="AS310" s="4">
        <v>314.5</v>
      </c>
      <c r="AT310" s="4">
        <v>0</v>
      </c>
      <c r="AU310" s="4">
        <v>12</v>
      </c>
      <c r="AV310" s="4">
        <v>9</v>
      </c>
      <c r="AW310" s="4" t="s">
        <v>413</v>
      </c>
      <c r="AX310" s="4">
        <v>1.7618</v>
      </c>
      <c r="AY310" s="4">
        <v>1.6278999999999999</v>
      </c>
      <c r="AZ310" s="4">
        <v>2.8412000000000002</v>
      </c>
      <c r="BA310" s="4">
        <v>13.836</v>
      </c>
      <c r="BB310" s="4">
        <v>48.39</v>
      </c>
      <c r="BC310" s="4">
        <v>3.5</v>
      </c>
      <c r="BD310" s="4">
        <v>3.21</v>
      </c>
      <c r="BE310" s="4">
        <v>3097.6790000000001</v>
      </c>
      <c r="BF310" s="4">
        <v>5.7060000000000004</v>
      </c>
      <c r="BG310" s="4">
        <v>26.72</v>
      </c>
      <c r="BH310" s="4">
        <v>1.86</v>
      </c>
      <c r="BI310" s="4">
        <v>28.58</v>
      </c>
      <c r="BJ310" s="4">
        <v>23.003</v>
      </c>
      <c r="BK310" s="4">
        <v>1.601</v>
      </c>
      <c r="BL310" s="4">
        <v>24.603999999999999</v>
      </c>
      <c r="BM310" s="4">
        <v>0.19309999999999999</v>
      </c>
      <c r="BQ310" s="4">
        <v>7794.3310000000001</v>
      </c>
      <c r="BR310" s="4">
        <v>5.4089999999999999E-2</v>
      </c>
      <c r="BS310" s="4">
        <v>-5</v>
      </c>
      <c r="BT310" s="4">
        <v>0.92151000000000005</v>
      </c>
      <c r="BU310" s="4">
        <v>1.321825</v>
      </c>
      <c r="BV310" s="4">
        <v>18.614502000000002</v>
      </c>
    </row>
    <row r="311" spans="1:74" x14ac:dyDescent="0.25">
      <c r="A311" s="2">
        <v>42801</v>
      </c>
      <c r="B311" s="3">
        <v>0.69298131944444441</v>
      </c>
      <c r="C311" s="4">
        <v>3.6309999999999998</v>
      </c>
      <c r="D311" s="4">
        <v>8.6999999999999994E-3</v>
      </c>
      <c r="E311" s="4">
        <v>87.170732000000001</v>
      </c>
      <c r="F311" s="4">
        <v>350.2</v>
      </c>
      <c r="G311" s="4">
        <v>24.4</v>
      </c>
      <c r="H311" s="4">
        <v>-0.5</v>
      </c>
      <c r="J311" s="4">
        <v>14.16</v>
      </c>
      <c r="K311" s="4">
        <v>0.97419999999999995</v>
      </c>
      <c r="L311" s="4">
        <v>3.5367000000000002</v>
      </c>
      <c r="M311" s="4">
        <v>8.5000000000000006E-3</v>
      </c>
      <c r="N311" s="4">
        <v>341.12110000000001</v>
      </c>
      <c r="O311" s="4">
        <v>23.7622</v>
      </c>
      <c r="P311" s="4">
        <v>364.9</v>
      </c>
      <c r="Q311" s="4">
        <v>293.49700000000001</v>
      </c>
      <c r="R311" s="4">
        <v>20.444700000000001</v>
      </c>
      <c r="S311" s="4">
        <v>313.89999999999998</v>
      </c>
      <c r="T311" s="4">
        <v>0</v>
      </c>
      <c r="W311" s="4">
        <v>0</v>
      </c>
      <c r="X311" s="4">
        <v>13.7973</v>
      </c>
      <c r="Y311" s="4">
        <v>11.9</v>
      </c>
      <c r="Z311" s="4">
        <v>802</v>
      </c>
      <c r="AA311" s="4">
        <v>818</v>
      </c>
      <c r="AB311" s="4">
        <v>839</v>
      </c>
      <c r="AC311" s="4">
        <v>30.5</v>
      </c>
      <c r="AD311" s="4">
        <v>14.9</v>
      </c>
      <c r="AE311" s="4">
        <v>0.34</v>
      </c>
      <c r="AF311" s="4">
        <v>958</v>
      </c>
      <c r="AG311" s="4">
        <v>8</v>
      </c>
      <c r="AH311" s="4">
        <v>25</v>
      </c>
      <c r="AI311" s="4">
        <v>27</v>
      </c>
      <c r="AJ311" s="4">
        <v>190</v>
      </c>
      <c r="AK311" s="4">
        <v>191</v>
      </c>
      <c r="AL311" s="4">
        <v>4.4000000000000004</v>
      </c>
      <c r="AM311" s="4">
        <v>195.7</v>
      </c>
      <c r="AN311" s="4" t="s">
        <v>155</v>
      </c>
      <c r="AO311" s="4">
        <v>2</v>
      </c>
      <c r="AP311" s="5">
        <v>0.90133101851851849</v>
      </c>
      <c r="AQ311" s="4">
        <v>47.159309999999998</v>
      </c>
      <c r="AR311" s="4">
        <v>-88.489805000000004</v>
      </c>
      <c r="AS311" s="4">
        <v>314.5</v>
      </c>
      <c r="AT311" s="4">
        <v>0.1</v>
      </c>
      <c r="AU311" s="4">
        <v>12</v>
      </c>
      <c r="AV311" s="4">
        <v>9</v>
      </c>
      <c r="AW311" s="4" t="s">
        <v>413</v>
      </c>
      <c r="AX311" s="4">
        <v>2.3102999999999998</v>
      </c>
      <c r="AY311" s="4">
        <v>1.0308999999999999</v>
      </c>
      <c r="AZ311" s="4">
        <v>3.2309000000000001</v>
      </c>
      <c r="BA311" s="4">
        <v>13.836</v>
      </c>
      <c r="BB311" s="4">
        <v>56.54</v>
      </c>
      <c r="BC311" s="4">
        <v>4.09</v>
      </c>
      <c r="BD311" s="4">
        <v>2.653</v>
      </c>
      <c r="BE311" s="4">
        <v>3104.7919999999999</v>
      </c>
      <c r="BF311" s="4">
        <v>4.7450000000000001</v>
      </c>
      <c r="BG311" s="4">
        <v>31.36</v>
      </c>
      <c r="BH311" s="4">
        <v>2.1850000000000001</v>
      </c>
      <c r="BI311" s="4">
        <v>33.543999999999997</v>
      </c>
      <c r="BJ311" s="4">
        <v>26.981999999999999</v>
      </c>
      <c r="BK311" s="4">
        <v>1.88</v>
      </c>
      <c r="BL311" s="4">
        <v>28.861000000000001</v>
      </c>
      <c r="BM311" s="4">
        <v>0</v>
      </c>
      <c r="BQ311" s="4">
        <v>8806.8780000000006</v>
      </c>
      <c r="BR311" s="4">
        <v>4.7809999999999998E-2</v>
      </c>
      <c r="BS311" s="4">
        <v>-5</v>
      </c>
      <c r="BT311" s="4">
        <v>0.91996</v>
      </c>
      <c r="BU311" s="4">
        <v>1.1683570000000001</v>
      </c>
      <c r="BV311" s="4">
        <v>18.583192</v>
      </c>
    </row>
    <row r="312" spans="1:74" x14ac:dyDescent="0.25">
      <c r="A312" s="2">
        <v>42801</v>
      </c>
      <c r="B312" s="3">
        <v>0.69299289351851856</v>
      </c>
      <c r="C312" s="4">
        <v>3.4670000000000001</v>
      </c>
      <c r="D312" s="4">
        <v>8.6E-3</v>
      </c>
      <c r="E312" s="4">
        <v>85.791632000000007</v>
      </c>
      <c r="F312" s="4">
        <v>350.7</v>
      </c>
      <c r="G312" s="4">
        <v>36.1</v>
      </c>
      <c r="H312" s="4">
        <v>0.2</v>
      </c>
      <c r="J312" s="4">
        <v>14.95</v>
      </c>
      <c r="K312" s="4">
        <v>0.97560000000000002</v>
      </c>
      <c r="L312" s="4">
        <v>3.3826000000000001</v>
      </c>
      <c r="M312" s="4">
        <v>8.3999999999999995E-3</v>
      </c>
      <c r="N312" s="4">
        <v>342.12360000000001</v>
      </c>
      <c r="O312" s="4">
        <v>35.213000000000001</v>
      </c>
      <c r="P312" s="4">
        <v>377.3</v>
      </c>
      <c r="Q312" s="4">
        <v>294.19529999999997</v>
      </c>
      <c r="R312" s="4">
        <v>30.28</v>
      </c>
      <c r="S312" s="4">
        <v>324.5</v>
      </c>
      <c r="T312" s="4">
        <v>0.21110000000000001</v>
      </c>
      <c r="W312" s="4">
        <v>0</v>
      </c>
      <c r="X312" s="4">
        <v>14.5869</v>
      </c>
      <c r="Y312" s="4">
        <v>12</v>
      </c>
      <c r="Z312" s="4">
        <v>801</v>
      </c>
      <c r="AA312" s="4">
        <v>818</v>
      </c>
      <c r="AB312" s="4">
        <v>838</v>
      </c>
      <c r="AC312" s="4">
        <v>30</v>
      </c>
      <c r="AD312" s="4">
        <v>14.66</v>
      </c>
      <c r="AE312" s="4">
        <v>0.34</v>
      </c>
      <c r="AF312" s="4">
        <v>958</v>
      </c>
      <c r="AG312" s="4">
        <v>8</v>
      </c>
      <c r="AH312" s="4">
        <v>25</v>
      </c>
      <c r="AI312" s="4">
        <v>27</v>
      </c>
      <c r="AJ312" s="4">
        <v>190</v>
      </c>
      <c r="AK312" s="4">
        <v>190.5</v>
      </c>
      <c r="AL312" s="4">
        <v>4.4000000000000004</v>
      </c>
      <c r="AM312" s="4">
        <v>196</v>
      </c>
      <c r="AN312" s="4" t="s">
        <v>155</v>
      </c>
      <c r="AO312" s="4">
        <v>2</v>
      </c>
      <c r="AP312" s="5">
        <v>0.90134259259259253</v>
      </c>
      <c r="AQ312" s="4">
        <v>47.159308000000003</v>
      </c>
      <c r="AR312" s="4">
        <v>-88.489801999999997</v>
      </c>
      <c r="AS312" s="4">
        <v>314.39999999999998</v>
      </c>
      <c r="AT312" s="4">
        <v>0.8</v>
      </c>
      <c r="AU312" s="4">
        <v>12</v>
      </c>
      <c r="AV312" s="4">
        <v>9</v>
      </c>
      <c r="AW312" s="4" t="s">
        <v>413</v>
      </c>
      <c r="AX312" s="4">
        <v>2.2764000000000002</v>
      </c>
      <c r="AY312" s="4">
        <v>1.3103</v>
      </c>
      <c r="AZ312" s="4">
        <v>3.3660999999999999</v>
      </c>
      <c r="BA312" s="4">
        <v>13.836</v>
      </c>
      <c r="BB312" s="4">
        <v>59.15</v>
      </c>
      <c r="BC312" s="4">
        <v>4.28</v>
      </c>
      <c r="BD312" s="4">
        <v>2.5009999999999999</v>
      </c>
      <c r="BE312" s="4">
        <v>3106.154</v>
      </c>
      <c r="BF312" s="4">
        <v>4.8920000000000003</v>
      </c>
      <c r="BG312" s="4">
        <v>32.9</v>
      </c>
      <c r="BH312" s="4">
        <v>3.3860000000000001</v>
      </c>
      <c r="BI312" s="4">
        <v>36.286000000000001</v>
      </c>
      <c r="BJ312" s="4">
        <v>28.291</v>
      </c>
      <c r="BK312" s="4">
        <v>2.9119999999999999</v>
      </c>
      <c r="BL312" s="4">
        <v>31.202999999999999</v>
      </c>
      <c r="BM312" s="4">
        <v>6.3E-3</v>
      </c>
      <c r="BQ312" s="4">
        <v>9739.4220000000005</v>
      </c>
      <c r="BR312" s="4">
        <v>4.8199999999999996E-3</v>
      </c>
      <c r="BS312" s="4">
        <v>-5</v>
      </c>
      <c r="BT312" s="4">
        <v>0.91952999999999996</v>
      </c>
      <c r="BU312" s="4">
        <v>0.117789</v>
      </c>
      <c r="BV312" s="4">
        <v>18.574506</v>
      </c>
    </row>
    <row r="313" spans="1:74" x14ac:dyDescent="0.25">
      <c r="A313" s="2">
        <v>42801</v>
      </c>
      <c r="B313" s="3">
        <v>0.69300446759259249</v>
      </c>
      <c r="C313" s="4">
        <v>3.4449999999999998</v>
      </c>
      <c r="D313" s="4">
        <v>8.6E-3</v>
      </c>
      <c r="E313" s="4">
        <v>85.934890999999993</v>
      </c>
      <c r="F313" s="4">
        <v>367.7</v>
      </c>
      <c r="G313" s="4">
        <v>47.7</v>
      </c>
      <c r="H313" s="4">
        <v>0.4</v>
      </c>
      <c r="J313" s="4">
        <v>15.53</v>
      </c>
      <c r="K313" s="4">
        <v>0.9758</v>
      </c>
      <c r="L313" s="4">
        <v>3.3618999999999999</v>
      </c>
      <c r="M313" s="4">
        <v>8.3999999999999995E-3</v>
      </c>
      <c r="N313" s="4">
        <v>358.8193</v>
      </c>
      <c r="O313" s="4">
        <v>46.5379</v>
      </c>
      <c r="P313" s="4">
        <v>405.4</v>
      </c>
      <c r="Q313" s="4">
        <v>308.5521</v>
      </c>
      <c r="R313" s="4">
        <v>40.018300000000004</v>
      </c>
      <c r="S313" s="4">
        <v>348.6</v>
      </c>
      <c r="T313" s="4">
        <v>0.42420000000000002</v>
      </c>
      <c r="W313" s="4">
        <v>0</v>
      </c>
      <c r="X313" s="4">
        <v>15.1562</v>
      </c>
      <c r="Y313" s="4">
        <v>12</v>
      </c>
      <c r="Z313" s="4">
        <v>801</v>
      </c>
      <c r="AA313" s="4">
        <v>818</v>
      </c>
      <c r="AB313" s="4">
        <v>838</v>
      </c>
      <c r="AC313" s="4">
        <v>30</v>
      </c>
      <c r="AD313" s="4">
        <v>14.66</v>
      </c>
      <c r="AE313" s="4">
        <v>0.34</v>
      </c>
      <c r="AF313" s="4">
        <v>958</v>
      </c>
      <c r="AG313" s="4">
        <v>8</v>
      </c>
      <c r="AH313" s="4">
        <v>25</v>
      </c>
      <c r="AI313" s="4">
        <v>27</v>
      </c>
      <c r="AJ313" s="4">
        <v>190.5</v>
      </c>
      <c r="AK313" s="4">
        <v>189.5</v>
      </c>
      <c r="AL313" s="4">
        <v>4.4000000000000004</v>
      </c>
      <c r="AM313" s="4">
        <v>196</v>
      </c>
      <c r="AN313" s="4" t="s">
        <v>155</v>
      </c>
      <c r="AO313" s="4">
        <v>2</v>
      </c>
      <c r="AP313" s="5">
        <v>0.90135416666666668</v>
      </c>
      <c r="AQ313" s="4">
        <v>47.159309999999998</v>
      </c>
      <c r="AR313" s="4">
        <v>-88.489795000000001</v>
      </c>
      <c r="AS313" s="4">
        <v>314.39999999999998</v>
      </c>
      <c r="AT313" s="4">
        <v>0.7</v>
      </c>
      <c r="AU313" s="4">
        <v>12</v>
      </c>
      <c r="AV313" s="4">
        <v>9</v>
      </c>
      <c r="AW313" s="4" t="s">
        <v>413</v>
      </c>
      <c r="AX313" s="4">
        <v>1.1794</v>
      </c>
      <c r="AY313" s="4">
        <v>1.4</v>
      </c>
      <c r="AZ313" s="4">
        <v>2.1897000000000002</v>
      </c>
      <c r="BA313" s="4">
        <v>13.836</v>
      </c>
      <c r="BB313" s="4">
        <v>59.52</v>
      </c>
      <c r="BC313" s="4">
        <v>4.3</v>
      </c>
      <c r="BD313" s="4">
        <v>2.4820000000000002</v>
      </c>
      <c r="BE313" s="4">
        <v>3106.299</v>
      </c>
      <c r="BF313" s="4">
        <v>4.931</v>
      </c>
      <c r="BG313" s="4">
        <v>34.719000000000001</v>
      </c>
      <c r="BH313" s="4">
        <v>4.5030000000000001</v>
      </c>
      <c r="BI313" s="4">
        <v>39.222000000000001</v>
      </c>
      <c r="BJ313" s="4">
        <v>29.855</v>
      </c>
      <c r="BK313" s="4">
        <v>3.8719999999999999</v>
      </c>
      <c r="BL313" s="4">
        <v>33.726999999999997</v>
      </c>
      <c r="BM313" s="4">
        <v>1.2699999999999999E-2</v>
      </c>
      <c r="BQ313" s="4">
        <v>10182.273999999999</v>
      </c>
      <c r="BR313" s="4">
        <v>-9.1000000000000004E-3</v>
      </c>
      <c r="BS313" s="4">
        <v>-5</v>
      </c>
      <c r="BT313" s="4">
        <v>0.92049000000000003</v>
      </c>
      <c r="BU313" s="4">
        <v>-0.222381</v>
      </c>
      <c r="BV313" s="4">
        <v>18.593897999999999</v>
      </c>
    </row>
    <row r="314" spans="1:74" x14ac:dyDescent="0.25">
      <c r="A314" s="2">
        <v>42801</v>
      </c>
      <c r="B314" s="3">
        <v>0.69301604166666664</v>
      </c>
      <c r="C314" s="4">
        <v>3.3370000000000002</v>
      </c>
      <c r="D314" s="4">
        <v>8.0000000000000002E-3</v>
      </c>
      <c r="E314" s="4">
        <v>80</v>
      </c>
      <c r="F314" s="4">
        <v>397.2</v>
      </c>
      <c r="G314" s="4">
        <v>57.5</v>
      </c>
      <c r="H314" s="4">
        <v>-2</v>
      </c>
      <c r="J314" s="4">
        <v>15.68</v>
      </c>
      <c r="K314" s="4">
        <v>0.97670000000000001</v>
      </c>
      <c r="L314" s="4">
        <v>3.2593000000000001</v>
      </c>
      <c r="M314" s="4">
        <v>7.7999999999999996E-3</v>
      </c>
      <c r="N314" s="4">
        <v>387.93630000000002</v>
      </c>
      <c r="O314" s="4">
        <v>56.1663</v>
      </c>
      <c r="P314" s="4">
        <v>444.1</v>
      </c>
      <c r="Q314" s="4">
        <v>333.59010000000001</v>
      </c>
      <c r="R314" s="4">
        <v>48.297899999999998</v>
      </c>
      <c r="S314" s="4">
        <v>381.9</v>
      </c>
      <c r="T314" s="4">
        <v>0</v>
      </c>
      <c r="W314" s="4">
        <v>0</v>
      </c>
      <c r="X314" s="4">
        <v>15.317</v>
      </c>
      <c r="Y314" s="4">
        <v>11.9</v>
      </c>
      <c r="Z314" s="4">
        <v>802</v>
      </c>
      <c r="AA314" s="4">
        <v>818</v>
      </c>
      <c r="AB314" s="4">
        <v>839</v>
      </c>
      <c r="AC314" s="4">
        <v>30</v>
      </c>
      <c r="AD314" s="4">
        <v>14.66</v>
      </c>
      <c r="AE314" s="4">
        <v>0.34</v>
      </c>
      <c r="AF314" s="4">
        <v>958</v>
      </c>
      <c r="AG314" s="4">
        <v>8</v>
      </c>
      <c r="AH314" s="4">
        <v>25</v>
      </c>
      <c r="AI314" s="4">
        <v>27</v>
      </c>
      <c r="AJ314" s="4">
        <v>190.5</v>
      </c>
      <c r="AK314" s="4">
        <v>189</v>
      </c>
      <c r="AL314" s="4">
        <v>4.5</v>
      </c>
      <c r="AM314" s="4">
        <v>196</v>
      </c>
      <c r="AN314" s="4" t="s">
        <v>155</v>
      </c>
      <c r="AO314" s="4">
        <v>2</v>
      </c>
      <c r="AP314" s="5">
        <v>0.90136574074074083</v>
      </c>
      <c r="AQ314" s="4">
        <v>47.159312999999997</v>
      </c>
      <c r="AR314" s="4">
        <v>-88.489796999999996</v>
      </c>
      <c r="AS314" s="4">
        <v>314.7</v>
      </c>
      <c r="AT314" s="4">
        <v>0</v>
      </c>
      <c r="AU314" s="4">
        <v>12</v>
      </c>
      <c r="AV314" s="4">
        <v>10</v>
      </c>
      <c r="AW314" s="4" t="s">
        <v>412</v>
      </c>
      <c r="AX314" s="4">
        <v>1.0103</v>
      </c>
      <c r="AY314" s="4">
        <v>1.4103000000000001</v>
      </c>
      <c r="AZ314" s="4">
        <v>2.1</v>
      </c>
      <c r="BA314" s="4">
        <v>13.836</v>
      </c>
      <c r="BB314" s="4">
        <v>61.43</v>
      </c>
      <c r="BC314" s="4">
        <v>4.4400000000000004</v>
      </c>
      <c r="BD314" s="4">
        <v>2.3820000000000001</v>
      </c>
      <c r="BE314" s="4">
        <v>3107.8139999999999</v>
      </c>
      <c r="BF314" s="4">
        <v>4.742</v>
      </c>
      <c r="BG314" s="4">
        <v>38.737000000000002</v>
      </c>
      <c r="BH314" s="4">
        <v>5.6079999999999997</v>
      </c>
      <c r="BI314" s="4">
        <v>44.345999999999997</v>
      </c>
      <c r="BJ314" s="4">
        <v>33.31</v>
      </c>
      <c r="BK314" s="4">
        <v>4.8230000000000004</v>
      </c>
      <c r="BL314" s="4">
        <v>38.133000000000003</v>
      </c>
      <c r="BM314" s="4">
        <v>0</v>
      </c>
      <c r="BQ314" s="4">
        <v>10619.477999999999</v>
      </c>
      <c r="BR314" s="4">
        <v>-1.349E-2</v>
      </c>
      <c r="BS314" s="4">
        <v>-5</v>
      </c>
      <c r="BT314" s="4">
        <v>0.92</v>
      </c>
      <c r="BU314" s="4">
        <v>-0.32966200000000001</v>
      </c>
      <c r="BV314" s="4">
        <v>18.584</v>
      </c>
    </row>
    <row r="315" spans="1:74" x14ac:dyDescent="0.25">
      <c r="A315" s="2">
        <v>42801</v>
      </c>
      <c r="B315" s="3">
        <v>0.69302761574074079</v>
      </c>
      <c r="C315" s="4">
        <v>3.3069999999999999</v>
      </c>
      <c r="D315" s="4">
        <v>7.9000000000000008E-3</v>
      </c>
      <c r="E315" s="4">
        <v>78.966386999999997</v>
      </c>
      <c r="F315" s="4">
        <v>401.1</v>
      </c>
      <c r="G315" s="4">
        <v>59.1</v>
      </c>
      <c r="H315" s="4">
        <v>1.5</v>
      </c>
      <c r="J315" s="4">
        <v>15.83</v>
      </c>
      <c r="K315" s="4">
        <v>0.97699999999999998</v>
      </c>
      <c r="L315" s="4">
        <v>3.2313000000000001</v>
      </c>
      <c r="M315" s="4">
        <v>7.7000000000000002E-3</v>
      </c>
      <c r="N315" s="4">
        <v>391.90100000000001</v>
      </c>
      <c r="O315" s="4">
        <v>57.759700000000002</v>
      </c>
      <c r="P315" s="4">
        <v>449.7</v>
      </c>
      <c r="Q315" s="4">
        <v>336.99939999999998</v>
      </c>
      <c r="R315" s="4">
        <v>49.668100000000003</v>
      </c>
      <c r="S315" s="4">
        <v>386.7</v>
      </c>
      <c r="T315" s="4">
        <v>1.5132000000000001</v>
      </c>
      <c r="W315" s="4">
        <v>0</v>
      </c>
      <c r="X315" s="4">
        <v>15.463699999999999</v>
      </c>
      <c r="Y315" s="4">
        <v>12</v>
      </c>
      <c r="Z315" s="4">
        <v>801</v>
      </c>
      <c r="AA315" s="4">
        <v>817</v>
      </c>
      <c r="AB315" s="4">
        <v>839</v>
      </c>
      <c r="AC315" s="4">
        <v>30</v>
      </c>
      <c r="AD315" s="4">
        <v>14.66</v>
      </c>
      <c r="AE315" s="4">
        <v>0.34</v>
      </c>
      <c r="AF315" s="4">
        <v>958</v>
      </c>
      <c r="AG315" s="4">
        <v>8</v>
      </c>
      <c r="AH315" s="4">
        <v>25</v>
      </c>
      <c r="AI315" s="4">
        <v>27</v>
      </c>
      <c r="AJ315" s="4">
        <v>190</v>
      </c>
      <c r="AK315" s="4">
        <v>188.5</v>
      </c>
      <c r="AL315" s="4">
        <v>4.4000000000000004</v>
      </c>
      <c r="AM315" s="4">
        <v>196</v>
      </c>
      <c r="AN315" s="4" t="s">
        <v>155</v>
      </c>
      <c r="AO315" s="4">
        <v>2</v>
      </c>
      <c r="AP315" s="5">
        <v>0.90137731481481476</v>
      </c>
      <c r="AQ315" s="4">
        <v>47.159312999999997</v>
      </c>
      <c r="AR315" s="4">
        <v>-88.489796999999996</v>
      </c>
      <c r="AS315" s="4">
        <v>314.8</v>
      </c>
      <c r="AT315" s="4">
        <v>0</v>
      </c>
      <c r="AU315" s="4">
        <v>12</v>
      </c>
      <c r="AV315" s="4">
        <v>10</v>
      </c>
      <c r="AW315" s="4" t="s">
        <v>412</v>
      </c>
      <c r="AX315" s="4">
        <v>1.1000000000000001</v>
      </c>
      <c r="AY315" s="4">
        <v>1.5103</v>
      </c>
      <c r="AZ315" s="4">
        <v>2.1103000000000001</v>
      </c>
      <c r="BA315" s="4">
        <v>13.836</v>
      </c>
      <c r="BB315" s="4">
        <v>61.97</v>
      </c>
      <c r="BC315" s="4">
        <v>4.4800000000000004</v>
      </c>
      <c r="BD315" s="4">
        <v>2.359</v>
      </c>
      <c r="BE315" s="4">
        <v>3108.0309999999999</v>
      </c>
      <c r="BF315" s="4">
        <v>4.7229999999999999</v>
      </c>
      <c r="BG315" s="4">
        <v>39.475000000000001</v>
      </c>
      <c r="BH315" s="4">
        <v>5.8179999999999996</v>
      </c>
      <c r="BI315" s="4">
        <v>45.292999999999999</v>
      </c>
      <c r="BJ315" s="4">
        <v>33.945</v>
      </c>
      <c r="BK315" s="4">
        <v>5.0030000000000001</v>
      </c>
      <c r="BL315" s="4">
        <v>38.948</v>
      </c>
      <c r="BM315" s="4">
        <v>4.7300000000000002E-2</v>
      </c>
      <c r="BQ315" s="4">
        <v>10814.987999999999</v>
      </c>
      <c r="BR315" s="4">
        <v>-9.9399999999999992E-3</v>
      </c>
      <c r="BS315" s="4">
        <v>-5</v>
      </c>
      <c r="BT315" s="4">
        <v>0.92051000000000005</v>
      </c>
      <c r="BU315" s="4">
        <v>-0.24290900000000001</v>
      </c>
      <c r="BV315" s="4">
        <v>18.594301999999999</v>
      </c>
    </row>
    <row r="316" spans="1:74" x14ac:dyDescent="0.25">
      <c r="A316" s="2">
        <v>42801</v>
      </c>
      <c r="B316" s="3">
        <v>0.69303918981481483</v>
      </c>
      <c r="C316" s="4">
        <v>3.2879999999999998</v>
      </c>
      <c r="D316" s="4">
        <v>7.1000000000000004E-3</v>
      </c>
      <c r="E316" s="4">
        <v>70.563024999999996</v>
      </c>
      <c r="F316" s="4">
        <v>401.4</v>
      </c>
      <c r="G316" s="4">
        <v>59.4</v>
      </c>
      <c r="H316" s="4">
        <v>-1.7</v>
      </c>
      <c r="J316" s="4">
        <v>15.98</v>
      </c>
      <c r="K316" s="4">
        <v>0.97709999999999997</v>
      </c>
      <c r="L316" s="4">
        <v>3.2126000000000001</v>
      </c>
      <c r="M316" s="4">
        <v>6.8999999999999999E-3</v>
      </c>
      <c r="N316" s="4">
        <v>392.19369999999998</v>
      </c>
      <c r="O316" s="4">
        <v>58.031599999999997</v>
      </c>
      <c r="P316" s="4">
        <v>450.2</v>
      </c>
      <c r="Q316" s="4">
        <v>337.25720000000001</v>
      </c>
      <c r="R316" s="4">
        <v>49.902799999999999</v>
      </c>
      <c r="S316" s="4">
        <v>387.2</v>
      </c>
      <c r="T316" s="4">
        <v>0</v>
      </c>
      <c r="W316" s="4">
        <v>0</v>
      </c>
      <c r="X316" s="4">
        <v>15.614800000000001</v>
      </c>
      <c r="Y316" s="4">
        <v>11.9</v>
      </c>
      <c r="Z316" s="4">
        <v>802</v>
      </c>
      <c r="AA316" s="4">
        <v>817</v>
      </c>
      <c r="AB316" s="4">
        <v>839</v>
      </c>
      <c r="AC316" s="4">
        <v>30</v>
      </c>
      <c r="AD316" s="4">
        <v>14.67</v>
      </c>
      <c r="AE316" s="4">
        <v>0.34</v>
      </c>
      <c r="AF316" s="4">
        <v>957</v>
      </c>
      <c r="AG316" s="4">
        <v>8</v>
      </c>
      <c r="AH316" s="4">
        <v>25</v>
      </c>
      <c r="AI316" s="4">
        <v>27</v>
      </c>
      <c r="AJ316" s="4">
        <v>190</v>
      </c>
      <c r="AK316" s="4">
        <v>188.5</v>
      </c>
      <c r="AL316" s="4">
        <v>4.2</v>
      </c>
      <c r="AM316" s="4">
        <v>196</v>
      </c>
      <c r="AN316" s="4" t="s">
        <v>155</v>
      </c>
      <c r="AO316" s="4">
        <v>2</v>
      </c>
      <c r="AP316" s="5">
        <v>0.90138888888888891</v>
      </c>
      <c r="AQ316" s="4">
        <v>47.159312999999997</v>
      </c>
      <c r="AR316" s="4">
        <v>-88.489796999999996</v>
      </c>
      <c r="AS316" s="4">
        <v>314.5</v>
      </c>
      <c r="AT316" s="4">
        <v>0</v>
      </c>
      <c r="AU316" s="4">
        <v>12</v>
      </c>
      <c r="AV316" s="4">
        <v>10</v>
      </c>
      <c r="AW316" s="4" t="s">
        <v>412</v>
      </c>
      <c r="AX316" s="4">
        <v>1.1000000000000001</v>
      </c>
      <c r="AY316" s="4">
        <v>1.6103000000000001</v>
      </c>
      <c r="AZ316" s="4">
        <v>2.2000000000000002</v>
      </c>
      <c r="BA316" s="4">
        <v>13.836</v>
      </c>
      <c r="BB316" s="4">
        <v>62.35</v>
      </c>
      <c r="BC316" s="4">
        <v>4.51</v>
      </c>
      <c r="BD316" s="4">
        <v>2.347</v>
      </c>
      <c r="BE316" s="4">
        <v>3109.1610000000001</v>
      </c>
      <c r="BF316" s="4">
        <v>4.2469999999999999</v>
      </c>
      <c r="BG316" s="4">
        <v>39.749000000000002</v>
      </c>
      <c r="BH316" s="4">
        <v>5.8810000000000002</v>
      </c>
      <c r="BI316" s="4">
        <v>45.63</v>
      </c>
      <c r="BJ316" s="4">
        <v>34.180999999999997</v>
      </c>
      <c r="BK316" s="4">
        <v>5.0579999999999998</v>
      </c>
      <c r="BL316" s="4">
        <v>39.238</v>
      </c>
      <c r="BM316" s="4">
        <v>0</v>
      </c>
      <c r="BQ316" s="4">
        <v>10988.045</v>
      </c>
      <c r="BR316" s="4">
        <v>-8.5299999999999994E-3</v>
      </c>
      <c r="BS316" s="4">
        <v>-5</v>
      </c>
      <c r="BT316" s="4">
        <v>0.92049000000000003</v>
      </c>
      <c r="BU316" s="4">
        <v>-0.208452</v>
      </c>
      <c r="BV316" s="4">
        <v>18.593897999999999</v>
      </c>
    </row>
    <row r="317" spans="1:74" x14ac:dyDescent="0.25">
      <c r="A317" s="2">
        <v>42801</v>
      </c>
      <c r="B317" s="3">
        <v>0.69305076388888887</v>
      </c>
      <c r="C317" s="4">
        <v>3.28</v>
      </c>
      <c r="D317" s="4">
        <v>7.0000000000000001E-3</v>
      </c>
      <c r="E317" s="4">
        <v>70</v>
      </c>
      <c r="F317" s="4">
        <v>402.6</v>
      </c>
      <c r="G317" s="4">
        <v>59.6</v>
      </c>
      <c r="H317" s="4">
        <v>-0.7</v>
      </c>
      <c r="J317" s="4">
        <v>16</v>
      </c>
      <c r="K317" s="4">
        <v>0.97709999999999997</v>
      </c>
      <c r="L317" s="4">
        <v>3.2048999999999999</v>
      </c>
      <c r="M317" s="4">
        <v>6.7999999999999996E-3</v>
      </c>
      <c r="N317" s="4">
        <v>393.33690000000001</v>
      </c>
      <c r="O317" s="4">
        <v>58.229799999999997</v>
      </c>
      <c r="P317" s="4">
        <v>451.6</v>
      </c>
      <c r="Q317" s="4">
        <v>338.24619999999999</v>
      </c>
      <c r="R317" s="4">
        <v>50.074199999999998</v>
      </c>
      <c r="S317" s="4">
        <v>388.3</v>
      </c>
      <c r="T317" s="4">
        <v>0</v>
      </c>
      <c r="W317" s="4">
        <v>0</v>
      </c>
      <c r="X317" s="4">
        <v>15.633800000000001</v>
      </c>
      <c r="Y317" s="4">
        <v>12</v>
      </c>
      <c r="Z317" s="4">
        <v>802</v>
      </c>
      <c r="AA317" s="4">
        <v>817</v>
      </c>
      <c r="AB317" s="4">
        <v>840</v>
      </c>
      <c r="AC317" s="4">
        <v>30</v>
      </c>
      <c r="AD317" s="4">
        <v>14.68</v>
      </c>
      <c r="AE317" s="4">
        <v>0.34</v>
      </c>
      <c r="AF317" s="4">
        <v>957</v>
      </c>
      <c r="AG317" s="4">
        <v>8</v>
      </c>
      <c r="AH317" s="4">
        <v>25</v>
      </c>
      <c r="AI317" s="4">
        <v>27</v>
      </c>
      <c r="AJ317" s="4">
        <v>190</v>
      </c>
      <c r="AK317" s="4">
        <v>188.5</v>
      </c>
      <c r="AL317" s="4">
        <v>4.2</v>
      </c>
      <c r="AM317" s="4">
        <v>196</v>
      </c>
      <c r="AN317" s="4" t="s">
        <v>155</v>
      </c>
      <c r="AO317" s="4">
        <v>2</v>
      </c>
      <c r="AP317" s="5">
        <v>0.90140046296296295</v>
      </c>
      <c r="AQ317" s="4">
        <v>47.159312999999997</v>
      </c>
      <c r="AR317" s="4">
        <v>-88.489795000000001</v>
      </c>
      <c r="AS317" s="4">
        <v>314.39999999999998</v>
      </c>
      <c r="AT317" s="4">
        <v>0</v>
      </c>
      <c r="AU317" s="4">
        <v>12</v>
      </c>
      <c r="AV317" s="4">
        <v>10</v>
      </c>
      <c r="AW317" s="4" t="s">
        <v>412</v>
      </c>
      <c r="AX317" s="4">
        <v>1.1000000000000001</v>
      </c>
      <c r="AY317" s="4">
        <v>1.7</v>
      </c>
      <c r="AZ317" s="4">
        <v>2.2103000000000002</v>
      </c>
      <c r="BA317" s="4">
        <v>13.836</v>
      </c>
      <c r="BB317" s="4">
        <v>62.5</v>
      </c>
      <c r="BC317" s="4">
        <v>4.5199999999999996</v>
      </c>
      <c r="BD317" s="4">
        <v>2.3420000000000001</v>
      </c>
      <c r="BE317" s="4">
        <v>3109.2919999999999</v>
      </c>
      <c r="BF317" s="4">
        <v>4.2229999999999999</v>
      </c>
      <c r="BG317" s="4">
        <v>39.962000000000003</v>
      </c>
      <c r="BH317" s="4">
        <v>5.9160000000000004</v>
      </c>
      <c r="BI317" s="4">
        <v>45.878</v>
      </c>
      <c r="BJ317" s="4">
        <v>34.365000000000002</v>
      </c>
      <c r="BK317" s="4">
        <v>5.0869999999999997</v>
      </c>
      <c r="BL317" s="4">
        <v>39.451999999999998</v>
      </c>
      <c r="BM317" s="4">
        <v>0</v>
      </c>
      <c r="BQ317" s="4">
        <v>11028.241</v>
      </c>
      <c r="BR317" s="4">
        <v>-5.4099999999999999E-3</v>
      </c>
      <c r="BS317" s="4">
        <v>-5</v>
      </c>
      <c r="BT317" s="4">
        <v>0.92152999999999996</v>
      </c>
      <c r="BU317" s="4">
        <v>-0.13220699999999999</v>
      </c>
      <c r="BV317" s="4">
        <v>18.614906000000001</v>
      </c>
    </row>
    <row r="318" spans="1:74" x14ac:dyDescent="0.25">
      <c r="A318" s="2">
        <v>42801</v>
      </c>
      <c r="B318" s="3">
        <v>0.6930623379629629</v>
      </c>
      <c r="C318" s="4">
        <v>3.3130000000000002</v>
      </c>
      <c r="D318" s="4">
        <v>7.0000000000000001E-3</v>
      </c>
      <c r="E318" s="4">
        <v>70</v>
      </c>
      <c r="F318" s="4">
        <v>403.9</v>
      </c>
      <c r="G318" s="4">
        <v>59.7</v>
      </c>
      <c r="H318" s="4">
        <v>0.2</v>
      </c>
      <c r="J318" s="4">
        <v>16</v>
      </c>
      <c r="K318" s="4">
        <v>0.97689999999999999</v>
      </c>
      <c r="L318" s="4">
        <v>3.2357999999999998</v>
      </c>
      <c r="M318" s="4">
        <v>6.7999999999999996E-3</v>
      </c>
      <c r="N318" s="4">
        <v>394.55270000000002</v>
      </c>
      <c r="O318" s="4">
        <v>58.318399999999997</v>
      </c>
      <c r="P318" s="4">
        <v>452.9</v>
      </c>
      <c r="Q318" s="4">
        <v>339.28550000000001</v>
      </c>
      <c r="R318" s="4">
        <v>50.1494</v>
      </c>
      <c r="S318" s="4">
        <v>389.4</v>
      </c>
      <c r="T318" s="4">
        <v>0.15989999999999999</v>
      </c>
      <c r="W318" s="4">
        <v>0</v>
      </c>
      <c r="X318" s="4">
        <v>15.6297</v>
      </c>
      <c r="Y318" s="4">
        <v>11.9</v>
      </c>
      <c r="Z318" s="4">
        <v>802</v>
      </c>
      <c r="AA318" s="4">
        <v>817</v>
      </c>
      <c r="AB318" s="4">
        <v>839</v>
      </c>
      <c r="AC318" s="4">
        <v>30</v>
      </c>
      <c r="AD318" s="4">
        <v>14.67</v>
      </c>
      <c r="AE318" s="4">
        <v>0.34</v>
      </c>
      <c r="AF318" s="4">
        <v>958</v>
      </c>
      <c r="AG318" s="4">
        <v>8</v>
      </c>
      <c r="AH318" s="4">
        <v>25</v>
      </c>
      <c r="AI318" s="4">
        <v>27</v>
      </c>
      <c r="AJ318" s="4">
        <v>190</v>
      </c>
      <c r="AK318" s="4">
        <v>188.5</v>
      </c>
      <c r="AL318" s="4">
        <v>4.3</v>
      </c>
      <c r="AM318" s="4">
        <v>196</v>
      </c>
      <c r="AN318" s="4" t="s">
        <v>155</v>
      </c>
      <c r="AO318" s="4">
        <v>2</v>
      </c>
      <c r="AP318" s="5">
        <v>0.90141203703703709</v>
      </c>
      <c r="AQ318" s="4">
        <v>47.159312</v>
      </c>
      <c r="AR318" s="4">
        <v>-88.489795000000001</v>
      </c>
      <c r="AS318" s="4">
        <v>314.60000000000002</v>
      </c>
      <c r="AT318" s="4">
        <v>0</v>
      </c>
      <c r="AU318" s="4">
        <v>12</v>
      </c>
      <c r="AV318" s="4">
        <v>10</v>
      </c>
      <c r="AW318" s="4" t="s">
        <v>412</v>
      </c>
      <c r="AX318" s="4">
        <v>1.1103000000000001</v>
      </c>
      <c r="AY318" s="4">
        <v>1.7</v>
      </c>
      <c r="AZ318" s="4">
        <v>2.2999999999999998</v>
      </c>
      <c r="BA318" s="4">
        <v>13.836</v>
      </c>
      <c r="BB318" s="4">
        <v>61.9</v>
      </c>
      <c r="BC318" s="4">
        <v>4.47</v>
      </c>
      <c r="BD318" s="4">
        <v>2.3690000000000002</v>
      </c>
      <c r="BE318" s="4">
        <v>3108.9690000000001</v>
      </c>
      <c r="BF318" s="4">
        <v>4.1820000000000004</v>
      </c>
      <c r="BG318" s="4">
        <v>39.698</v>
      </c>
      <c r="BH318" s="4">
        <v>5.8680000000000003</v>
      </c>
      <c r="BI318" s="4">
        <v>45.566000000000003</v>
      </c>
      <c r="BJ318" s="4">
        <v>34.137</v>
      </c>
      <c r="BK318" s="4">
        <v>5.0460000000000003</v>
      </c>
      <c r="BL318" s="4">
        <v>39.183</v>
      </c>
      <c r="BM318" s="4">
        <v>5.0000000000000001E-3</v>
      </c>
      <c r="BQ318" s="4">
        <v>10918.906000000001</v>
      </c>
      <c r="BR318" s="4">
        <v>-2.0200000000000001E-3</v>
      </c>
      <c r="BS318" s="4">
        <v>-5</v>
      </c>
      <c r="BT318" s="4">
        <v>0.92249000000000003</v>
      </c>
      <c r="BU318" s="4">
        <v>-4.9363999999999998E-2</v>
      </c>
      <c r="BV318" s="4">
        <v>18.634298000000001</v>
      </c>
    </row>
    <row r="319" spans="1:74" x14ac:dyDescent="0.25">
      <c r="A319" s="2">
        <v>42801</v>
      </c>
      <c r="B319" s="3">
        <v>0.69307391203703705</v>
      </c>
      <c r="C319" s="4">
        <v>3.411</v>
      </c>
      <c r="D319" s="4">
        <v>6.6E-3</v>
      </c>
      <c r="E319" s="4">
        <v>65.945046000000005</v>
      </c>
      <c r="F319" s="4">
        <v>411.3</v>
      </c>
      <c r="G319" s="4">
        <v>59.8</v>
      </c>
      <c r="H319" s="4">
        <v>-3.6</v>
      </c>
      <c r="J319" s="4">
        <v>16.100000000000001</v>
      </c>
      <c r="K319" s="4">
        <v>0.97609999999999997</v>
      </c>
      <c r="L319" s="4">
        <v>3.3294000000000001</v>
      </c>
      <c r="M319" s="4">
        <v>6.4000000000000003E-3</v>
      </c>
      <c r="N319" s="4">
        <v>401.41239999999999</v>
      </c>
      <c r="O319" s="4">
        <v>58.3688</v>
      </c>
      <c r="P319" s="4">
        <v>459.8</v>
      </c>
      <c r="Q319" s="4">
        <v>345.17829999999998</v>
      </c>
      <c r="R319" s="4">
        <v>50.191899999999997</v>
      </c>
      <c r="S319" s="4">
        <v>395.4</v>
      </c>
      <c r="T319" s="4">
        <v>0</v>
      </c>
      <c r="W319" s="4">
        <v>0</v>
      </c>
      <c r="X319" s="4">
        <v>15.714700000000001</v>
      </c>
      <c r="Y319" s="4">
        <v>11.9</v>
      </c>
      <c r="Z319" s="4">
        <v>803</v>
      </c>
      <c r="AA319" s="4">
        <v>817</v>
      </c>
      <c r="AB319" s="4">
        <v>839</v>
      </c>
      <c r="AC319" s="4">
        <v>30</v>
      </c>
      <c r="AD319" s="4">
        <v>14.66</v>
      </c>
      <c r="AE319" s="4">
        <v>0.34</v>
      </c>
      <c r="AF319" s="4">
        <v>958</v>
      </c>
      <c r="AG319" s="4">
        <v>8</v>
      </c>
      <c r="AH319" s="4">
        <v>25</v>
      </c>
      <c r="AI319" s="4">
        <v>27</v>
      </c>
      <c r="AJ319" s="4">
        <v>190</v>
      </c>
      <c r="AK319" s="4">
        <v>189</v>
      </c>
      <c r="AL319" s="4">
        <v>4.4000000000000004</v>
      </c>
      <c r="AM319" s="4">
        <v>196</v>
      </c>
      <c r="AN319" s="4" t="s">
        <v>155</v>
      </c>
      <c r="AO319" s="4">
        <v>2</v>
      </c>
      <c r="AP319" s="5">
        <v>0.90142361111111102</v>
      </c>
      <c r="AQ319" s="4">
        <v>47.159312</v>
      </c>
      <c r="AR319" s="4">
        <v>-88.489795000000001</v>
      </c>
      <c r="AS319" s="4">
        <v>314.5</v>
      </c>
      <c r="AT319" s="4">
        <v>0</v>
      </c>
      <c r="AU319" s="4">
        <v>12</v>
      </c>
      <c r="AV319" s="4">
        <v>10</v>
      </c>
      <c r="AW319" s="4" t="s">
        <v>412</v>
      </c>
      <c r="AX319" s="4">
        <v>1.2</v>
      </c>
      <c r="AY319" s="4">
        <v>1.7102999999999999</v>
      </c>
      <c r="AZ319" s="4">
        <v>2.2999999999999998</v>
      </c>
      <c r="BA319" s="4">
        <v>13.836</v>
      </c>
      <c r="BB319" s="4">
        <v>60.15</v>
      </c>
      <c r="BC319" s="4">
        <v>4.3499999999999996</v>
      </c>
      <c r="BD319" s="4">
        <v>2.452</v>
      </c>
      <c r="BE319" s="4">
        <v>3108.462</v>
      </c>
      <c r="BF319" s="4">
        <v>3.8250000000000002</v>
      </c>
      <c r="BG319" s="4">
        <v>39.247</v>
      </c>
      <c r="BH319" s="4">
        <v>5.7069999999999999</v>
      </c>
      <c r="BI319" s="4">
        <v>44.953000000000003</v>
      </c>
      <c r="BJ319" s="4">
        <v>33.747999999999998</v>
      </c>
      <c r="BK319" s="4">
        <v>4.907</v>
      </c>
      <c r="BL319" s="4">
        <v>38.655999999999999</v>
      </c>
      <c r="BM319" s="4">
        <v>0</v>
      </c>
      <c r="BQ319" s="4">
        <v>10667.898999999999</v>
      </c>
      <c r="BR319" s="4">
        <v>-1.47E-3</v>
      </c>
      <c r="BS319" s="4">
        <v>-5</v>
      </c>
      <c r="BT319" s="4">
        <v>0.92200000000000004</v>
      </c>
      <c r="BU319" s="4">
        <v>-3.5922999999999997E-2</v>
      </c>
      <c r="BV319" s="4">
        <v>18.624400000000001</v>
      </c>
    </row>
    <row r="320" spans="1:74" x14ac:dyDescent="0.25">
      <c r="A320" s="2">
        <v>42801</v>
      </c>
      <c r="B320" s="3">
        <v>0.6930854861111112</v>
      </c>
      <c r="C320" s="4">
        <v>3.419</v>
      </c>
      <c r="D320" s="4">
        <v>6.0000000000000001E-3</v>
      </c>
      <c r="E320" s="4">
        <v>60</v>
      </c>
      <c r="F320" s="4">
        <v>422.1</v>
      </c>
      <c r="G320" s="4">
        <v>59.8</v>
      </c>
      <c r="H320" s="4">
        <v>-0.2</v>
      </c>
      <c r="J320" s="4">
        <v>16.02</v>
      </c>
      <c r="K320" s="4">
        <v>0.97609999999999997</v>
      </c>
      <c r="L320" s="4">
        <v>3.3374999999999999</v>
      </c>
      <c r="M320" s="4">
        <v>5.8999999999999999E-3</v>
      </c>
      <c r="N320" s="4">
        <v>411.99520000000001</v>
      </c>
      <c r="O320" s="4">
        <v>58.369300000000003</v>
      </c>
      <c r="P320" s="4">
        <v>470.4</v>
      </c>
      <c r="Q320" s="4">
        <v>354.27859999999998</v>
      </c>
      <c r="R320" s="4">
        <v>50.192300000000003</v>
      </c>
      <c r="S320" s="4">
        <v>404.5</v>
      </c>
      <c r="T320" s="4">
        <v>0</v>
      </c>
      <c r="W320" s="4">
        <v>0</v>
      </c>
      <c r="X320" s="4">
        <v>15.638500000000001</v>
      </c>
      <c r="Y320" s="4">
        <v>12</v>
      </c>
      <c r="Z320" s="4">
        <v>802</v>
      </c>
      <c r="AA320" s="4">
        <v>817</v>
      </c>
      <c r="AB320" s="4">
        <v>839</v>
      </c>
      <c r="AC320" s="4">
        <v>30</v>
      </c>
      <c r="AD320" s="4">
        <v>14.66</v>
      </c>
      <c r="AE320" s="4">
        <v>0.34</v>
      </c>
      <c r="AF320" s="4">
        <v>958</v>
      </c>
      <c r="AG320" s="4">
        <v>8</v>
      </c>
      <c r="AH320" s="4">
        <v>25</v>
      </c>
      <c r="AI320" s="4">
        <v>27</v>
      </c>
      <c r="AJ320" s="4">
        <v>190.5</v>
      </c>
      <c r="AK320" s="4">
        <v>189</v>
      </c>
      <c r="AL320" s="4">
        <v>4.5</v>
      </c>
      <c r="AM320" s="4">
        <v>196</v>
      </c>
      <c r="AN320" s="4" t="s">
        <v>155</v>
      </c>
      <c r="AO320" s="4">
        <v>2</v>
      </c>
      <c r="AP320" s="5">
        <v>0.90143518518518517</v>
      </c>
      <c r="AQ320" s="4">
        <v>47.159312</v>
      </c>
      <c r="AR320" s="4">
        <v>-88.489795000000001</v>
      </c>
      <c r="AS320" s="4">
        <v>314.10000000000002</v>
      </c>
      <c r="AT320" s="4">
        <v>0</v>
      </c>
      <c r="AU320" s="4">
        <v>12</v>
      </c>
      <c r="AV320" s="4">
        <v>10</v>
      </c>
      <c r="AW320" s="4" t="s">
        <v>412</v>
      </c>
      <c r="AX320" s="4">
        <v>1.2102999999999999</v>
      </c>
      <c r="AY320" s="4">
        <v>1.8</v>
      </c>
      <c r="AZ320" s="4">
        <v>2.3102999999999998</v>
      </c>
      <c r="BA320" s="4">
        <v>13.836</v>
      </c>
      <c r="BB320" s="4">
        <v>60.01</v>
      </c>
      <c r="BC320" s="4">
        <v>4.34</v>
      </c>
      <c r="BD320" s="4">
        <v>2.4510000000000001</v>
      </c>
      <c r="BE320" s="4">
        <v>3108.9319999999998</v>
      </c>
      <c r="BF320" s="4">
        <v>3.472</v>
      </c>
      <c r="BG320" s="4">
        <v>40.19</v>
      </c>
      <c r="BH320" s="4">
        <v>5.694</v>
      </c>
      <c r="BI320" s="4">
        <v>45.884</v>
      </c>
      <c r="BJ320" s="4">
        <v>34.558999999999997</v>
      </c>
      <c r="BK320" s="4">
        <v>4.8959999999999999</v>
      </c>
      <c r="BL320" s="4">
        <v>39.456000000000003</v>
      </c>
      <c r="BM320" s="4">
        <v>0</v>
      </c>
      <c r="BQ320" s="4">
        <v>10592.063</v>
      </c>
      <c r="BR320" s="4">
        <v>1.5299999999999999E-3</v>
      </c>
      <c r="BS320" s="4">
        <v>-5</v>
      </c>
      <c r="BT320" s="4">
        <v>0.92301999999999995</v>
      </c>
      <c r="BU320" s="4">
        <v>3.739E-2</v>
      </c>
      <c r="BV320" s="4">
        <v>18.645004</v>
      </c>
    </row>
    <row r="321" spans="1:74" x14ac:dyDescent="0.25">
      <c r="A321" s="2">
        <v>42801</v>
      </c>
      <c r="B321" s="3">
        <v>0.69309706018518513</v>
      </c>
      <c r="C321" s="4">
        <v>3.42</v>
      </c>
      <c r="D321" s="4">
        <v>6.0000000000000001E-3</v>
      </c>
      <c r="E321" s="4">
        <v>60</v>
      </c>
      <c r="F321" s="4">
        <v>442.8</v>
      </c>
      <c r="G321" s="4">
        <v>59.8</v>
      </c>
      <c r="H321" s="4">
        <v>-2.6</v>
      </c>
      <c r="J321" s="4">
        <v>15.9</v>
      </c>
      <c r="K321" s="4">
        <v>0.97599999999999998</v>
      </c>
      <c r="L321" s="4">
        <v>3.3380999999999998</v>
      </c>
      <c r="M321" s="4">
        <v>5.8999999999999999E-3</v>
      </c>
      <c r="N321" s="4">
        <v>432.16649999999998</v>
      </c>
      <c r="O321" s="4">
        <v>58.367400000000004</v>
      </c>
      <c r="P321" s="4">
        <v>490.5</v>
      </c>
      <c r="Q321" s="4">
        <v>371.62400000000002</v>
      </c>
      <c r="R321" s="4">
        <v>50.190600000000003</v>
      </c>
      <c r="S321" s="4">
        <v>421.8</v>
      </c>
      <c r="T321" s="4">
        <v>0</v>
      </c>
      <c r="W321" s="4">
        <v>0</v>
      </c>
      <c r="X321" s="4">
        <v>15.5191</v>
      </c>
      <c r="Y321" s="4">
        <v>11.9</v>
      </c>
      <c r="Z321" s="4">
        <v>802</v>
      </c>
      <c r="AA321" s="4">
        <v>817</v>
      </c>
      <c r="AB321" s="4">
        <v>838</v>
      </c>
      <c r="AC321" s="4">
        <v>30</v>
      </c>
      <c r="AD321" s="4">
        <v>14.66</v>
      </c>
      <c r="AE321" s="4">
        <v>0.34</v>
      </c>
      <c r="AF321" s="4">
        <v>958</v>
      </c>
      <c r="AG321" s="4">
        <v>8</v>
      </c>
      <c r="AH321" s="4">
        <v>25</v>
      </c>
      <c r="AI321" s="4">
        <v>27</v>
      </c>
      <c r="AJ321" s="4">
        <v>190.5</v>
      </c>
      <c r="AK321" s="4">
        <v>189</v>
      </c>
      <c r="AL321" s="4">
        <v>4.4000000000000004</v>
      </c>
      <c r="AM321" s="4">
        <v>195.7</v>
      </c>
      <c r="AN321" s="4" t="s">
        <v>155</v>
      </c>
      <c r="AO321" s="4">
        <v>2</v>
      </c>
      <c r="AP321" s="5">
        <v>0.90144675925925932</v>
      </c>
      <c r="AQ321" s="4">
        <v>47.159312999999997</v>
      </c>
      <c r="AR321" s="4">
        <v>-88.489795000000001</v>
      </c>
      <c r="AS321" s="4">
        <v>314</v>
      </c>
      <c r="AT321" s="4">
        <v>0</v>
      </c>
      <c r="AU321" s="4">
        <v>12</v>
      </c>
      <c r="AV321" s="4">
        <v>10</v>
      </c>
      <c r="AW321" s="4" t="s">
        <v>412</v>
      </c>
      <c r="AX321" s="4">
        <v>1.2794000000000001</v>
      </c>
      <c r="AY321" s="4">
        <v>1.8</v>
      </c>
      <c r="AZ321" s="4">
        <v>2.3794</v>
      </c>
      <c r="BA321" s="4">
        <v>13.836</v>
      </c>
      <c r="BB321" s="4">
        <v>60</v>
      </c>
      <c r="BC321" s="4">
        <v>4.34</v>
      </c>
      <c r="BD321" s="4">
        <v>2.4550000000000001</v>
      </c>
      <c r="BE321" s="4">
        <v>3108.9270000000001</v>
      </c>
      <c r="BF321" s="4">
        <v>3.4710000000000001</v>
      </c>
      <c r="BG321" s="4">
        <v>42.151000000000003</v>
      </c>
      <c r="BH321" s="4">
        <v>5.6929999999999996</v>
      </c>
      <c r="BI321" s="4">
        <v>47.843000000000004</v>
      </c>
      <c r="BJ321" s="4">
        <v>36.246000000000002</v>
      </c>
      <c r="BK321" s="4">
        <v>4.8949999999999996</v>
      </c>
      <c r="BL321" s="4">
        <v>41.140999999999998</v>
      </c>
      <c r="BM321" s="4">
        <v>0</v>
      </c>
      <c r="BQ321" s="4">
        <v>10509.454</v>
      </c>
      <c r="BR321" s="4">
        <v>4.4999999999999999E-4</v>
      </c>
      <c r="BS321" s="4">
        <v>-5</v>
      </c>
      <c r="BT321" s="4">
        <v>0.92247000000000001</v>
      </c>
      <c r="BU321" s="4">
        <v>1.0997E-2</v>
      </c>
      <c r="BV321" s="4">
        <v>18.633894000000002</v>
      </c>
    </row>
    <row r="322" spans="1:74" x14ac:dyDescent="0.25">
      <c r="A322" s="2">
        <v>42801</v>
      </c>
      <c r="B322" s="3">
        <v>0.69310863425925928</v>
      </c>
      <c r="C322" s="4">
        <v>3.4079999999999999</v>
      </c>
      <c r="D322" s="4">
        <v>6.0000000000000001E-3</v>
      </c>
      <c r="E322" s="4">
        <v>60</v>
      </c>
      <c r="F322" s="4">
        <v>457.9</v>
      </c>
      <c r="G322" s="4">
        <v>59.8</v>
      </c>
      <c r="H322" s="4">
        <v>-2.8</v>
      </c>
      <c r="J322" s="4">
        <v>15.9</v>
      </c>
      <c r="K322" s="4">
        <v>0.97599999999999998</v>
      </c>
      <c r="L322" s="4">
        <v>3.3262999999999998</v>
      </c>
      <c r="M322" s="4">
        <v>5.8999999999999999E-3</v>
      </c>
      <c r="N322" s="4">
        <v>446.89030000000002</v>
      </c>
      <c r="O322" s="4">
        <v>58.366300000000003</v>
      </c>
      <c r="P322" s="4">
        <v>505.3</v>
      </c>
      <c r="Q322" s="4">
        <v>384.28519999999997</v>
      </c>
      <c r="R322" s="4">
        <v>50.189799999999998</v>
      </c>
      <c r="S322" s="4">
        <v>434.5</v>
      </c>
      <c r="T322" s="4">
        <v>0</v>
      </c>
      <c r="W322" s="4">
        <v>0</v>
      </c>
      <c r="X322" s="4">
        <v>15.518800000000001</v>
      </c>
      <c r="Y322" s="4">
        <v>11.9</v>
      </c>
      <c r="Z322" s="4">
        <v>802</v>
      </c>
      <c r="AA322" s="4">
        <v>816</v>
      </c>
      <c r="AB322" s="4">
        <v>839</v>
      </c>
      <c r="AC322" s="4">
        <v>30</v>
      </c>
      <c r="AD322" s="4">
        <v>14.66</v>
      </c>
      <c r="AE322" s="4">
        <v>0.34</v>
      </c>
      <c r="AF322" s="4">
        <v>958</v>
      </c>
      <c r="AG322" s="4">
        <v>8</v>
      </c>
      <c r="AH322" s="4">
        <v>25</v>
      </c>
      <c r="AI322" s="4">
        <v>27</v>
      </c>
      <c r="AJ322" s="4">
        <v>190</v>
      </c>
      <c r="AK322" s="4">
        <v>189</v>
      </c>
      <c r="AL322" s="4">
        <v>4.2</v>
      </c>
      <c r="AM322" s="4">
        <v>195.3</v>
      </c>
      <c r="AN322" s="4" t="s">
        <v>155</v>
      </c>
      <c r="AO322" s="4">
        <v>2</v>
      </c>
      <c r="AP322" s="5">
        <v>0.90145833333333336</v>
      </c>
      <c r="AQ322" s="4">
        <v>47.159312999999997</v>
      </c>
      <c r="AR322" s="4">
        <v>-88.489795000000001</v>
      </c>
      <c r="AS322" s="4">
        <v>313.89999999999998</v>
      </c>
      <c r="AT322" s="4">
        <v>0</v>
      </c>
      <c r="AU322" s="4">
        <v>12</v>
      </c>
      <c r="AV322" s="4">
        <v>10</v>
      </c>
      <c r="AW322" s="4" t="s">
        <v>412</v>
      </c>
      <c r="AX322" s="4">
        <v>1.1000000000000001</v>
      </c>
      <c r="AY322" s="4">
        <v>1.8</v>
      </c>
      <c r="AZ322" s="4">
        <v>2.2000000000000002</v>
      </c>
      <c r="BA322" s="4">
        <v>13.836</v>
      </c>
      <c r="BB322" s="4">
        <v>60.21</v>
      </c>
      <c r="BC322" s="4">
        <v>4.3499999999999996</v>
      </c>
      <c r="BD322" s="4">
        <v>2.456</v>
      </c>
      <c r="BE322" s="4">
        <v>3109.04</v>
      </c>
      <c r="BF322" s="4">
        <v>3.484</v>
      </c>
      <c r="BG322" s="4">
        <v>43.741999999999997</v>
      </c>
      <c r="BH322" s="4">
        <v>5.7130000000000001</v>
      </c>
      <c r="BI322" s="4">
        <v>49.454999999999998</v>
      </c>
      <c r="BJ322" s="4">
        <v>37.613999999999997</v>
      </c>
      <c r="BK322" s="4">
        <v>4.9130000000000003</v>
      </c>
      <c r="BL322" s="4">
        <v>42.527000000000001</v>
      </c>
      <c r="BM322" s="4">
        <v>0</v>
      </c>
      <c r="BQ322" s="4">
        <v>10546.68</v>
      </c>
      <c r="BR322" s="4">
        <v>-4.7199999999999998E-4</v>
      </c>
      <c r="BS322" s="4">
        <v>-5</v>
      </c>
      <c r="BT322" s="4">
        <v>0.92201900000000003</v>
      </c>
      <c r="BU322" s="4">
        <v>-1.1523E-2</v>
      </c>
      <c r="BV322" s="4">
        <v>18.624783000000001</v>
      </c>
    </row>
    <row r="323" spans="1:74" x14ac:dyDescent="0.25">
      <c r="A323" s="2">
        <v>42801</v>
      </c>
      <c r="B323" s="3">
        <v>0.69312020833333332</v>
      </c>
      <c r="C323" s="4">
        <v>3.37</v>
      </c>
      <c r="D323" s="4">
        <v>6.0000000000000001E-3</v>
      </c>
      <c r="E323" s="4">
        <v>60</v>
      </c>
      <c r="F323" s="4">
        <v>463.7</v>
      </c>
      <c r="G323" s="4">
        <v>59.8</v>
      </c>
      <c r="H323" s="4">
        <v>-0.3</v>
      </c>
      <c r="J323" s="4">
        <v>15.9</v>
      </c>
      <c r="K323" s="4">
        <v>0.97629999999999995</v>
      </c>
      <c r="L323" s="4">
        <v>3.2900999999999998</v>
      </c>
      <c r="M323" s="4">
        <v>5.8999999999999999E-3</v>
      </c>
      <c r="N323" s="4">
        <v>452.68959999999998</v>
      </c>
      <c r="O323" s="4">
        <v>58.382899999999999</v>
      </c>
      <c r="P323" s="4">
        <v>511.1</v>
      </c>
      <c r="Q323" s="4">
        <v>389.27210000000002</v>
      </c>
      <c r="R323" s="4">
        <v>50.204000000000001</v>
      </c>
      <c r="S323" s="4">
        <v>439.5</v>
      </c>
      <c r="T323" s="4">
        <v>0</v>
      </c>
      <c r="W323" s="4">
        <v>0</v>
      </c>
      <c r="X323" s="4">
        <v>15.523199999999999</v>
      </c>
      <c r="Y323" s="4">
        <v>11.9</v>
      </c>
      <c r="Z323" s="4">
        <v>802</v>
      </c>
      <c r="AA323" s="4">
        <v>816</v>
      </c>
      <c r="AB323" s="4">
        <v>839</v>
      </c>
      <c r="AC323" s="4">
        <v>30</v>
      </c>
      <c r="AD323" s="4">
        <v>14.66</v>
      </c>
      <c r="AE323" s="4">
        <v>0.34</v>
      </c>
      <c r="AF323" s="4">
        <v>958</v>
      </c>
      <c r="AG323" s="4">
        <v>8</v>
      </c>
      <c r="AH323" s="4">
        <v>24.490490000000001</v>
      </c>
      <c r="AI323" s="4">
        <v>27</v>
      </c>
      <c r="AJ323" s="4">
        <v>190</v>
      </c>
      <c r="AK323" s="4">
        <v>189.5</v>
      </c>
      <c r="AL323" s="4">
        <v>4.0999999999999996</v>
      </c>
      <c r="AM323" s="4">
        <v>195</v>
      </c>
      <c r="AN323" s="4" t="s">
        <v>155</v>
      </c>
      <c r="AO323" s="4">
        <v>2</v>
      </c>
      <c r="AP323" s="5">
        <v>0.9014699074074074</v>
      </c>
      <c r="AQ323" s="4">
        <v>47.159312999999997</v>
      </c>
      <c r="AR323" s="4">
        <v>-88.489793000000006</v>
      </c>
      <c r="AS323" s="4">
        <v>313.89999999999998</v>
      </c>
      <c r="AT323" s="4">
        <v>0</v>
      </c>
      <c r="AU323" s="4">
        <v>12</v>
      </c>
      <c r="AV323" s="4">
        <v>10</v>
      </c>
      <c r="AW323" s="4" t="s">
        <v>412</v>
      </c>
      <c r="AX323" s="4">
        <v>1.1000000000000001</v>
      </c>
      <c r="AY323" s="4">
        <v>1.8103</v>
      </c>
      <c r="AZ323" s="4">
        <v>2.2000000000000002</v>
      </c>
      <c r="BA323" s="4">
        <v>13.836</v>
      </c>
      <c r="BB323" s="4">
        <v>60.88</v>
      </c>
      <c r="BC323" s="4">
        <v>4.4000000000000004</v>
      </c>
      <c r="BD323" s="4">
        <v>2.427</v>
      </c>
      <c r="BE323" s="4">
        <v>3109.3919999999998</v>
      </c>
      <c r="BF323" s="4">
        <v>3.524</v>
      </c>
      <c r="BG323" s="4">
        <v>44.802999999999997</v>
      </c>
      <c r="BH323" s="4">
        <v>5.7779999999999996</v>
      </c>
      <c r="BI323" s="4">
        <v>50.581000000000003</v>
      </c>
      <c r="BJ323" s="4">
        <v>38.527000000000001</v>
      </c>
      <c r="BK323" s="4">
        <v>4.9690000000000003</v>
      </c>
      <c r="BL323" s="4">
        <v>43.494999999999997</v>
      </c>
      <c r="BM323" s="4">
        <v>0</v>
      </c>
      <c r="BQ323" s="4">
        <v>10667.205</v>
      </c>
      <c r="BR323" s="4">
        <v>-1.5479999999999999E-3</v>
      </c>
      <c r="BS323" s="4">
        <v>-5</v>
      </c>
      <c r="BT323" s="4">
        <v>0.92249000000000003</v>
      </c>
      <c r="BU323" s="4">
        <v>-3.7817999999999997E-2</v>
      </c>
      <c r="BV323" s="4">
        <v>18.634308000000001</v>
      </c>
    </row>
    <row r="324" spans="1:74" x14ac:dyDescent="0.25">
      <c r="A324" s="2">
        <v>42801</v>
      </c>
      <c r="B324" s="3">
        <v>0.69313178240740747</v>
      </c>
      <c r="C324" s="4">
        <v>3.33</v>
      </c>
      <c r="D324" s="4">
        <v>6.6E-3</v>
      </c>
      <c r="E324" s="4">
        <v>66.024793000000003</v>
      </c>
      <c r="F324" s="4">
        <v>464</v>
      </c>
      <c r="G324" s="4">
        <v>59.6</v>
      </c>
      <c r="H324" s="4">
        <v>-3.8</v>
      </c>
      <c r="J324" s="4">
        <v>15.9</v>
      </c>
      <c r="K324" s="4">
        <v>0.97660000000000002</v>
      </c>
      <c r="L324" s="4">
        <v>3.2522000000000002</v>
      </c>
      <c r="M324" s="4">
        <v>6.4000000000000003E-3</v>
      </c>
      <c r="N324" s="4">
        <v>453.15980000000002</v>
      </c>
      <c r="O324" s="4">
        <v>58.219299999999997</v>
      </c>
      <c r="P324" s="4">
        <v>511.4</v>
      </c>
      <c r="Q324" s="4">
        <v>389.6764</v>
      </c>
      <c r="R324" s="4">
        <v>50.063400000000001</v>
      </c>
      <c r="S324" s="4">
        <v>439.7</v>
      </c>
      <c r="T324" s="4">
        <v>0</v>
      </c>
      <c r="W324" s="4">
        <v>0</v>
      </c>
      <c r="X324" s="4">
        <v>15.528499999999999</v>
      </c>
      <c r="Y324" s="4">
        <v>11.9</v>
      </c>
      <c r="Z324" s="4">
        <v>803</v>
      </c>
      <c r="AA324" s="4">
        <v>816</v>
      </c>
      <c r="AB324" s="4">
        <v>839</v>
      </c>
      <c r="AC324" s="4">
        <v>30</v>
      </c>
      <c r="AD324" s="4">
        <v>14.66</v>
      </c>
      <c r="AE324" s="4">
        <v>0.34</v>
      </c>
      <c r="AF324" s="4">
        <v>958</v>
      </c>
      <c r="AG324" s="4">
        <v>8</v>
      </c>
      <c r="AH324" s="4">
        <v>24.51</v>
      </c>
      <c r="AI324" s="4">
        <v>27</v>
      </c>
      <c r="AJ324" s="4">
        <v>190</v>
      </c>
      <c r="AK324" s="4">
        <v>190</v>
      </c>
      <c r="AL324" s="4">
        <v>4.0999999999999996</v>
      </c>
      <c r="AM324" s="4">
        <v>195.4</v>
      </c>
      <c r="AN324" s="4" t="s">
        <v>155</v>
      </c>
      <c r="AO324" s="4">
        <v>2</v>
      </c>
      <c r="AP324" s="5">
        <v>0.90148148148148144</v>
      </c>
      <c r="AQ324" s="4">
        <v>47.159312999999997</v>
      </c>
      <c r="AR324" s="4">
        <v>-88.489793000000006</v>
      </c>
      <c r="AS324" s="4">
        <v>314.3</v>
      </c>
      <c r="AT324" s="4">
        <v>0</v>
      </c>
      <c r="AU324" s="4">
        <v>12</v>
      </c>
      <c r="AV324" s="4">
        <v>10</v>
      </c>
      <c r="AW324" s="4" t="s">
        <v>412</v>
      </c>
      <c r="AX324" s="4">
        <v>1.1103000000000001</v>
      </c>
      <c r="AY324" s="4">
        <v>1.8896999999999999</v>
      </c>
      <c r="AZ324" s="4">
        <v>2.2000000000000002</v>
      </c>
      <c r="BA324" s="4">
        <v>13.836</v>
      </c>
      <c r="BB324" s="4">
        <v>61.59</v>
      </c>
      <c r="BC324" s="4">
        <v>4.45</v>
      </c>
      <c r="BD324" s="4">
        <v>2.3919999999999999</v>
      </c>
      <c r="BE324" s="4">
        <v>3109.2</v>
      </c>
      <c r="BF324" s="4">
        <v>3.9239999999999999</v>
      </c>
      <c r="BG324" s="4">
        <v>45.369</v>
      </c>
      <c r="BH324" s="4">
        <v>5.8289999999999997</v>
      </c>
      <c r="BI324" s="4">
        <v>51.198</v>
      </c>
      <c r="BJ324" s="4">
        <v>39.012999999999998</v>
      </c>
      <c r="BK324" s="4">
        <v>5.0119999999999996</v>
      </c>
      <c r="BL324" s="4">
        <v>44.024999999999999</v>
      </c>
      <c r="BM324" s="4">
        <v>0</v>
      </c>
      <c r="BQ324" s="4">
        <v>10794.441000000001</v>
      </c>
      <c r="BR324" s="4">
        <v>-5.0200000000000002E-3</v>
      </c>
      <c r="BS324" s="4">
        <v>-5</v>
      </c>
      <c r="BT324" s="4">
        <v>0.92098000000000002</v>
      </c>
      <c r="BU324" s="4">
        <v>-0.12267599999999999</v>
      </c>
      <c r="BV324" s="4">
        <v>18.603795999999999</v>
      </c>
    </row>
    <row r="325" spans="1:74" x14ac:dyDescent="0.25">
      <c r="A325" s="2">
        <v>42801</v>
      </c>
      <c r="B325" s="3">
        <v>0.6931433564814814</v>
      </c>
      <c r="C325" s="4">
        <v>3.33</v>
      </c>
      <c r="D325" s="4">
        <v>7.0000000000000001E-3</v>
      </c>
      <c r="E325" s="4">
        <v>70</v>
      </c>
      <c r="F325" s="4">
        <v>464.3</v>
      </c>
      <c r="G325" s="4">
        <v>59.5</v>
      </c>
      <c r="H325" s="4">
        <v>-0.4</v>
      </c>
      <c r="J325" s="4">
        <v>15.9</v>
      </c>
      <c r="K325" s="4">
        <v>0.97660000000000002</v>
      </c>
      <c r="L325" s="4">
        <v>3.2522000000000002</v>
      </c>
      <c r="M325" s="4">
        <v>6.7999999999999996E-3</v>
      </c>
      <c r="N325" s="4">
        <v>453.44510000000002</v>
      </c>
      <c r="O325" s="4">
        <v>58.1158</v>
      </c>
      <c r="P325" s="4">
        <v>511.6</v>
      </c>
      <c r="Q325" s="4">
        <v>389.92169999999999</v>
      </c>
      <c r="R325" s="4">
        <v>49.974299999999999</v>
      </c>
      <c r="S325" s="4">
        <v>439.9</v>
      </c>
      <c r="T325" s="4">
        <v>0</v>
      </c>
      <c r="W325" s="4">
        <v>0</v>
      </c>
      <c r="X325" s="4">
        <v>15.528499999999999</v>
      </c>
      <c r="Y325" s="4">
        <v>12</v>
      </c>
      <c r="Z325" s="4">
        <v>803</v>
      </c>
      <c r="AA325" s="4">
        <v>815</v>
      </c>
      <c r="AB325" s="4">
        <v>839</v>
      </c>
      <c r="AC325" s="4">
        <v>30</v>
      </c>
      <c r="AD325" s="4">
        <v>14.66</v>
      </c>
      <c r="AE325" s="4">
        <v>0.34</v>
      </c>
      <c r="AF325" s="4">
        <v>958</v>
      </c>
      <c r="AG325" s="4">
        <v>8</v>
      </c>
      <c r="AH325" s="4">
        <v>25</v>
      </c>
      <c r="AI325" s="4">
        <v>27</v>
      </c>
      <c r="AJ325" s="4">
        <v>190</v>
      </c>
      <c r="AK325" s="4">
        <v>189</v>
      </c>
      <c r="AL325" s="4">
        <v>4.0999999999999996</v>
      </c>
      <c r="AM325" s="4">
        <v>195.8</v>
      </c>
      <c r="AN325" s="4" t="s">
        <v>155</v>
      </c>
      <c r="AO325" s="4">
        <v>2</v>
      </c>
      <c r="AP325" s="5">
        <v>0.90149305555555559</v>
      </c>
      <c r="AQ325" s="4">
        <v>47.159312999999997</v>
      </c>
      <c r="AR325" s="4">
        <v>-88.489793000000006</v>
      </c>
      <c r="AS325" s="4">
        <v>314.7</v>
      </c>
      <c r="AT325" s="4">
        <v>0</v>
      </c>
      <c r="AU325" s="4">
        <v>12</v>
      </c>
      <c r="AV325" s="4">
        <v>10</v>
      </c>
      <c r="AW325" s="4" t="s">
        <v>412</v>
      </c>
      <c r="AX325" s="4">
        <v>1.1794</v>
      </c>
      <c r="AY325" s="4">
        <v>1.7794000000000001</v>
      </c>
      <c r="AZ325" s="4">
        <v>2.1690999999999998</v>
      </c>
      <c r="BA325" s="4">
        <v>13.836</v>
      </c>
      <c r="BB325" s="4">
        <v>61.58</v>
      </c>
      <c r="BC325" s="4">
        <v>4.45</v>
      </c>
      <c r="BD325" s="4">
        <v>2.3919999999999999</v>
      </c>
      <c r="BE325" s="4">
        <v>3108.8249999999998</v>
      </c>
      <c r="BF325" s="4">
        <v>4.1589999999999998</v>
      </c>
      <c r="BG325" s="4">
        <v>45.392000000000003</v>
      </c>
      <c r="BH325" s="4">
        <v>5.8179999999999996</v>
      </c>
      <c r="BI325" s="4">
        <v>51.21</v>
      </c>
      <c r="BJ325" s="4">
        <v>39.033000000000001</v>
      </c>
      <c r="BK325" s="4">
        <v>5.0030000000000001</v>
      </c>
      <c r="BL325" s="4">
        <v>44.036000000000001</v>
      </c>
      <c r="BM325" s="4">
        <v>0</v>
      </c>
      <c r="BQ325" s="4">
        <v>10793.138999999999</v>
      </c>
      <c r="BR325" s="4">
        <v>-2.9399999999999999E-3</v>
      </c>
      <c r="BS325" s="4">
        <v>-5</v>
      </c>
      <c r="BT325" s="4">
        <v>0.92203999999999997</v>
      </c>
      <c r="BU325" s="4">
        <v>-7.1845999999999993E-2</v>
      </c>
      <c r="BV325" s="4">
        <v>18.625208000000001</v>
      </c>
    </row>
    <row r="326" spans="1:74" x14ac:dyDescent="0.25">
      <c r="A326" s="2">
        <v>42801</v>
      </c>
      <c r="B326" s="3">
        <v>0.69315493055555555</v>
      </c>
      <c r="C326" s="4">
        <v>3.33</v>
      </c>
      <c r="D326" s="4">
        <v>7.0000000000000001E-3</v>
      </c>
      <c r="E326" s="4">
        <v>70</v>
      </c>
      <c r="F326" s="4">
        <v>464.4</v>
      </c>
      <c r="G326" s="4">
        <v>59.3</v>
      </c>
      <c r="H326" s="4">
        <v>-2.5</v>
      </c>
      <c r="J326" s="4">
        <v>15.9</v>
      </c>
      <c r="K326" s="4">
        <v>0.97670000000000001</v>
      </c>
      <c r="L326" s="4">
        <v>3.2523</v>
      </c>
      <c r="M326" s="4">
        <v>6.7999999999999996E-3</v>
      </c>
      <c r="N326" s="4">
        <v>453.56009999999998</v>
      </c>
      <c r="O326" s="4">
        <v>57.927900000000001</v>
      </c>
      <c r="P326" s="4">
        <v>511.5</v>
      </c>
      <c r="Q326" s="4">
        <v>390.0206</v>
      </c>
      <c r="R326" s="4">
        <v>49.812800000000003</v>
      </c>
      <c r="S326" s="4">
        <v>439.8</v>
      </c>
      <c r="T326" s="4">
        <v>0</v>
      </c>
      <c r="W326" s="4">
        <v>0</v>
      </c>
      <c r="X326" s="4">
        <v>15.5289</v>
      </c>
      <c r="Y326" s="4">
        <v>11.9</v>
      </c>
      <c r="Z326" s="4">
        <v>803</v>
      </c>
      <c r="AA326" s="4">
        <v>816</v>
      </c>
      <c r="AB326" s="4">
        <v>840</v>
      </c>
      <c r="AC326" s="4">
        <v>30</v>
      </c>
      <c r="AD326" s="4">
        <v>14.66</v>
      </c>
      <c r="AE326" s="4">
        <v>0.34</v>
      </c>
      <c r="AF326" s="4">
        <v>958</v>
      </c>
      <c r="AG326" s="4">
        <v>8</v>
      </c>
      <c r="AH326" s="4">
        <v>25</v>
      </c>
      <c r="AI326" s="4">
        <v>27</v>
      </c>
      <c r="AJ326" s="4">
        <v>190.5</v>
      </c>
      <c r="AK326" s="4">
        <v>188.5</v>
      </c>
      <c r="AL326" s="4">
        <v>4.2</v>
      </c>
      <c r="AM326" s="4">
        <v>196</v>
      </c>
      <c r="AN326" s="4" t="s">
        <v>155</v>
      </c>
      <c r="AO326" s="4">
        <v>2</v>
      </c>
      <c r="AP326" s="5">
        <v>0.90150462962962974</v>
      </c>
      <c r="AQ326" s="4">
        <v>47.159312999999997</v>
      </c>
      <c r="AR326" s="4">
        <v>-88.489793000000006</v>
      </c>
      <c r="AS326" s="4">
        <v>315.10000000000002</v>
      </c>
      <c r="AT326" s="4">
        <v>0</v>
      </c>
      <c r="AU326" s="4">
        <v>12</v>
      </c>
      <c r="AV326" s="4">
        <v>10</v>
      </c>
      <c r="AW326" s="4" t="s">
        <v>412</v>
      </c>
      <c r="AX326" s="4">
        <v>1</v>
      </c>
      <c r="AY326" s="4">
        <v>1.61029</v>
      </c>
      <c r="AZ326" s="4">
        <v>1.9</v>
      </c>
      <c r="BA326" s="4">
        <v>13.836</v>
      </c>
      <c r="BB326" s="4">
        <v>61.58</v>
      </c>
      <c r="BC326" s="4">
        <v>4.45</v>
      </c>
      <c r="BD326" s="4">
        <v>2.39</v>
      </c>
      <c r="BE326" s="4">
        <v>3108.8240000000001</v>
      </c>
      <c r="BF326" s="4">
        <v>4.1589999999999998</v>
      </c>
      <c r="BG326" s="4">
        <v>45.402999999999999</v>
      </c>
      <c r="BH326" s="4">
        <v>5.7990000000000004</v>
      </c>
      <c r="BI326" s="4">
        <v>51.201000000000001</v>
      </c>
      <c r="BJ326" s="4">
        <v>39.042000000000002</v>
      </c>
      <c r="BK326" s="4">
        <v>4.9859999999999998</v>
      </c>
      <c r="BL326" s="4">
        <v>44.029000000000003</v>
      </c>
      <c r="BM326" s="4">
        <v>0</v>
      </c>
      <c r="BQ326" s="4">
        <v>10793.136</v>
      </c>
      <c r="BR326" s="4">
        <v>-3.0599999999999998E-3</v>
      </c>
      <c r="BS326" s="4">
        <v>-5</v>
      </c>
      <c r="BT326" s="4">
        <v>0.92247000000000001</v>
      </c>
      <c r="BU326" s="4">
        <v>-7.4778999999999998E-2</v>
      </c>
      <c r="BV326" s="4">
        <v>18.633894000000002</v>
      </c>
    </row>
    <row r="327" spans="1:74" x14ac:dyDescent="0.25">
      <c r="A327" s="2">
        <v>42801</v>
      </c>
      <c r="B327" s="3">
        <v>0.6931665046296297</v>
      </c>
      <c r="C327" s="4">
        <v>3.33</v>
      </c>
      <c r="D327" s="4">
        <v>7.0000000000000001E-3</v>
      </c>
      <c r="E327" s="4">
        <v>70</v>
      </c>
      <c r="F327" s="4">
        <v>461.9</v>
      </c>
      <c r="G327" s="4">
        <v>57.9</v>
      </c>
      <c r="H327" s="4">
        <v>-2.5</v>
      </c>
      <c r="J327" s="4">
        <v>16</v>
      </c>
      <c r="K327" s="4">
        <v>0.9768</v>
      </c>
      <c r="L327" s="4">
        <v>3.2526000000000002</v>
      </c>
      <c r="M327" s="4">
        <v>6.7999999999999996E-3</v>
      </c>
      <c r="N327" s="4">
        <v>451.12490000000003</v>
      </c>
      <c r="O327" s="4">
        <v>56.572200000000002</v>
      </c>
      <c r="P327" s="4">
        <v>507.7</v>
      </c>
      <c r="Q327" s="4">
        <v>387.92660000000001</v>
      </c>
      <c r="R327" s="4">
        <v>48.646999999999998</v>
      </c>
      <c r="S327" s="4">
        <v>436.6</v>
      </c>
      <c r="T327" s="4">
        <v>0</v>
      </c>
      <c r="W327" s="4">
        <v>0</v>
      </c>
      <c r="X327" s="4">
        <v>15.6281</v>
      </c>
      <c r="Y327" s="4">
        <v>11.9</v>
      </c>
      <c r="Z327" s="4">
        <v>803</v>
      </c>
      <c r="AA327" s="4">
        <v>817</v>
      </c>
      <c r="AB327" s="4">
        <v>839</v>
      </c>
      <c r="AC327" s="4">
        <v>30</v>
      </c>
      <c r="AD327" s="4">
        <v>14.66</v>
      </c>
      <c r="AE327" s="4">
        <v>0.34</v>
      </c>
      <c r="AF327" s="4">
        <v>958</v>
      </c>
      <c r="AG327" s="4">
        <v>8</v>
      </c>
      <c r="AH327" s="4">
        <v>25</v>
      </c>
      <c r="AI327" s="4">
        <v>27</v>
      </c>
      <c r="AJ327" s="4">
        <v>190.5</v>
      </c>
      <c r="AK327" s="4">
        <v>189.5</v>
      </c>
      <c r="AL327" s="4">
        <v>4.4000000000000004</v>
      </c>
      <c r="AM327" s="4">
        <v>196</v>
      </c>
      <c r="AN327" s="4" t="s">
        <v>155</v>
      </c>
      <c r="AO327" s="4">
        <v>2</v>
      </c>
      <c r="AP327" s="5">
        <v>0.90151620370370367</v>
      </c>
      <c r="AQ327" s="4">
        <v>47.159312999999997</v>
      </c>
      <c r="AR327" s="4">
        <v>-88.489793000000006</v>
      </c>
      <c r="AS327" s="4">
        <v>315.3</v>
      </c>
      <c r="AT327" s="4">
        <v>0</v>
      </c>
      <c r="AU327" s="4">
        <v>12</v>
      </c>
      <c r="AV327" s="4">
        <v>10</v>
      </c>
      <c r="AW327" s="4" t="s">
        <v>412</v>
      </c>
      <c r="AX327" s="4">
        <v>1</v>
      </c>
      <c r="AY327" s="4">
        <v>1.7</v>
      </c>
      <c r="AZ327" s="4">
        <v>1.91021</v>
      </c>
      <c r="BA327" s="4">
        <v>13.836</v>
      </c>
      <c r="BB327" s="4">
        <v>61.58</v>
      </c>
      <c r="BC327" s="4">
        <v>4.45</v>
      </c>
      <c r="BD327" s="4">
        <v>2.38</v>
      </c>
      <c r="BE327" s="4">
        <v>3108.82</v>
      </c>
      <c r="BF327" s="4">
        <v>4.1589999999999998</v>
      </c>
      <c r="BG327" s="4">
        <v>45.154000000000003</v>
      </c>
      <c r="BH327" s="4">
        <v>5.6619999999999999</v>
      </c>
      <c r="BI327" s="4">
        <v>50.817</v>
      </c>
      <c r="BJ327" s="4">
        <v>38.829000000000001</v>
      </c>
      <c r="BK327" s="4">
        <v>4.8689999999999998</v>
      </c>
      <c r="BL327" s="4">
        <v>43.698</v>
      </c>
      <c r="BM327" s="4">
        <v>0</v>
      </c>
      <c r="BQ327" s="4">
        <v>10861.004000000001</v>
      </c>
      <c r="BR327" s="4">
        <v>-3.96E-3</v>
      </c>
      <c r="BS327" s="4">
        <v>-5</v>
      </c>
      <c r="BT327" s="4">
        <v>0.92201999999999995</v>
      </c>
      <c r="BU327" s="4">
        <v>-9.6771999999999997E-2</v>
      </c>
      <c r="BV327" s="4">
        <v>18.624804000000001</v>
      </c>
    </row>
    <row r="328" spans="1:74" x14ac:dyDescent="0.25">
      <c r="A328" s="2">
        <v>42801</v>
      </c>
      <c r="B328" s="3">
        <v>0.69317807870370374</v>
      </c>
      <c r="C328" s="4">
        <v>3.3119999999999998</v>
      </c>
      <c r="D328" s="4">
        <v>7.0000000000000001E-3</v>
      </c>
      <c r="E328" s="4">
        <v>70</v>
      </c>
      <c r="F328" s="4">
        <v>459.5</v>
      </c>
      <c r="G328" s="4">
        <v>56.6</v>
      </c>
      <c r="H328" s="4">
        <v>-0.7</v>
      </c>
      <c r="J328" s="4">
        <v>16</v>
      </c>
      <c r="K328" s="4">
        <v>0.97699999999999998</v>
      </c>
      <c r="L328" s="4">
        <v>3.2355999999999998</v>
      </c>
      <c r="M328" s="4">
        <v>6.7999999999999996E-3</v>
      </c>
      <c r="N328" s="4">
        <v>448.89069999999998</v>
      </c>
      <c r="O328" s="4">
        <v>55.316800000000001</v>
      </c>
      <c r="P328" s="4">
        <v>504.2</v>
      </c>
      <c r="Q328" s="4">
        <v>386.00529999999998</v>
      </c>
      <c r="R328" s="4">
        <v>47.567399999999999</v>
      </c>
      <c r="S328" s="4">
        <v>433.6</v>
      </c>
      <c r="T328" s="4">
        <v>0</v>
      </c>
      <c r="W328" s="4">
        <v>0</v>
      </c>
      <c r="X328" s="4">
        <v>15.632099999999999</v>
      </c>
      <c r="Y328" s="4">
        <v>11.9</v>
      </c>
      <c r="Z328" s="4">
        <v>802</v>
      </c>
      <c r="AA328" s="4">
        <v>817</v>
      </c>
      <c r="AB328" s="4">
        <v>839</v>
      </c>
      <c r="AC328" s="4">
        <v>30</v>
      </c>
      <c r="AD328" s="4">
        <v>14.66</v>
      </c>
      <c r="AE328" s="4">
        <v>0.34</v>
      </c>
      <c r="AF328" s="4">
        <v>958</v>
      </c>
      <c r="AG328" s="4">
        <v>8</v>
      </c>
      <c r="AH328" s="4">
        <v>25</v>
      </c>
      <c r="AI328" s="4">
        <v>27</v>
      </c>
      <c r="AJ328" s="4">
        <v>190.5</v>
      </c>
      <c r="AK328" s="4">
        <v>190</v>
      </c>
      <c r="AL328" s="4">
        <v>4.5999999999999996</v>
      </c>
      <c r="AM328" s="4">
        <v>196</v>
      </c>
      <c r="AN328" s="4" t="s">
        <v>155</v>
      </c>
      <c r="AO328" s="4">
        <v>2</v>
      </c>
      <c r="AP328" s="5">
        <v>0.90152777777777782</v>
      </c>
      <c r="AQ328" s="4">
        <v>47.159314999999999</v>
      </c>
      <c r="AR328" s="4">
        <v>-88.489793000000006</v>
      </c>
      <c r="AS328" s="4">
        <v>315.89999999999998</v>
      </c>
      <c r="AT328" s="4">
        <v>0</v>
      </c>
      <c r="AU328" s="4">
        <v>12</v>
      </c>
      <c r="AV328" s="4">
        <v>10</v>
      </c>
      <c r="AW328" s="4" t="s">
        <v>412</v>
      </c>
      <c r="AX328" s="4">
        <v>1.0103</v>
      </c>
      <c r="AY328" s="4">
        <v>1.7</v>
      </c>
      <c r="AZ328" s="4">
        <v>2</v>
      </c>
      <c r="BA328" s="4">
        <v>13.836</v>
      </c>
      <c r="BB328" s="4">
        <v>61.91</v>
      </c>
      <c r="BC328" s="4">
        <v>4.47</v>
      </c>
      <c r="BD328" s="4">
        <v>2.3540000000000001</v>
      </c>
      <c r="BE328" s="4">
        <v>3108.9859999999999</v>
      </c>
      <c r="BF328" s="4">
        <v>4.1820000000000004</v>
      </c>
      <c r="BG328" s="4">
        <v>45.167999999999999</v>
      </c>
      <c r="BH328" s="4">
        <v>5.5659999999999998</v>
      </c>
      <c r="BI328" s="4">
        <v>50.734999999999999</v>
      </c>
      <c r="BJ328" s="4">
        <v>38.841000000000001</v>
      </c>
      <c r="BK328" s="4">
        <v>4.7859999999999996</v>
      </c>
      <c r="BL328" s="4">
        <v>43.627000000000002</v>
      </c>
      <c r="BM328" s="4">
        <v>0</v>
      </c>
      <c r="BQ328" s="4">
        <v>10921.268</v>
      </c>
      <c r="BR328" s="4">
        <v>-2E-3</v>
      </c>
      <c r="BS328" s="4">
        <v>-5</v>
      </c>
      <c r="BT328" s="4">
        <v>0.92300000000000004</v>
      </c>
      <c r="BU328" s="4">
        <v>-4.8875000000000002E-2</v>
      </c>
      <c r="BV328" s="4">
        <v>18.644600000000001</v>
      </c>
    </row>
    <row r="329" spans="1:74" x14ac:dyDescent="0.25">
      <c r="A329" s="2">
        <v>42801</v>
      </c>
      <c r="B329" s="3">
        <v>0.69318965277777778</v>
      </c>
      <c r="C329" s="4">
        <v>3.2959999999999998</v>
      </c>
      <c r="D329" s="4">
        <v>7.0000000000000001E-3</v>
      </c>
      <c r="E329" s="4">
        <v>70</v>
      </c>
      <c r="F329" s="4">
        <v>459.4</v>
      </c>
      <c r="G329" s="4">
        <v>56.4</v>
      </c>
      <c r="H329" s="4">
        <v>-3.7</v>
      </c>
      <c r="J329" s="4">
        <v>16</v>
      </c>
      <c r="K329" s="4">
        <v>0.97709999999999997</v>
      </c>
      <c r="L329" s="4">
        <v>3.2202000000000002</v>
      </c>
      <c r="M329" s="4">
        <v>6.7999999999999996E-3</v>
      </c>
      <c r="N329" s="4">
        <v>448.88740000000001</v>
      </c>
      <c r="O329" s="4">
        <v>55.115400000000001</v>
      </c>
      <c r="P329" s="4">
        <v>504</v>
      </c>
      <c r="Q329" s="4">
        <v>386.0025</v>
      </c>
      <c r="R329" s="4">
        <v>47.394300000000001</v>
      </c>
      <c r="S329" s="4">
        <v>433.4</v>
      </c>
      <c r="T329" s="4">
        <v>0</v>
      </c>
      <c r="W329" s="4">
        <v>0</v>
      </c>
      <c r="X329" s="4">
        <v>15.633900000000001</v>
      </c>
      <c r="Y329" s="4">
        <v>11.9</v>
      </c>
      <c r="Z329" s="4">
        <v>802</v>
      </c>
      <c r="AA329" s="4">
        <v>817</v>
      </c>
      <c r="AB329" s="4">
        <v>839</v>
      </c>
      <c r="AC329" s="4">
        <v>30</v>
      </c>
      <c r="AD329" s="4">
        <v>14.66</v>
      </c>
      <c r="AE329" s="4">
        <v>0.34</v>
      </c>
      <c r="AF329" s="4">
        <v>958</v>
      </c>
      <c r="AG329" s="4">
        <v>8</v>
      </c>
      <c r="AH329" s="4">
        <v>25</v>
      </c>
      <c r="AI329" s="4">
        <v>27</v>
      </c>
      <c r="AJ329" s="4">
        <v>190.5</v>
      </c>
      <c r="AK329" s="4">
        <v>189.5</v>
      </c>
      <c r="AL329" s="4">
        <v>4.5</v>
      </c>
      <c r="AM329" s="4">
        <v>195.8</v>
      </c>
      <c r="AN329" s="4" t="s">
        <v>155</v>
      </c>
      <c r="AO329" s="4">
        <v>2</v>
      </c>
      <c r="AP329" s="5">
        <v>0.90153935185185186</v>
      </c>
      <c r="AQ329" s="4">
        <v>47.159314999999999</v>
      </c>
      <c r="AR329" s="4">
        <v>-88.489793000000006</v>
      </c>
      <c r="AS329" s="4">
        <v>316.3</v>
      </c>
      <c r="AT329" s="4">
        <v>0</v>
      </c>
      <c r="AU329" s="4">
        <v>12</v>
      </c>
      <c r="AV329" s="4">
        <v>10</v>
      </c>
      <c r="AW329" s="4" t="s">
        <v>412</v>
      </c>
      <c r="AX329" s="4">
        <v>1.0896999999999999</v>
      </c>
      <c r="AY329" s="4">
        <v>1.6794</v>
      </c>
      <c r="AZ329" s="4">
        <v>1.9794</v>
      </c>
      <c r="BA329" s="4">
        <v>13.836</v>
      </c>
      <c r="BB329" s="4">
        <v>62.21</v>
      </c>
      <c r="BC329" s="4">
        <v>4.5</v>
      </c>
      <c r="BD329" s="4">
        <v>2.3420000000000001</v>
      </c>
      <c r="BE329" s="4">
        <v>3109.1390000000001</v>
      </c>
      <c r="BF329" s="4">
        <v>4.2030000000000003</v>
      </c>
      <c r="BG329" s="4">
        <v>45.387</v>
      </c>
      <c r="BH329" s="4">
        <v>5.5730000000000004</v>
      </c>
      <c r="BI329" s="4">
        <v>50.96</v>
      </c>
      <c r="BJ329" s="4">
        <v>39.029000000000003</v>
      </c>
      <c r="BK329" s="4">
        <v>4.7919999999999998</v>
      </c>
      <c r="BL329" s="4">
        <v>43.820999999999998</v>
      </c>
      <c r="BM329" s="4">
        <v>0</v>
      </c>
      <c r="BQ329" s="4">
        <v>10975.491</v>
      </c>
      <c r="BR329" s="4">
        <v>-2.5100000000000001E-3</v>
      </c>
      <c r="BS329" s="4">
        <v>-5</v>
      </c>
      <c r="BT329" s="4">
        <v>0.92300000000000004</v>
      </c>
      <c r="BU329" s="4">
        <v>-6.1337999999999997E-2</v>
      </c>
      <c r="BV329" s="4">
        <v>18.644600000000001</v>
      </c>
    </row>
    <row r="330" spans="1:74" x14ac:dyDescent="0.25">
      <c r="A330" s="2">
        <v>42801</v>
      </c>
      <c r="B330" s="3">
        <v>0.69320122685185181</v>
      </c>
      <c r="C330" s="4">
        <v>3.274</v>
      </c>
      <c r="D330" s="4">
        <v>7.0000000000000001E-3</v>
      </c>
      <c r="E330" s="4">
        <v>70</v>
      </c>
      <c r="F330" s="4">
        <v>463.3</v>
      </c>
      <c r="G330" s="4">
        <v>55.2</v>
      </c>
      <c r="H330" s="4">
        <v>-0.4</v>
      </c>
      <c r="J330" s="4">
        <v>16</v>
      </c>
      <c r="K330" s="4">
        <v>0.97719999999999996</v>
      </c>
      <c r="L330" s="4">
        <v>3.1997</v>
      </c>
      <c r="M330" s="4">
        <v>6.7999999999999996E-3</v>
      </c>
      <c r="N330" s="4">
        <v>452.7885</v>
      </c>
      <c r="O330" s="4">
        <v>53.919800000000002</v>
      </c>
      <c r="P330" s="4">
        <v>506.7</v>
      </c>
      <c r="Q330" s="4">
        <v>389.3571</v>
      </c>
      <c r="R330" s="4">
        <v>46.366199999999999</v>
      </c>
      <c r="S330" s="4">
        <v>435.7</v>
      </c>
      <c r="T330" s="4">
        <v>0</v>
      </c>
      <c r="W330" s="4">
        <v>0</v>
      </c>
      <c r="X330" s="4">
        <v>15.6356</v>
      </c>
      <c r="Y330" s="4">
        <v>12</v>
      </c>
      <c r="Z330" s="4">
        <v>801</v>
      </c>
      <c r="AA330" s="4">
        <v>816</v>
      </c>
      <c r="AB330" s="4">
        <v>838</v>
      </c>
      <c r="AC330" s="4">
        <v>30</v>
      </c>
      <c r="AD330" s="4">
        <v>14.66</v>
      </c>
      <c r="AE330" s="4">
        <v>0.34</v>
      </c>
      <c r="AF330" s="4">
        <v>958</v>
      </c>
      <c r="AG330" s="4">
        <v>8</v>
      </c>
      <c r="AH330" s="4">
        <v>25</v>
      </c>
      <c r="AI330" s="4">
        <v>27</v>
      </c>
      <c r="AJ330" s="4">
        <v>190.5</v>
      </c>
      <c r="AK330" s="4">
        <v>189</v>
      </c>
      <c r="AL330" s="4">
        <v>4.3</v>
      </c>
      <c r="AM330" s="4">
        <v>195.4</v>
      </c>
      <c r="AN330" s="4" t="s">
        <v>155</v>
      </c>
      <c r="AO330" s="4">
        <v>2</v>
      </c>
      <c r="AP330" s="5">
        <v>0.90155092592592589</v>
      </c>
      <c r="AQ330" s="4">
        <v>47.159317000000001</v>
      </c>
      <c r="AR330" s="4">
        <v>-88.489793000000006</v>
      </c>
      <c r="AS330" s="4">
        <v>316.7</v>
      </c>
      <c r="AT330" s="4">
        <v>0</v>
      </c>
      <c r="AU330" s="4">
        <v>12</v>
      </c>
      <c r="AV330" s="4">
        <v>10</v>
      </c>
      <c r="AW330" s="4" t="s">
        <v>412</v>
      </c>
      <c r="AX330" s="4">
        <v>1</v>
      </c>
      <c r="AY330" s="4">
        <v>1.5</v>
      </c>
      <c r="AZ330" s="4">
        <v>1.8</v>
      </c>
      <c r="BA330" s="4">
        <v>13.836</v>
      </c>
      <c r="BB330" s="4">
        <v>62.61</v>
      </c>
      <c r="BC330" s="4">
        <v>4.53</v>
      </c>
      <c r="BD330" s="4">
        <v>2.33</v>
      </c>
      <c r="BE330" s="4">
        <v>3109.3440000000001</v>
      </c>
      <c r="BF330" s="4">
        <v>4.2309999999999999</v>
      </c>
      <c r="BG330" s="4">
        <v>46.078000000000003</v>
      </c>
      <c r="BH330" s="4">
        <v>5.4870000000000001</v>
      </c>
      <c r="BI330" s="4">
        <v>51.564999999999998</v>
      </c>
      <c r="BJ330" s="4">
        <v>39.622999999999998</v>
      </c>
      <c r="BK330" s="4">
        <v>4.718</v>
      </c>
      <c r="BL330" s="4">
        <v>44.341000000000001</v>
      </c>
      <c r="BM330" s="4">
        <v>0</v>
      </c>
      <c r="BQ330" s="4">
        <v>11047.697</v>
      </c>
      <c r="BR330" s="4">
        <v>-1.47E-3</v>
      </c>
      <c r="BS330" s="4">
        <v>-5</v>
      </c>
      <c r="BT330" s="4">
        <v>0.92401999999999995</v>
      </c>
      <c r="BU330" s="4">
        <v>-3.5922999999999997E-2</v>
      </c>
      <c r="BV330" s="4">
        <v>18.665203999999999</v>
      </c>
    </row>
    <row r="331" spans="1:74" x14ac:dyDescent="0.25">
      <c r="A331" s="2">
        <v>42801</v>
      </c>
      <c r="B331" s="3">
        <v>0.69321280092592596</v>
      </c>
      <c r="C331" s="4">
        <v>3.23</v>
      </c>
      <c r="D331" s="4">
        <v>7.0000000000000001E-3</v>
      </c>
      <c r="E331" s="4">
        <v>70</v>
      </c>
      <c r="F331" s="4">
        <v>466.3</v>
      </c>
      <c r="G331" s="4">
        <v>54.9</v>
      </c>
      <c r="H331" s="4">
        <v>-2.2999999999999998</v>
      </c>
      <c r="J331" s="4">
        <v>16.100000000000001</v>
      </c>
      <c r="K331" s="4">
        <v>0.97770000000000001</v>
      </c>
      <c r="L331" s="4">
        <v>3.1579000000000002</v>
      </c>
      <c r="M331" s="4">
        <v>6.7999999999999996E-3</v>
      </c>
      <c r="N331" s="4">
        <v>455.90980000000002</v>
      </c>
      <c r="O331" s="4">
        <v>53.687100000000001</v>
      </c>
      <c r="P331" s="4">
        <v>509.6</v>
      </c>
      <c r="Q331" s="4">
        <v>391.82060000000001</v>
      </c>
      <c r="R331" s="4">
        <v>46.140099999999997</v>
      </c>
      <c r="S331" s="4">
        <v>438</v>
      </c>
      <c r="T331" s="4">
        <v>0</v>
      </c>
      <c r="W331" s="4">
        <v>0</v>
      </c>
      <c r="X331" s="4">
        <v>15.7408</v>
      </c>
      <c r="Y331" s="4">
        <v>11.9</v>
      </c>
      <c r="Z331" s="4">
        <v>801</v>
      </c>
      <c r="AA331" s="4">
        <v>814</v>
      </c>
      <c r="AB331" s="4">
        <v>838</v>
      </c>
      <c r="AC331" s="4">
        <v>29.5</v>
      </c>
      <c r="AD331" s="4">
        <v>14.42</v>
      </c>
      <c r="AE331" s="4">
        <v>0.33</v>
      </c>
      <c r="AF331" s="4">
        <v>957</v>
      </c>
      <c r="AG331" s="4">
        <v>8</v>
      </c>
      <c r="AH331" s="4">
        <v>25</v>
      </c>
      <c r="AI331" s="4">
        <v>27</v>
      </c>
      <c r="AJ331" s="4">
        <v>190.5</v>
      </c>
      <c r="AK331" s="4">
        <v>189</v>
      </c>
      <c r="AL331" s="4">
        <v>4.4000000000000004</v>
      </c>
      <c r="AM331" s="4">
        <v>195</v>
      </c>
      <c r="AN331" s="4" t="s">
        <v>155</v>
      </c>
      <c r="AO331" s="4">
        <v>2</v>
      </c>
      <c r="AP331" s="5">
        <v>0.90156249999999993</v>
      </c>
      <c r="AQ331" s="4">
        <v>47.159317000000001</v>
      </c>
      <c r="AR331" s="4">
        <v>-88.489793000000006</v>
      </c>
      <c r="AS331" s="4">
        <v>317.10000000000002</v>
      </c>
      <c r="AT331" s="4">
        <v>0</v>
      </c>
      <c r="AU331" s="4">
        <v>12</v>
      </c>
      <c r="AV331" s="4">
        <v>10</v>
      </c>
      <c r="AW331" s="4" t="s">
        <v>412</v>
      </c>
      <c r="AX331" s="4">
        <v>1.0103</v>
      </c>
      <c r="AY331" s="4">
        <v>1.5103</v>
      </c>
      <c r="AZ331" s="4">
        <v>1.8103</v>
      </c>
      <c r="BA331" s="4">
        <v>13.836</v>
      </c>
      <c r="BB331" s="4">
        <v>63.45</v>
      </c>
      <c r="BC331" s="4">
        <v>4.59</v>
      </c>
      <c r="BD331" s="4">
        <v>2.282</v>
      </c>
      <c r="BE331" s="4">
        <v>3109.7719999999999</v>
      </c>
      <c r="BF331" s="4">
        <v>4.2889999999999997</v>
      </c>
      <c r="BG331" s="4">
        <v>47.015999999999998</v>
      </c>
      <c r="BH331" s="4">
        <v>5.5359999999999996</v>
      </c>
      <c r="BI331" s="4">
        <v>52.552</v>
      </c>
      <c r="BJ331" s="4">
        <v>40.405999999999999</v>
      </c>
      <c r="BK331" s="4">
        <v>4.758</v>
      </c>
      <c r="BL331" s="4">
        <v>45.164999999999999</v>
      </c>
      <c r="BM331" s="4">
        <v>0</v>
      </c>
      <c r="BQ331" s="4">
        <v>11270.691000000001</v>
      </c>
      <c r="BR331" s="4">
        <v>-3.0599999999999998E-3</v>
      </c>
      <c r="BS331" s="4">
        <v>-5</v>
      </c>
      <c r="BT331" s="4">
        <v>0.92449000000000003</v>
      </c>
      <c r="BU331" s="4">
        <v>-7.4778999999999998E-2</v>
      </c>
      <c r="BV331" s="4">
        <v>18.674697999999999</v>
      </c>
    </row>
    <row r="332" spans="1:74" x14ac:dyDescent="0.25">
      <c r="A332" s="2">
        <v>42801</v>
      </c>
      <c r="B332" s="3">
        <v>0.69322437499999989</v>
      </c>
      <c r="C332" s="4">
        <v>3.23</v>
      </c>
      <c r="D332" s="4">
        <v>7.0000000000000001E-3</v>
      </c>
      <c r="E332" s="4">
        <v>70</v>
      </c>
      <c r="F332" s="4">
        <v>467.2</v>
      </c>
      <c r="G332" s="4">
        <v>53.7</v>
      </c>
      <c r="H332" s="4">
        <v>-3.5</v>
      </c>
      <c r="J332" s="4">
        <v>16.100000000000001</v>
      </c>
      <c r="K332" s="4">
        <v>0.9778</v>
      </c>
      <c r="L332" s="4">
        <v>3.1583000000000001</v>
      </c>
      <c r="M332" s="4">
        <v>6.7999999999999996E-3</v>
      </c>
      <c r="N332" s="4">
        <v>456.81630000000001</v>
      </c>
      <c r="O332" s="4">
        <v>52.514400000000002</v>
      </c>
      <c r="P332" s="4">
        <v>509.3</v>
      </c>
      <c r="Q332" s="4">
        <v>392.38060000000002</v>
      </c>
      <c r="R332" s="4">
        <v>45.106999999999999</v>
      </c>
      <c r="S332" s="4">
        <v>437.5</v>
      </c>
      <c r="T332" s="4">
        <v>0</v>
      </c>
      <c r="W332" s="4">
        <v>0</v>
      </c>
      <c r="X332" s="4">
        <v>15.742800000000001</v>
      </c>
      <c r="Y332" s="4">
        <v>11.9</v>
      </c>
      <c r="Z332" s="4">
        <v>801</v>
      </c>
      <c r="AA332" s="4">
        <v>814</v>
      </c>
      <c r="AB332" s="4">
        <v>838</v>
      </c>
      <c r="AC332" s="4">
        <v>29</v>
      </c>
      <c r="AD332" s="4">
        <v>14.18</v>
      </c>
      <c r="AE332" s="4">
        <v>0.33</v>
      </c>
      <c r="AF332" s="4">
        <v>958</v>
      </c>
      <c r="AG332" s="4">
        <v>8</v>
      </c>
      <c r="AH332" s="4">
        <v>25</v>
      </c>
      <c r="AI332" s="4">
        <v>27</v>
      </c>
      <c r="AJ332" s="4">
        <v>190.5</v>
      </c>
      <c r="AK332" s="4">
        <v>189</v>
      </c>
      <c r="AL332" s="4">
        <v>4.5999999999999996</v>
      </c>
      <c r="AM332" s="4">
        <v>195.3</v>
      </c>
      <c r="AN332" s="4" t="s">
        <v>155</v>
      </c>
      <c r="AO332" s="4">
        <v>2</v>
      </c>
      <c r="AP332" s="5">
        <v>0.90157407407407408</v>
      </c>
      <c r="AQ332" s="4">
        <v>47.159317999999999</v>
      </c>
      <c r="AR332" s="4">
        <v>-88.489793000000006</v>
      </c>
      <c r="AS332" s="4">
        <v>317.2</v>
      </c>
      <c r="AT332" s="4">
        <v>0</v>
      </c>
      <c r="AU332" s="4">
        <v>12</v>
      </c>
      <c r="AV332" s="4">
        <v>10</v>
      </c>
      <c r="AW332" s="4" t="s">
        <v>412</v>
      </c>
      <c r="AX332" s="4">
        <v>1.1000000000000001</v>
      </c>
      <c r="AY332" s="4">
        <v>1.6</v>
      </c>
      <c r="AZ332" s="4">
        <v>1.9103000000000001</v>
      </c>
      <c r="BA332" s="4">
        <v>13.836</v>
      </c>
      <c r="BB332" s="4">
        <v>63.45</v>
      </c>
      <c r="BC332" s="4">
        <v>4.59</v>
      </c>
      <c r="BD332" s="4">
        <v>2.2690000000000001</v>
      </c>
      <c r="BE332" s="4">
        <v>3109.7689999999998</v>
      </c>
      <c r="BF332" s="4">
        <v>4.2889999999999997</v>
      </c>
      <c r="BG332" s="4">
        <v>47.103000000000002</v>
      </c>
      <c r="BH332" s="4">
        <v>5.415</v>
      </c>
      <c r="BI332" s="4">
        <v>52.518000000000001</v>
      </c>
      <c r="BJ332" s="4">
        <v>40.459000000000003</v>
      </c>
      <c r="BK332" s="4">
        <v>4.6509999999999998</v>
      </c>
      <c r="BL332" s="4">
        <v>45.11</v>
      </c>
      <c r="BM332" s="4">
        <v>0</v>
      </c>
      <c r="BQ332" s="4">
        <v>11270.681</v>
      </c>
      <c r="BR332" s="4">
        <v>-3.4499999999999999E-3</v>
      </c>
      <c r="BS332" s="4">
        <v>-5</v>
      </c>
      <c r="BT332" s="4">
        <v>0.92400000000000004</v>
      </c>
      <c r="BU332" s="4">
        <v>-8.4309999999999996E-2</v>
      </c>
      <c r="BV332" s="4">
        <v>18.6648</v>
      </c>
    </row>
    <row r="333" spans="1:74" x14ac:dyDescent="0.25">
      <c r="A333" s="2">
        <v>42801</v>
      </c>
      <c r="B333" s="3">
        <v>0.69323594907407404</v>
      </c>
      <c r="C333" s="4">
        <v>3.23</v>
      </c>
      <c r="D333" s="4">
        <v>7.0000000000000001E-3</v>
      </c>
      <c r="E333" s="4">
        <v>70</v>
      </c>
      <c r="F333" s="4">
        <v>472.8</v>
      </c>
      <c r="G333" s="4">
        <v>53.3</v>
      </c>
      <c r="H333" s="4">
        <v>-0.3</v>
      </c>
      <c r="J333" s="4">
        <v>16.100000000000001</v>
      </c>
      <c r="K333" s="4">
        <v>0.9778</v>
      </c>
      <c r="L333" s="4">
        <v>3.1583000000000001</v>
      </c>
      <c r="M333" s="4">
        <v>6.7999999999999996E-3</v>
      </c>
      <c r="N333" s="4">
        <v>462.25009999999997</v>
      </c>
      <c r="O333" s="4">
        <v>52.122999999999998</v>
      </c>
      <c r="P333" s="4">
        <v>514.4</v>
      </c>
      <c r="Q333" s="4">
        <v>397.04820000000001</v>
      </c>
      <c r="R333" s="4">
        <v>44.770899999999997</v>
      </c>
      <c r="S333" s="4">
        <v>441.8</v>
      </c>
      <c r="T333" s="4">
        <v>0</v>
      </c>
      <c r="W333" s="4">
        <v>0</v>
      </c>
      <c r="X333" s="4">
        <v>15.7424</v>
      </c>
      <c r="Y333" s="4">
        <v>11.9</v>
      </c>
      <c r="Z333" s="4">
        <v>801</v>
      </c>
      <c r="AA333" s="4">
        <v>813</v>
      </c>
      <c r="AB333" s="4">
        <v>838</v>
      </c>
      <c r="AC333" s="4">
        <v>29</v>
      </c>
      <c r="AD333" s="4">
        <v>14.18</v>
      </c>
      <c r="AE333" s="4">
        <v>0.33</v>
      </c>
      <c r="AF333" s="4">
        <v>957</v>
      </c>
      <c r="AG333" s="4">
        <v>8</v>
      </c>
      <c r="AH333" s="4">
        <v>25</v>
      </c>
      <c r="AI333" s="4">
        <v>27</v>
      </c>
      <c r="AJ333" s="4">
        <v>190.5</v>
      </c>
      <c r="AK333" s="4">
        <v>189</v>
      </c>
      <c r="AL333" s="4">
        <v>4.5</v>
      </c>
      <c r="AM333" s="4">
        <v>195.7</v>
      </c>
      <c r="AN333" s="4" t="s">
        <v>155</v>
      </c>
      <c r="AO333" s="4">
        <v>2</v>
      </c>
      <c r="AP333" s="5">
        <v>0.90158564814814823</v>
      </c>
      <c r="AQ333" s="4">
        <v>47.159317999999999</v>
      </c>
      <c r="AR333" s="4">
        <v>-88.489793000000006</v>
      </c>
      <c r="AS333" s="4">
        <v>317.2</v>
      </c>
      <c r="AT333" s="4">
        <v>0</v>
      </c>
      <c r="AU333" s="4">
        <v>12</v>
      </c>
      <c r="AV333" s="4">
        <v>10</v>
      </c>
      <c r="AW333" s="4" t="s">
        <v>412</v>
      </c>
      <c r="AX333" s="4">
        <v>1.0896999999999999</v>
      </c>
      <c r="AY333" s="4">
        <v>1.6</v>
      </c>
      <c r="AZ333" s="4">
        <v>1.9897</v>
      </c>
      <c r="BA333" s="4">
        <v>13.836</v>
      </c>
      <c r="BB333" s="4">
        <v>63.45</v>
      </c>
      <c r="BC333" s="4">
        <v>4.59</v>
      </c>
      <c r="BD333" s="4">
        <v>2.2719999999999998</v>
      </c>
      <c r="BE333" s="4">
        <v>3109.77</v>
      </c>
      <c r="BF333" s="4">
        <v>4.2889999999999997</v>
      </c>
      <c r="BG333" s="4">
        <v>47.664999999999999</v>
      </c>
      <c r="BH333" s="4">
        <v>5.375</v>
      </c>
      <c r="BI333" s="4">
        <v>53.039000000000001</v>
      </c>
      <c r="BJ333" s="4">
        <v>40.941000000000003</v>
      </c>
      <c r="BK333" s="4">
        <v>4.617</v>
      </c>
      <c r="BL333" s="4">
        <v>45.558</v>
      </c>
      <c r="BM333" s="4">
        <v>0</v>
      </c>
      <c r="BQ333" s="4">
        <v>11270.683999999999</v>
      </c>
      <c r="BR333" s="4">
        <v>-1.5100000000000001E-3</v>
      </c>
      <c r="BS333" s="4">
        <v>-5</v>
      </c>
      <c r="BT333" s="4">
        <v>0.92501999999999995</v>
      </c>
      <c r="BU333" s="4">
        <v>-3.6901000000000003E-2</v>
      </c>
      <c r="BV333" s="4">
        <v>18.685403999999998</v>
      </c>
    </row>
    <row r="334" spans="1:74" x14ac:dyDescent="0.25">
      <c r="A334" s="2">
        <v>42801</v>
      </c>
      <c r="B334" s="3">
        <v>0.69324752314814819</v>
      </c>
      <c r="C334" s="4">
        <v>3.2240000000000002</v>
      </c>
      <c r="D334" s="4">
        <v>7.0000000000000001E-3</v>
      </c>
      <c r="E334" s="4">
        <v>70</v>
      </c>
      <c r="F334" s="4">
        <v>480.3</v>
      </c>
      <c r="G334" s="4">
        <v>52.1</v>
      </c>
      <c r="H334" s="4">
        <v>-3.9</v>
      </c>
      <c r="J334" s="4">
        <v>16.100000000000001</v>
      </c>
      <c r="K334" s="4">
        <v>0.97789999999999999</v>
      </c>
      <c r="L334" s="4">
        <v>3.1528999999999998</v>
      </c>
      <c r="M334" s="4">
        <v>6.7999999999999996E-3</v>
      </c>
      <c r="N334" s="4">
        <v>469.68130000000002</v>
      </c>
      <c r="O334" s="4">
        <v>50.915399999999998</v>
      </c>
      <c r="P334" s="4">
        <v>520.6</v>
      </c>
      <c r="Q334" s="4">
        <v>403.43090000000001</v>
      </c>
      <c r="R334" s="4">
        <v>43.733600000000003</v>
      </c>
      <c r="S334" s="4">
        <v>447.2</v>
      </c>
      <c r="T334" s="4">
        <v>0</v>
      </c>
      <c r="W334" s="4">
        <v>0</v>
      </c>
      <c r="X334" s="4">
        <v>15.743600000000001</v>
      </c>
      <c r="Y334" s="4">
        <v>11.8</v>
      </c>
      <c r="Z334" s="4">
        <v>801</v>
      </c>
      <c r="AA334" s="4">
        <v>814</v>
      </c>
      <c r="AB334" s="4">
        <v>839</v>
      </c>
      <c r="AC334" s="4">
        <v>29</v>
      </c>
      <c r="AD334" s="4">
        <v>14.18</v>
      </c>
      <c r="AE334" s="4">
        <v>0.33</v>
      </c>
      <c r="AF334" s="4">
        <v>958</v>
      </c>
      <c r="AG334" s="4">
        <v>8</v>
      </c>
      <c r="AH334" s="4">
        <v>25</v>
      </c>
      <c r="AI334" s="4">
        <v>27</v>
      </c>
      <c r="AJ334" s="4">
        <v>190</v>
      </c>
      <c r="AK334" s="4">
        <v>188.5</v>
      </c>
      <c r="AL334" s="4">
        <v>4.5999999999999996</v>
      </c>
      <c r="AM334" s="4">
        <v>196</v>
      </c>
      <c r="AN334" s="4" t="s">
        <v>155</v>
      </c>
      <c r="AO334" s="4">
        <v>2</v>
      </c>
      <c r="AP334" s="5">
        <v>0.90159722222222216</v>
      </c>
      <c r="AQ334" s="4">
        <v>47.159320000000001</v>
      </c>
      <c r="AR334" s="4">
        <v>-88.489793000000006</v>
      </c>
      <c r="AS334" s="4">
        <v>316.89999999999998</v>
      </c>
      <c r="AT334" s="4">
        <v>0</v>
      </c>
      <c r="AU334" s="4">
        <v>12</v>
      </c>
      <c r="AV334" s="4">
        <v>10</v>
      </c>
      <c r="AW334" s="4" t="s">
        <v>412</v>
      </c>
      <c r="AX334" s="4">
        <v>1</v>
      </c>
      <c r="AY334" s="4">
        <v>1.6</v>
      </c>
      <c r="AZ334" s="4">
        <v>1.9</v>
      </c>
      <c r="BA334" s="4">
        <v>13.836</v>
      </c>
      <c r="BB334" s="4">
        <v>63.56</v>
      </c>
      <c r="BC334" s="4">
        <v>4.59</v>
      </c>
      <c r="BD334" s="4">
        <v>2.2639999999999998</v>
      </c>
      <c r="BE334" s="4">
        <v>3109.826</v>
      </c>
      <c r="BF334" s="4">
        <v>4.2969999999999997</v>
      </c>
      <c r="BG334" s="4">
        <v>48.514000000000003</v>
      </c>
      <c r="BH334" s="4">
        <v>5.2590000000000003</v>
      </c>
      <c r="BI334" s="4">
        <v>53.773000000000003</v>
      </c>
      <c r="BJ334" s="4">
        <v>41.670999999999999</v>
      </c>
      <c r="BK334" s="4">
        <v>4.5170000000000003</v>
      </c>
      <c r="BL334" s="4">
        <v>46.188000000000002</v>
      </c>
      <c r="BM334" s="4">
        <v>0</v>
      </c>
      <c r="BQ334" s="4">
        <v>11290.964</v>
      </c>
      <c r="BR334" s="4">
        <v>-3.5300000000000002E-3</v>
      </c>
      <c r="BS334" s="4">
        <v>-5</v>
      </c>
      <c r="BT334" s="4">
        <v>0.92447000000000001</v>
      </c>
      <c r="BU334" s="4">
        <v>-8.6264999999999994E-2</v>
      </c>
      <c r="BV334" s="4">
        <v>18.674294</v>
      </c>
    </row>
    <row r="335" spans="1:74" x14ac:dyDescent="0.25">
      <c r="A335" s="2">
        <v>42801</v>
      </c>
      <c r="B335" s="3">
        <v>0.69325909722222223</v>
      </c>
      <c r="C335" s="4">
        <v>3.2120000000000002</v>
      </c>
      <c r="D335" s="4">
        <v>7.0000000000000001E-3</v>
      </c>
      <c r="E335" s="4">
        <v>70</v>
      </c>
      <c r="F335" s="4">
        <v>481</v>
      </c>
      <c r="G335" s="4">
        <v>50.6</v>
      </c>
      <c r="H335" s="4">
        <v>-1.5</v>
      </c>
      <c r="J335" s="4">
        <v>16.100000000000001</v>
      </c>
      <c r="K335" s="4">
        <v>0.97799999999999998</v>
      </c>
      <c r="L335" s="4">
        <v>3.1413000000000002</v>
      </c>
      <c r="M335" s="4">
        <v>6.7999999999999996E-3</v>
      </c>
      <c r="N335" s="4">
        <v>470.42489999999998</v>
      </c>
      <c r="O335" s="4">
        <v>49.493400000000001</v>
      </c>
      <c r="P335" s="4">
        <v>519.9</v>
      </c>
      <c r="Q335" s="4">
        <v>404.06990000000002</v>
      </c>
      <c r="R335" s="4">
        <v>42.5122</v>
      </c>
      <c r="S335" s="4">
        <v>446.6</v>
      </c>
      <c r="T335" s="4">
        <v>0</v>
      </c>
      <c r="W335" s="4">
        <v>0</v>
      </c>
      <c r="X335" s="4">
        <v>15.746</v>
      </c>
      <c r="Y335" s="4">
        <v>11.9</v>
      </c>
      <c r="Z335" s="4">
        <v>801</v>
      </c>
      <c r="AA335" s="4">
        <v>814</v>
      </c>
      <c r="AB335" s="4">
        <v>838</v>
      </c>
      <c r="AC335" s="4">
        <v>29</v>
      </c>
      <c r="AD335" s="4">
        <v>14.18</v>
      </c>
      <c r="AE335" s="4">
        <v>0.33</v>
      </c>
      <c r="AF335" s="4">
        <v>957</v>
      </c>
      <c r="AG335" s="4">
        <v>8</v>
      </c>
      <c r="AH335" s="4">
        <v>25</v>
      </c>
      <c r="AI335" s="4">
        <v>27</v>
      </c>
      <c r="AJ335" s="4">
        <v>190.5</v>
      </c>
      <c r="AK335" s="4">
        <v>188.5</v>
      </c>
      <c r="AL335" s="4">
        <v>4.5999999999999996</v>
      </c>
      <c r="AM335" s="4">
        <v>196</v>
      </c>
      <c r="AN335" s="4" t="s">
        <v>155</v>
      </c>
      <c r="AO335" s="4">
        <v>2</v>
      </c>
      <c r="AP335" s="5">
        <v>0.90160879629629631</v>
      </c>
      <c r="AQ335" s="4">
        <v>47.159320000000001</v>
      </c>
      <c r="AR335" s="4">
        <v>-88.489791999999994</v>
      </c>
      <c r="AS335" s="4">
        <v>317.10000000000002</v>
      </c>
      <c r="AT335" s="4">
        <v>0</v>
      </c>
      <c r="AU335" s="4">
        <v>12</v>
      </c>
      <c r="AV335" s="4">
        <v>10</v>
      </c>
      <c r="AW335" s="4" t="s">
        <v>412</v>
      </c>
      <c r="AX335" s="4">
        <v>1</v>
      </c>
      <c r="AY335" s="4">
        <v>1.6103000000000001</v>
      </c>
      <c r="AZ335" s="4">
        <v>1.9103000000000001</v>
      </c>
      <c r="BA335" s="4">
        <v>13.836</v>
      </c>
      <c r="BB335" s="4">
        <v>63.8</v>
      </c>
      <c r="BC335" s="4">
        <v>4.6100000000000003</v>
      </c>
      <c r="BD335" s="4">
        <v>2.2480000000000002</v>
      </c>
      <c r="BE335" s="4">
        <v>3109.9459999999999</v>
      </c>
      <c r="BF335" s="4">
        <v>4.3140000000000001</v>
      </c>
      <c r="BG335" s="4">
        <v>48.771999999999998</v>
      </c>
      <c r="BH335" s="4">
        <v>5.1310000000000002</v>
      </c>
      <c r="BI335" s="4">
        <v>53.904000000000003</v>
      </c>
      <c r="BJ335" s="4">
        <v>41.893000000000001</v>
      </c>
      <c r="BK335" s="4">
        <v>4.4080000000000004</v>
      </c>
      <c r="BL335" s="4">
        <v>46.3</v>
      </c>
      <c r="BM335" s="4">
        <v>0</v>
      </c>
      <c r="BQ335" s="4">
        <v>11334.886</v>
      </c>
      <c r="BR335" s="4">
        <v>-1.9400000000000001E-3</v>
      </c>
      <c r="BS335" s="4">
        <v>-5</v>
      </c>
      <c r="BT335" s="4">
        <v>0.92452999999999996</v>
      </c>
      <c r="BU335" s="4">
        <v>-4.7409E-2</v>
      </c>
      <c r="BV335" s="4">
        <v>18.675505999999999</v>
      </c>
    </row>
    <row r="336" spans="1:74" x14ac:dyDescent="0.25">
      <c r="A336" s="2">
        <v>42801</v>
      </c>
      <c r="B336" s="3">
        <v>0.69327067129629627</v>
      </c>
      <c r="C336" s="4">
        <v>3.1949999999999998</v>
      </c>
      <c r="D336" s="4">
        <v>7.6E-3</v>
      </c>
      <c r="E336" s="4">
        <v>75.741350999999995</v>
      </c>
      <c r="F336" s="4">
        <v>480.9</v>
      </c>
      <c r="G336" s="4">
        <v>50.4</v>
      </c>
      <c r="H336" s="4">
        <v>-1.3</v>
      </c>
      <c r="J336" s="4">
        <v>16.18</v>
      </c>
      <c r="K336" s="4">
        <v>0.97809999999999997</v>
      </c>
      <c r="L336" s="4">
        <v>3.1251000000000002</v>
      </c>
      <c r="M336" s="4">
        <v>7.4000000000000003E-3</v>
      </c>
      <c r="N336" s="4">
        <v>470.35340000000002</v>
      </c>
      <c r="O336" s="4">
        <v>49.301400000000001</v>
      </c>
      <c r="P336" s="4">
        <v>519.70000000000005</v>
      </c>
      <c r="Q336" s="4">
        <v>404.00819999999999</v>
      </c>
      <c r="R336" s="4">
        <v>42.347200000000001</v>
      </c>
      <c r="S336" s="4">
        <v>446.4</v>
      </c>
      <c r="T336" s="4">
        <v>0</v>
      </c>
      <c r="W336" s="4">
        <v>0</v>
      </c>
      <c r="X336" s="4">
        <v>15.826499999999999</v>
      </c>
      <c r="Y336" s="4">
        <v>11.9</v>
      </c>
      <c r="Z336" s="4">
        <v>801</v>
      </c>
      <c r="AA336" s="4">
        <v>814</v>
      </c>
      <c r="AB336" s="4">
        <v>838</v>
      </c>
      <c r="AC336" s="4">
        <v>29</v>
      </c>
      <c r="AD336" s="4">
        <v>14.18</v>
      </c>
      <c r="AE336" s="4">
        <v>0.33</v>
      </c>
      <c r="AF336" s="4">
        <v>958</v>
      </c>
      <c r="AG336" s="4">
        <v>8</v>
      </c>
      <c r="AH336" s="4">
        <v>25</v>
      </c>
      <c r="AI336" s="4">
        <v>27</v>
      </c>
      <c r="AJ336" s="4">
        <v>190.5</v>
      </c>
      <c r="AK336" s="4">
        <v>189.5</v>
      </c>
      <c r="AL336" s="4">
        <v>4.4000000000000004</v>
      </c>
      <c r="AM336" s="4">
        <v>196</v>
      </c>
      <c r="AN336" s="4" t="s">
        <v>155</v>
      </c>
      <c r="AO336" s="4">
        <v>2</v>
      </c>
      <c r="AP336" s="5">
        <v>0.90162037037037035</v>
      </c>
      <c r="AQ336" s="4">
        <v>47.159322000000003</v>
      </c>
      <c r="AR336" s="4">
        <v>-88.489791999999994</v>
      </c>
      <c r="AS336" s="4">
        <v>317</v>
      </c>
      <c r="AT336" s="4">
        <v>0</v>
      </c>
      <c r="AU336" s="4">
        <v>12</v>
      </c>
      <c r="AV336" s="4">
        <v>10</v>
      </c>
      <c r="AW336" s="4" t="s">
        <v>412</v>
      </c>
      <c r="AX336" s="4">
        <v>1</v>
      </c>
      <c r="AY336" s="4">
        <v>1.7102999999999999</v>
      </c>
      <c r="AZ336" s="4">
        <v>2.0103</v>
      </c>
      <c r="BA336" s="4">
        <v>13.836</v>
      </c>
      <c r="BB336" s="4">
        <v>64.12</v>
      </c>
      <c r="BC336" s="4">
        <v>4.63</v>
      </c>
      <c r="BD336" s="4">
        <v>2.2440000000000002</v>
      </c>
      <c r="BE336" s="4">
        <v>3109.5520000000001</v>
      </c>
      <c r="BF336" s="4">
        <v>4.6909999999999998</v>
      </c>
      <c r="BG336" s="4">
        <v>49.011000000000003</v>
      </c>
      <c r="BH336" s="4">
        <v>5.1369999999999996</v>
      </c>
      <c r="BI336" s="4">
        <v>54.148000000000003</v>
      </c>
      <c r="BJ336" s="4">
        <v>42.097999999999999</v>
      </c>
      <c r="BK336" s="4">
        <v>4.4130000000000003</v>
      </c>
      <c r="BL336" s="4">
        <v>46.51</v>
      </c>
      <c r="BM336" s="4">
        <v>0</v>
      </c>
      <c r="BQ336" s="4">
        <v>11450.243</v>
      </c>
      <c r="BR336" s="4">
        <v>1E-3</v>
      </c>
      <c r="BS336" s="4">
        <v>-5</v>
      </c>
      <c r="BT336" s="4">
        <v>0.92498000000000002</v>
      </c>
      <c r="BU336" s="4">
        <v>2.4438000000000001E-2</v>
      </c>
      <c r="BV336" s="4">
        <v>18.684595999999999</v>
      </c>
    </row>
    <row r="337" spans="1:74" x14ac:dyDescent="0.25">
      <c r="A337" s="2">
        <v>42801</v>
      </c>
      <c r="B337" s="3">
        <v>0.69328224537037031</v>
      </c>
      <c r="C337" s="4">
        <v>3.1789999999999998</v>
      </c>
      <c r="D337" s="4">
        <v>8.0000000000000002E-3</v>
      </c>
      <c r="E337" s="4">
        <v>80</v>
      </c>
      <c r="F337" s="4">
        <v>477.3</v>
      </c>
      <c r="G337" s="4">
        <v>50.3</v>
      </c>
      <c r="H337" s="4">
        <v>-3</v>
      </c>
      <c r="J337" s="4">
        <v>16.2</v>
      </c>
      <c r="K337" s="4">
        <v>0.97819999999999996</v>
      </c>
      <c r="L337" s="4">
        <v>3.1091000000000002</v>
      </c>
      <c r="M337" s="4">
        <v>7.7999999999999996E-3</v>
      </c>
      <c r="N337" s="4">
        <v>466.85390000000001</v>
      </c>
      <c r="O337" s="4">
        <v>49.207700000000003</v>
      </c>
      <c r="P337" s="4">
        <v>516.1</v>
      </c>
      <c r="Q337" s="4">
        <v>400.99560000000002</v>
      </c>
      <c r="R337" s="4">
        <v>42.265999999999998</v>
      </c>
      <c r="S337" s="4">
        <v>443.3</v>
      </c>
      <c r="T337" s="4">
        <v>0</v>
      </c>
      <c r="W337" s="4">
        <v>0</v>
      </c>
      <c r="X337" s="4">
        <v>15.846299999999999</v>
      </c>
      <c r="Y337" s="4">
        <v>11.9</v>
      </c>
      <c r="Z337" s="4">
        <v>801</v>
      </c>
      <c r="AA337" s="4">
        <v>813</v>
      </c>
      <c r="AB337" s="4">
        <v>839</v>
      </c>
      <c r="AC337" s="4">
        <v>29</v>
      </c>
      <c r="AD337" s="4">
        <v>14.17</v>
      </c>
      <c r="AE337" s="4">
        <v>0.33</v>
      </c>
      <c r="AF337" s="4">
        <v>958</v>
      </c>
      <c r="AG337" s="4">
        <v>8</v>
      </c>
      <c r="AH337" s="4">
        <v>25</v>
      </c>
      <c r="AI337" s="4">
        <v>27</v>
      </c>
      <c r="AJ337" s="4">
        <v>190</v>
      </c>
      <c r="AK337" s="4">
        <v>190</v>
      </c>
      <c r="AL337" s="4">
        <v>4.4000000000000004</v>
      </c>
      <c r="AM337" s="4">
        <v>196</v>
      </c>
      <c r="AN337" s="4" t="s">
        <v>155</v>
      </c>
      <c r="AO337" s="4">
        <v>2</v>
      </c>
      <c r="AP337" s="5">
        <v>0.9016319444444445</v>
      </c>
      <c r="AQ337" s="4">
        <v>47.159322000000003</v>
      </c>
      <c r="AR337" s="4">
        <v>-88.489791999999994</v>
      </c>
      <c r="AS337" s="4">
        <v>317</v>
      </c>
      <c r="AT337" s="4">
        <v>0</v>
      </c>
      <c r="AU337" s="4">
        <v>12</v>
      </c>
      <c r="AV337" s="4">
        <v>10</v>
      </c>
      <c r="AW337" s="4" t="s">
        <v>412</v>
      </c>
      <c r="AX337" s="4">
        <v>1.0103</v>
      </c>
      <c r="AY337" s="4">
        <v>1.8</v>
      </c>
      <c r="AZ337" s="4">
        <v>2.1</v>
      </c>
      <c r="BA337" s="4">
        <v>13.836</v>
      </c>
      <c r="BB337" s="4">
        <v>64.44</v>
      </c>
      <c r="BC337" s="4">
        <v>4.66</v>
      </c>
      <c r="BD337" s="4">
        <v>2.2320000000000002</v>
      </c>
      <c r="BE337" s="4">
        <v>3109.2979999999998</v>
      </c>
      <c r="BF337" s="4">
        <v>4.9809999999999999</v>
      </c>
      <c r="BG337" s="4">
        <v>48.892000000000003</v>
      </c>
      <c r="BH337" s="4">
        <v>5.1529999999999996</v>
      </c>
      <c r="BI337" s="4">
        <v>54.045999999999999</v>
      </c>
      <c r="BJ337" s="4">
        <v>41.994999999999997</v>
      </c>
      <c r="BK337" s="4">
        <v>4.4260000000000002</v>
      </c>
      <c r="BL337" s="4">
        <v>46.420999999999999</v>
      </c>
      <c r="BM337" s="4">
        <v>0</v>
      </c>
      <c r="BQ337" s="4">
        <v>11522.552</v>
      </c>
      <c r="BR337" s="4">
        <v>-2.0600000000000002E-3</v>
      </c>
      <c r="BS337" s="4">
        <v>-5</v>
      </c>
      <c r="BT337" s="4">
        <v>0.92400000000000004</v>
      </c>
      <c r="BU337" s="4">
        <v>-5.0340999999999997E-2</v>
      </c>
      <c r="BV337" s="4">
        <v>18.6648</v>
      </c>
    </row>
    <row r="338" spans="1:74" x14ac:dyDescent="0.25">
      <c r="A338" s="2">
        <v>42801</v>
      </c>
      <c r="B338" s="3">
        <v>0.69329381944444446</v>
      </c>
      <c r="C338" s="4">
        <v>3.161</v>
      </c>
      <c r="D338" s="4">
        <v>8.0000000000000002E-3</v>
      </c>
      <c r="E338" s="4">
        <v>80</v>
      </c>
      <c r="F338" s="4">
        <v>462.9</v>
      </c>
      <c r="G338" s="4">
        <v>46.8</v>
      </c>
      <c r="H338" s="4">
        <v>0</v>
      </c>
      <c r="J338" s="4">
        <v>16.2</v>
      </c>
      <c r="K338" s="4">
        <v>0.97840000000000005</v>
      </c>
      <c r="L338" s="4">
        <v>3.0929000000000002</v>
      </c>
      <c r="M338" s="4">
        <v>7.7999999999999996E-3</v>
      </c>
      <c r="N338" s="4">
        <v>452.8614</v>
      </c>
      <c r="O338" s="4">
        <v>45.835099999999997</v>
      </c>
      <c r="P338" s="4">
        <v>498.7</v>
      </c>
      <c r="Q338" s="4">
        <v>388.97699999999998</v>
      </c>
      <c r="R338" s="4">
        <v>39.369199999999999</v>
      </c>
      <c r="S338" s="4">
        <v>428.3</v>
      </c>
      <c r="T338" s="4">
        <v>0</v>
      </c>
      <c r="W338" s="4">
        <v>0</v>
      </c>
      <c r="X338" s="4">
        <v>15.849500000000001</v>
      </c>
      <c r="Y338" s="4">
        <v>11.9</v>
      </c>
      <c r="Z338" s="4">
        <v>800</v>
      </c>
      <c r="AA338" s="4">
        <v>813</v>
      </c>
      <c r="AB338" s="4">
        <v>838</v>
      </c>
      <c r="AC338" s="4">
        <v>29</v>
      </c>
      <c r="AD338" s="4">
        <v>14.17</v>
      </c>
      <c r="AE338" s="4">
        <v>0.33</v>
      </c>
      <c r="AF338" s="4">
        <v>958</v>
      </c>
      <c r="AG338" s="4">
        <v>8</v>
      </c>
      <c r="AH338" s="4">
        <v>25</v>
      </c>
      <c r="AI338" s="4">
        <v>27</v>
      </c>
      <c r="AJ338" s="4">
        <v>190</v>
      </c>
      <c r="AK338" s="4">
        <v>189.5</v>
      </c>
      <c r="AL338" s="4">
        <v>4.5</v>
      </c>
      <c r="AM338" s="4">
        <v>196</v>
      </c>
      <c r="AN338" s="4" t="s">
        <v>155</v>
      </c>
      <c r="AO338" s="4">
        <v>2</v>
      </c>
      <c r="AP338" s="5">
        <v>0.90164351851851843</v>
      </c>
      <c r="AQ338" s="4">
        <v>47.159322000000003</v>
      </c>
      <c r="AR338" s="4">
        <v>-88.489791999999994</v>
      </c>
      <c r="AS338" s="4">
        <v>316.89999999999998</v>
      </c>
      <c r="AT338" s="4">
        <v>0</v>
      </c>
      <c r="AU338" s="4">
        <v>12</v>
      </c>
      <c r="AV338" s="4">
        <v>10</v>
      </c>
      <c r="AW338" s="4" t="s">
        <v>412</v>
      </c>
      <c r="AX338" s="4">
        <v>1.0896999999999999</v>
      </c>
      <c r="AY338" s="4">
        <v>1.7794000000000001</v>
      </c>
      <c r="AZ338" s="4">
        <v>2.0794000000000001</v>
      </c>
      <c r="BA338" s="4">
        <v>13.836</v>
      </c>
      <c r="BB338" s="4">
        <v>64.790000000000006</v>
      </c>
      <c r="BC338" s="4">
        <v>4.68</v>
      </c>
      <c r="BD338" s="4">
        <v>2.2120000000000002</v>
      </c>
      <c r="BE338" s="4">
        <v>3109.4659999999999</v>
      </c>
      <c r="BF338" s="4">
        <v>5.008</v>
      </c>
      <c r="BG338" s="4">
        <v>47.677999999999997</v>
      </c>
      <c r="BH338" s="4">
        <v>4.8259999999999996</v>
      </c>
      <c r="BI338" s="4">
        <v>52.503999999999998</v>
      </c>
      <c r="BJ338" s="4">
        <v>40.951999999999998</v>
      </c>
      <c r="BK338" s="4">
        <v>4.1449999999999996</v>
      </c>
      <c r="BL338" s="4">
        <v>45.097000000000001</v>
      </c>
      <c r="BM338" s="4">
        <v>0</v>
      </c>
      <c r="BQ338" s="4">
        <v>11585.913</v>
      </c>
      <c r="BR338" s="4">
        <v>-2.4529999999999999E-3</v>
      </c>
      <c r="BS338" s="4">
        <v>-5</v>
      </c>
      <c r="BT338" s="4">
        <v>0.92552800000000002</v>
      </c>
      <c r="BU338" s="4">
        <v>-5.9934000000000001E-2</v>
      </c>
      <c r="BV338" s="4">
        <v>18.695675000000001</v>
      </c>
    </row>
    <row r="339" spans="1:74" x14ac:dyDescent="0.25">
      <c r="A339" s="2">
        <v>42801</v>
      </c>
      <c r="B339" s="3">
        <v>0.69330539351851861</v>
      </c>
      <c r="C339" s="4">
        <v>3.16</v>
      </c>
      <c r="D339" s="4">
        <v>8.0000000000000002E-3</v>
      </c>
      <c r="E339" s="4">
        <v>80</v>
      </c>
      <c r="F339" s="4">
        <v>457.5</v>
      </c>
      <c r="G339" s="4">
        <v>46.4</v>
      </c>
      <c r="H339" s="4">
        <v>-2.8</v>
      </c>
      <c r="J339" s="4">
        <v>16.2</v>
      </c>
      <c r="K339" s="4">
        <v>0.97829999999999995</v>
      </c>
      <c r="L339" s="4">
        <v>3.0914999999999999</v>
      </c>
      <c r="M339" s="4">
        <v>7.7999999999999996E-3</v>
      </c>
      <c r="N339" s="4">
        <v>447.6069</v>
      </c>
      <c r="O339" s="4">
        <v>45.406100000000002</v>
      </c>
      <c r="P339" s="4">
        <v>493</v>
      </c>
      <c r="Q339" s="4">
        <v>384.46370000000002</v>
      </c>
      <c r="R339" s="4">
        <v>39.000700000000002</v>
      </c>
      <c r="S339" s="4">
        <v>423.5</v>
      </c>
      <c r="T339" s="4">
        <v>0</v>
      </c>
      <c r="W339" s="4">
        <v>0</v>
      </c>
      <c r="X339" s="4">
        <v>15.848800000000001</v>
      </c>
      <c r="Y339" s="4">
        <v>11.9</v>
      </c>
      <c r="Z339" s="4">
        <v>800</v>
      </c>
      <c r="AA339" s="4">
        <v>814</v>
      </c>
      <c r="AB339" s="4">
        <v>839</v>
      </c>
      <c r="AC339" s="4">
        <v>29</v>
      </c>
      <c r="AD339" s="4">
        <v>14.17</v>
      </c>
      <c r="AE339" s="4">
        <v>0.33</v>
      </c>
      <c r="AF339" s="4">
        <v>958</v>
      </c>
      <c r="AG339" s="4">
        <v>8</v>
      </c>
      <c r="AH339" s="4">
        <v>25</v>
      </c>
      <c r="AI339" s="4">
        <v>27</v>
      </c>
      <c r="AJ339" s="4">
        <v>190</v>
      </c>
      <c r="AK339" s="4">
        <v>189</v>
      </c>
      <c r="AL339" s="4">
        <v>4.4000000000000004</v>
      </c>
      <c r="AM339" s="4">
        <v>196</v>
      </c>
      <c r="AN339" s="4" t="s">
        <v>155</v>
      </c>
      <c r="AO339" s="4">
        <v>2</v>
      </c>
      <c r="AP339" s="5">
        <v>0.90165509259259258</v>
      </c>
      <c r="AQ339" s="4">
        <v>47.159322000000003</v>
      </c>
      <c r="AR339" s="4">
        <v>-88.489791999999994</v>
      </c>
      <c r="AS339" s="4">
        <v>316.89999999999998</v>
      </c>
      <c r="AT339" s="4">
        <v>0</v>
      </c>
      <c r="AU339" s="4">
        <v>12</v>
      </c>
      <c r="AV339" s="4">
        <v>10</v>
      </c>
      <c r="AW339" s="4" t="s">
        <v>412</v>
      </c>
      <c r="AX339" s="4">
        <v>1</v>
      </c>
      <c r="AY339" s="4">
        <v>1.6103000000000001</v>
      </c>
      <c r="AZ339" s="4">
        <v>1.9103000000000001</v>
      </c>
      <c r="BA339" s="4">
        <v>13.836</v>
      </c>
      <c r="BB339" s="4">
        <v>64.819999999999993</v>
      </c>
      <c r="BC339" s="4">
        <v>4.68</v>
      </c>
      <c r="BD339" s="4">
        <v>2.2160000000000002</v>
      </c>
      <c r="BE339" s="4">
        <v>3109.4810000000002</v>
      </c>
      <c r="BF339" s="4">
        <v>5.01</v>
      </c>
      <c r="BG339" s="4">
        <v>47.146999999999998</v>
      </c>
      <c r="BH339" s="4">
        <v>4.7830000000000004</v>
      </c>
      <c r="BI339" s="4">
        <v>51.929000000000002</v>
      </c>
      <c r="BJ339" s="4">
        <v>40.496000000000002</v>
      </c>
      <c r="BK339" s="4">
        <v>4.1079999999999997</v>
      </c>
      <c r="BL339" s="4">
        <v>44.603999999999999</v>
      </c>
      <c r="BM339" s="4">
        <v>0</v>
      </c>
      <c r="BQ339" s="4">
        <v>11590.829</v>
      </c>
      <c r="BR339" s="4">
        <v>-3.0569999999999998E-3</v>
      </c>
      <c r="BS339" s="4">
        <v>-5</v>
      </c>
      <c r="BT339" s="4">
        <v>0.92547100000000004</v>
      </c>
      <c r="BU339" s="4">
        <v>-7.4706999999999996E-2</v>
      </c>
      <c r="BV339" s="4">
        <v>18.694524000000001</v>
      </c>
    </row>
    <row r="340" spans="1:74" x14ac:dyDescent="0.25">
      <c r="A340" s="2">
        <v>42801</v>
      </c>
      <c r="B340" s="3">
        <v>0.69331696759259254</v>
      </c>
      <c r="C340" s="4">
        <v>3.16</v>
      </c>
      <c r="D340" s="4">
        <v>8.0000000000000002E-3</v>
      </c>
      <c r="E340" s="4">
        <v>80</v>
      </c>
      <c r="F340" s="4">
        <v>457.1</v>
      </c>
      <c r="G340" s="4">
        <v>45.1</v>
      </c>
      <c r="H340" s="4">
        <v>-0.6</v>
      </c>
      <c r="J340" s="4">
        <v>16.2</v>
      </c>
      <c r="K340" s="4">
        <v>0.97819999999999996</v>
      </c>
      <c r="L340" s="4">
        <v>3.0912000000000002</v>
      </c>
      <c r="M340" s="4">
        <v>7.7999999999999996E-3</v>
      </c>
      <c r="N340" s="4">
        <v>447.154</v>
      </c>
      <c r="O340" s="4">
        <v>44.096600000000002</v>
      </c>
      <c r="P340" s="4">
        <v>491.3</v>
      </c>
      <c r="Q340" s="4">
        <v>384.07470000000001</v>
      </c>
      <c r="R340" s="4">
        <v>37.875900000000001</v>
      </c>
      <c r="S340" s="4">
        <v>422</v>
      </c>
      <c r="T340" s="4">
        <v>0</v>
      </c>
      <c r="W340" s="4">
        <v>0</v>
      </c>
      <c r="X340" s="4">
        <v>15.847300000000001</v>
      </c>
      <c r="Y340" s="4">
        <v>11.9</v>
      </c>
      <c r="Z340" s="4">
        <v>801</v>
      </c>
      <c r="AA340" s="4">
        <v>814</v>
      </c>
      <c r="AB340" s="4">
        <v>839</v>
      </c>
      <c r="AC340" s="4">
        <v>29</v>
      </c>
      <c r="AD340" s="4">
        <v>14.17</v>
      </c>
      <c r="AE340" s="4">
        <v>0.33</v>
      </c>
      <c r="AF340" s="4">
        <v>958</v>
      </c>
      <c r="AG340" s="4">
        <v>8</v>
      </c>
      <c r="AH340" s="4">
        <v>25</v>
      </c>
      <c r="AI340" s="4">
        <v>27</v>
      </c>
      <c r="AJ340" s="4">
        <v>190.5</v>
      </c>
      <c r="AK340" s="4">
        <v>189.5</v>
      </c>
      <c r="AL340" s="4">
        <v>4.2</v>
      </c>
      <c r="AM340" s="4">
        <v>196</v>
      </c>
      <c r="AN340" s="4" t="s">
        <v>155</v>
      </c>
      <c r="AO340" s="4">
        <v>2</v>
      </c>
      <c r="AP340" s="5">
        <v>0.90166666666666673</v>
      </c>
      <c r="AQ340" s="4">
        <v>47.159322000000003</v>
      </c>
      <c r="AR340" s="4">
        <v>-88.489791999999994</v>
      </c>
      <c r="AS340" s="4">
        <v>316.89999999999998</v>
      </c>
      <c r="AT340" s="4">
        <v>0</v>
      </c>
      <c r="AU340" s="4">
        <v>12</v>
      </c>
      <c r="AV340" s="4">
        <v>10</v>
      </c>
      <c r="AW340" s="4" t="s">
        <v>412</v>
      </c>
      <c r="AX340" s="4">
        <v>1</v>
      </c>
      <c r="AY340" s="4">
        <v>1.7</v>
      </c>
      <c r="AZ340" s="4">
        <v>2</v>
      </c>
      <c r="BA340" s="4">
        <v>13.836</v>
      </c>
      <c r="BB340" s="4">
        <v>64.819999999999993</v>
      </c>
      <c r="BC340" s="4">
        <v>4.68</v>
      </c>
      <c r="BD340" s="4">
        <v>2.226</v>
      </c>
      <c r="BE340" s="4">
        <v>3109.4850000000001</v>
      </c>
      <c r="BF340" s="4">
        <v>5.01</v>
      </c>
      <c r="BG340" s="4">
        <v>47.103999999999999</v>
      </c>
      <c r="BH340" s="4">
        <v>4.6449999999999996</v>
      </c>
      <c r="BI340" s="4">
        <v>51.749000000000002</v>
      </c>
      <c r="BJ340" s="4">
        <v>40.459000000000003</v>
      </c>
      <c r="BK340" s="4">
        <v>3.99</v>
      </c>
      <c r="BL340" s="4">
        <v>44.448999999999998</v>
      </c>
      <c r="BM340" s="4">
        <v>0</v>
      </c>
      <c r="BQ340" s="4">
        <v>11590.843999999999</v>
      </c>
      <c r="BR340" s="4">
        <v>-3.4499999999999999E-3</v>
      </c>
      <c r="BS340" s="4">
        <v>-5</v>
      </c>
      <c r="BT340" s="4">
        <v>0.92501999999999995</v>
      </c>
      <c r="BU340" s="4">
        <v>-8.4309999999999996E-2</v>
      </c>
      <c r="BV340" s="4">
        <v>18.685403999999998</v>
      </c>
    </row>
    <row r="341" spans="1:74" x14ac:dyDescent="0.25">
      <c r="A341" s="2">
        <v>42801</v>
      </c>
      <c r="B341" s="3">
        <v>0.69332854166666669</v>
      </c>
      <c r="C341" s="4">
        <v>3.1560000000000001</v>
      </c>
      <c r="D341" s="4">
        <v>6.4999999999999997E-3</v>
      </c>
      <c r="E341" s="4">
        <v>65.137317999999993</v>
      </c>
      <c r="F341" s="4">
        <v>457.6</v>
      </c>
      <c r="G341" s="4">
        <v>44.8</v>
      </c>
      <c r="H341" s="4">
        <v>-0.6</v>
      </c>
      <c r="J341" s="4">
        <v>16.2</v>
      </c>
      <c r="K341" s="4">
        <v>0.97819999999999996</v>
      </c>
      <c r="L341" s="4">
        <v>3.0872999999999999</v>
      </c>
      <c r="M341" s="4">
        <v>6.4000000000000003E-3</v>
      </c>
      <c r="N341" s="4">
        <v>447.60919999999999</v>
      </c>
      <c r="O341" s="4">
        <v>43.831800000000001</v>
      </c>
      <c r="P341" s="4">
        <v>491.4</v>
      </c>
      <c r="Q341" s="4">
        <v>384.46570000000003</v>
      </c>
      <c r="R341" s="4">
        <v>37.648499999999999</v>
      </c>
      <c r="S341" s="4">
        <v>422.1</v>
      </c>
      <c r="T341" s="4">
        <v>0</v>
      </c>
      <c r="W341" s="4">
        <v>0</v>
      </c>
      <c r="X341" s="4">
        <v>15.847300000000001</v>
      </c>
      <c r="Y341" s="4">
        <v>11.9</v>
      </c>
      <c r="Z341" s="4">
        <v>800</v>
      </c>
      <c r="AA341" s="4">
        <v>814</v>
      </c>
      <c r="AB341" s="4">
        <v>838</v>
      </c>
      <c r="AC341" s="4">
        <v>29</v>
      </c>
      <c r="AD341" s="4">
        <v>14.17</v>
      </c>
      <c r="AE341" s="4">
        <v>0.33</v>
      </c>
      <c r="AF341" s="4">
        <v>958</v>
      </c>
      <c r="AG341" s="4">
        <v>8</v>
      </c>
      <c r="AH341" s="4">
        <v>25</v>
      </c>
      <c r="AI341" s="4">
        <v>27</v>
      </c>
      <c r="AJ341" s="4">
        <v>191</v>
      </c>
      <c r="AK341" s="4">
        <v>190</v>
      </c>
      <c r="AL341" s="4">
        <v>4.0999999999999996</v>
      </c>
      <c r="AM341" s="4">
        <v>196</v>
      </c>
      <c r="AN341" s="4" t="s">
        <v>155</v>
      </c>
      <c r="AO341" s="4">
        <v>2</v>
      </c>
      <c r="AP341" s="5">
        <v>0.90167824074074077</v>
      </c>
      <c r="AQ341" s="4">
        <v>47.159322000000003</v>
      </c>
      <c r="AR341" s="4">
        <v>-88.489791999999994</v>
      </c>
      <c r="AS341" s="4">
        <v>316.89999999999998</v>
      </c>
      <c r="AT341" s="4">
        <v>0</v>
      </c>
      <c r="AU341" s="4">
        <v>12</v>
      </c>
      <c r="AV341" s="4">
        <v>10</v>
      </c>
      <c r="AW341" s="4" t="s">
        <v>412</v>
      </c>
      <c r="AX341" s="4">
        <v>1.0824</v>
      </c>
      <c r="AY341" s="4">
        <v>1.7205999999999999</v>
      </c>
      <c r="AZ341" s="4">
        <v>2.0720999999999998</v>
      </c>
      <c r="BA341" s="4">
        <v>13.836</v>
      </c>
      <c r="BB341" s="4">
        <v>64.930000000000007</v>
      </c>
      <c r="BC341" s="4">
        <v>4.6900000000000004</v>
      </c>
      <c r="BD341" s="4">
        <v>2.226</v>
      </c>
      <c r="BE341" s="4">
        <v>3111.0079999999998</v>
      </c>
      <c r="BF341" s="4">
        <v>4.0869999999999997</v>
      </c>
      <c r="BG341" s="4">
        <v>47.234999999999999</v>
      </c>
      <c r="BH341" s="4">
        <v>4.625</v>
      </c>
      <c r="BI341" s="4">
        <v>51.86</v>
      </c>
      <c r="BJ341" s="4">
        <v>40.572000000000003</v>
      </c>
      <c r="BK341" s="4">
        <v>3.9729999999999999</v>
      </c>
      <c r="BL341" s="4">
        <v>44.543999999999997</v>
      </c>
      <c r="BM341" s="4">
        <v>0</v>
      </c>
      <c r="BQ341" s="4">
        <v>11611.326999999999</v>
      </c>
      <c r="BR341" s="4">
        <v>-2.0200000000000001E-3</v>
      </c>
      <c r="BS341" s="4">
        <v>-5</v>
      </c>
      <c r="BT341" s="4">
        <v>0.92549000000000003</v>
      </c>
      <c r="BU341" s="4">
        <v>-4.9363999999999998E-2</v>
      </c>
      <c r="BV341" s="4">
        <v>18.694897999999998</v>
      </c>
    </row>
    <row r="342" spans="1:74" x14ac:dyDescent="0.25">
      <c r="A342" s="2">
        <v>42801</v>
      </c>
      <c r="B342" s="3">
        <v>0.69334011574074073</v>
      </c>
      <c r="C342" s="4">
        <v>3.1480000000000001</v>
      </c>
      <c r="D342" s="4">
        <v>6.0000000000000001E-3</v>
      </c>
      <c r="E342" s="4">
        <v>60</v>
      </c>
      <c r="F342" s="4">
        <v>461.1</v>
      </c>
      <c r="G342" s="4">
        <v>43.6</v>
      </c>
      <c r="H342" s="4">
        <v>-3</v>
      </c>
      <c r="J342" s="4">
        <v>16.28</v>
      </c>
      <c r="K342" s="4">
        <v>0.97829999999999995</v>
      </c>
      <c r="L342" s="4">
        <v>3.0794000000000001</v>
      </c>
      <c r="M342" s="4">
        <v>5.8999999999999999E-3</v>
      </c>
      <c r="N342" s="4">
        <v>451.06639999999999</v>
      </c>
      <c r="O342" s="4">
        <v>42.617899999999999</v>
      </c>
      <c r="P342" s="4">
        <v>493.7</v>
      </c>
      <c r="Q342" s="4">
        <v>387.43520000000001</v>
      </c>
      <c r="R342" s="4">
        <v>36.605800000000002</v>
      </c>
      <c r="S342" s="4">
        <v>424</v>
      </c>
      <c r="T342" s="4">
        <v>0</v>
      </c>
      <c r="W342" s="4">
        <v>0</v>
      </c>
      <c r="X342" s="4">
        <v>15.924799999999999</v>
      </c>
      <c r="Y342" s="4">
        <v>11.9</v>
      </c>
      <c r="Z342" s="4">
        <v>801</v>
      </c>
      <c r="AA342" s="4">
        <v>815</v>
      </c>
      <c r="AB342" s="4">
        <v>839</v>
      </c>
      <c r="AC342" s="4">
        <v>29</v>
      </c>
      <c r="AD342" s="4">
        <v>14.17</v>
      </c>
      <c r="AE342" s="4">
        <v>0.33</v>
      </c>
      <c r="AF342" s="4">
        <v>958</v>
      </c>
      <c r="AG342" s="4">
        <v>8</v>
      </c>
      <c r="AH342" s="4">
        <v>25</v>
      </c>
      <c r="AI342" s="4">
        <v>27</v>
      </c>
      <c r="AJ342" s="4">
        <v>191</v>
      </c>
      <c r="AK342" s="4">
        <v>189.5</v>
      </c>
      <c r="AL342" s="4">
        <v>4.2</v>
      </c>
      <c r="AM342" s="4">
        <v>196</v>
      </c>
      <c r="AN342" s="4" t="s">
        <v>155</v>
      </c>
      <c r="AO342" s="4">
        <v>2</v>
      </c>
      <c r="AP342" s="5">
        <v>0.90168981481481481</v>
      </c>
      <c r="AQ342" s="4">
        <v>47.159322000000003</v>
      </c>
      <c r="AR342" s="4">
        <v>-88.489789999999999</v>
      </c>
      <c r="AS342" s="4">
        <v>317</v>
      </c>
      <c r="AT342" s="4">
        <v>0</v>
      </c>
      <c r="AU342" s="4">
        <v>12</v>
      </c>
      <c r="AV342" s="4">
        <v>10</v>
      </c>
      <c r="AW342" s="4" t="s">
        <v>412</v>
      </c>
      <c r="AX342" s="4">
        <v>1.7897099999999999</v>
      </c>
      <c r="AY342" s="4">
        <v>1.9</v>
      </c>
      <c r="AZ342" s="4">
        <v>2.7</v>
      </c>
      <c r="BA342" s="4">
        <v>13.836</v>
      </c>
      <c r="BB342" s="4">
        <v>65.11</v>
      </c>
      <c r="BC342" s="4">
        <v>4.71</v>
      </c>
      <c r="BD342" s="4">
        <v>2.2149999999999999</v>
      </c>
      <c r="BE342" s="4">
        <v>3111.6080000000002</v>
      </c>
      <c r="BF342" s="4">
        <v>3.7749999999999999</v>
      </c>
      <c r="BG342" s="4">
        <v>47.731000000000002</v>
      </c>
      <c r="BH342" s="4">
        <v>4.51</v>
      </c>
      <c r="BI342" s="4">
        <v>52.241</v>
      </c>
      <c r="BJ342" s="4">
        <v>40.997999999999998</v>
      </c>
      <c r="BK342" s="4">
        <v>3.8740000000000001</v>
      </c>
      <c r="BL342" s="4">
        <v>44.871000000000002</v>
      </c>
      <c r="BM342" s="4">
        <v>0</v>
      </c>
      <c r="BQ342" s="4">
        <v>11700.266</v>
      </c>
      <c r="BR342" s="4">
        <v>-9.6000000000000002E-4</v>
      </c>
      <c r="BS342" s="4">
        <v>-5</v>
      </c>
      <c r="BT342" s="4">
        <v>0.92449000000000003</v>
      </c>
      <c r="BU342" s="4">
        <v>-2.3460000000000002E-2</v>
      </c>
      <c r="BV342" s="4">
        <v>18.674697999999999</v>
      </c>
    </row>
    <row r="343" spans="1:74" x14ac:dyDescent="0.25">
      <c r="A343" s="2">
        <v>42801</v>
      </c>
      <c r="B343" s="3">
        <v>0.69335168981481488</v>
      </c>
      <c r="C343" s="4">
        <v>3.1379999999999999</v>
      </c>
      <c r="D343" s="4">
        <v>6.0000000000000001E-3</v>
      </c>
      <c r="E343" s="4">
        <v>60</v>
      </c>
      <c r="F343" s="4">
        <v>462.1</v>
      </c>
      <c r="G343" s="4">
        <v>43.3</v>
      </c>
      <c r="H343" s="4">
        <v>0.8</v>
      </c>
      <c r="J343" s="4">
        <v>16.3</v>
      </c>
      <c r="K343" s="4">
        <v>0.97850000000000004</v>
      </c>
      <c r="L343" s="4">
        <v>3.0705</v>
      </c>
      <c r="M343" s="4">
        <v>5.8999999999999999E-3</v>
      </c>
      <c r="N343" s="4">
        <v>452.18220000000002</v>
      </c>
      <c r="O343" s="4">
        <v>42.379300000000001</v>
      </c>
      <c r="P343" s="4">
        <v>494.6</v>
      </c>
      <c r="Q343" s="4">
        <v>388.39359999999999</v>
      </c>
      <c r="R343" s="4">
        <v>36.4009</v>
      </c>
      <c r="S343" s="4">
        <v>424.8</v>
      </c>
      <c r="T343" s="4">
        <v>0.78469999999999995</v>
      </c>
      <c r="W343" s="4">
        <v>0</v>
      </c>
      <c r="X343" s="4">
        <v>15.9488</v>
      </c>
      <c r="Y343" s="4">
        <v>11.9</v>
      </c>
      <c r="Z343" s="4">
        <v>801</v>
      </c>
      <c r="AA343" s="4">
        <v>814</v>
      </c>
      <c r="AB343" s="4">
        <v>838</v>
      </c>
      <c r="AC343" s="4">
        <v>29</v>
      </c>
      <c r="AD343" s="4">
        <v>14.17</v>
      </c>
      <c r="AE343" s="4">
        <v>0.33</v>
      </c>
      <c r="AF343" s="4">
        <v>958</v>
      </c>
      <c r="AG343" s="4">
        <v>8</v>
      </c>
      <c r="AH343" s="4">
        <v>25</v>
      </c>
      <c r="AI343" s="4">
        <v>27</v>
      </c>
      <c r="AJ343" s="4">
        <v>191</v>
      </c>
      <c r="AK343" s="4">
        <v>189</v>
      </c>
      <c r="AL343" s="4">
        <v>4.3</v>
      </c>
      <c r="AM343" s="4">
        <v>196</v>
      </c>
      <c r="AN343" s="4" t="s">
        <v>155</v>
      </c>
      <c r="AO343" s="4">
        <v>2</v>
      </c>
      <c r="AP343" s="5">
        <v>0.90170138888888884</v>
      </c>
      <c r="AQ343" s="4">
        <v>47.159323000000001</v>
      </c>
      <c r="AR343" s="4">
        <v>-88.489789999999999</v>
      </c>
      <c r="AS343" s="4">
        <v>316.8</v>
      </c>
      <c r="AT343" s="4">
        <v>0</v>
      </c>
      <c r="AU343" s="4">
        <v>12</v>
      </c>
      <c r="AV343" s="4">
        <v>10</v>
      </c>
      <c r="AW343" s="4" t="s">
        <v>412</v>
      </c>
      <c r="AX343" s="4">
        <v>1.6285289999999999</v>
      </c>
      <c r="AY343" s="4">
        <v>1.8693690000000001</v>
      </c>
      <c r="AZ343" s="4">
        <v>2.6183179999999999</v>
      </c>
      <c r="BA343" s="4">
        <v>13.836</v>
      </c>
      <c r="BB343" s="4">
        <v>65.3</v>
      </c>
      <c r="BC343" s="4">
        <v>4.72</v>
      </c>
      <c r="BD343" s="4">
        <v>2.202</v>
      </c>
      <c r="BE343" s="4">
        <v>3111.627</v>
      </c>
      <c r="BF343" s="4">
        <v>3.7869999999999999</v>
      </c>
      <c r="BG343" s="4">
        <v>47.987000000000002</v>
      </c>
      <c r="BH343" s="4">
        <v>4.4969999999999999</v>
      </c>
      <c r="BI343" s="4">
        <v>52.484999999999999</v>
      </c>
      <c r="BJ343" s="4">
        <v>41.218000000000004</v>
      </c>
      <c r="BK343" s="4">
        <v>3.863</v>
      </c>
      <c r="BL343" s="4">
        <v>45.081000000000003</v>
      </c>
      <c r="BM343" s="4">
        <v>2.58E-2</v>
      </c>
      <c r="BQ343" s="4">
        <v>11751.745000000001</v>
      </c>
      <c r="BR343" s="4">
        <v>-2.0000000000000002E-5</v>
      </c>
      <c r="BS343" s="4">
        <v>-5</v>
      </c>
      <c r="BT343" s="4">
        <v>0.92603999999999997</v>
      </c>
      <c r="BU343" s="4">
        <v>-4.8899999999999996E-4</v>
      </c>
      <c r="BV343" s="4">
        <v>18.706008000000001</v>
      </c>
    </row>
    <row r="344" spans="1:74" x14ac:dyDescent="0.25">
      <c r="A344" s="2">
        <v>42801</v>
      </c>
      <c r="B344" s="3">
        <v>0.6933632638888888</v>
      </c>
      <c r="C344" s="4">
        <v>3.1219999999999999</v>
      </c>
      <c r="D344" s="4">
        <v>6.0000000000000001E-3</v>
      </c>
      <c r="E344" s="4">
        <v>60</v>
      </c>
      <c r="F344" s="4">
        <v>462.2</v>
      </c>
      <c r="G344" s="4">
        <v>43.1</v>
      </c>
      <c r="H344" s="4">
        <v>-2.6</v>
      </c>
      <c r="J344" s="4">
        <v>16.3</v>
      </c>
      <c r="K344" s="4">
        <v>0.97860000000000003</v>
      </c>
      <c r="L344" s="4">
        <v>3.0552000000000001</v>
      </c>
      <c r="M344" s="4">
        <v>5.8999999999999999E-3</v>
      </c>
      <c r="N344" s="4">
        <v>452.32929999999999</v>
      </c>
      <c r="O344" s="4">
        <v>42.186500000000002</v>
      </c>
      <c r="P344" s="4">
        <v>494.5</v>
      </c>
      <c r="Q344" s="4">
        <v>388.51990000000001</v>
      </c>
      <c r="R344" s="4">
        <v>36.235399999999998</v>
      </c>
      <c r="S344" s="4">
        <v>424.8</v>
      </c>
      <c r="T344" s="4">
        <v>0</v>
      </c>
      <c r="W344" s="4">
        <v>0</v>
      </c>
      <c r="X344" s="4">
        <v>15.9519</v>
      </c>
      <c r="Y344" s="4">
        <v>11.9</v>
      </c>
      <c r="Z344" s="4">
        <v>801</v>
      </c>
      <c r="AA344" s="4">
        <v>815</v>
      </c>
      <c r="AB344" s="4">
        <v>839</v>
      </c>
      <c r="AC344" s="4">
        <v>29</v>
      </c>
      <c r="AD344" s="4">
        <v>14.17</v>
      </c>
      <c r="AE344" s="4">
        <v>0.33</v>
      </c>
      <c r="AF344" s="4">
        <v>958</v>
      </c>
      <c r="AG344" s="4">
        <v>8</v>
      </c>
      <c r="AH344" s="4">
        <v>25</v>
      </c>
      <c r="AI344" s="4">
        <v>27</v>
      </c>
      <c r="AJ344" s="4">
        <v>191</v>
      </c>
      <c r="AK344" s="4">
        <v>188.5</v>
      </c>
      <c r="AL344" s="4">
        <v>4.4000000000000004</v>
      </c>
      <c r="AM344" s="4">
        <v>196</v>
      </c>
      <c r="AN344" s="4" t="s">
        <v>155</v>
      </c>
      <c r="AO344" s="4">
        <v>2</v>
      </c>
      <c r="AP344" s="5">
        <v>0.90171296296296299</v>
      </c>
      <c r="AQ344" s="4">
        <v>47.159323000000001</v>
      </c>
      <c r="AR344" s="4">
        <v>-88.489789999999999</v>
      </c>
      <c r="AS344" s="4">
        <v>316.5</v>
      </c>
      <c r="AT344" s="4">
        <v>0</v>
      </c>
      <c r="AU344" s="4">
        <v>12</v>
      </c>
      <c r="AV344" s="4">
        <v>10</v>
      </c>
      <c r="AW344" s="4" t="s">
        <v>412</v>
      </c>
      <c r="AX344" s="4">
        <v>1</v>
      </c>
      <c r="AY344" s="4">
        <v>1.6</v>
      </c>
      <c r="AZ344" s="4">
        <v>1.9</v>
      </c>
      <c r="BA344" s="4">
        <v>13.836</v>
      </c>
      <c r="BB344" s="4">
        <v>65.64</v>
      </c>
      <c r="BC344" s="4">
        <v>4.74</v>
      </c>
      <c r="BD344" s="4">
        <v>2.1819999999999999</v>
      </c>
      <c r="BE344" s="4">
        <v>3111.8809999999999</v>
      </c>
      <c r="BF344" s="4">
        <v>3.8069999999999999</v>
      </c>
      <c r="BG344" s="4">
        <v>48.247</v>
      </c>
      <c r="BH344" s="4">
        <v>4.5</v>
      </c>
      <c r="BI344" s="4">
        <v>52.747</v>
      </c>
      <c r="BJ344" s="4">
        <v>41.441000000000003</v>
      </c>
      <c r="BK344" s="4">
        <v>3.8650000000000002</v>
      </c>
      <c r="BL344" s="4">
        <v>45.305999999999997</v>
      </c>
      <c r="BM344" s="4">
        <v>0</v>
      </c>
      <c r="BQ344" s="4">
        <v>11813.816999999999</v>
      </c>
      <c r="BR344" s="4">
        <v>-4.0600000000000002E-3</v>
      </c>
      <c r="BS344" s="4">
        <v>-5</v>
      </c>
      <c r="BT344" s="4">
        <v>0.92596000000000001</v>
      </c>
      <c r="BU344" s="4">
        <v>-9.9217E-2</v>
      </c>
      <c r="BV344" s="4">
        <v>18.704391999999999</v>
      </c>
    </row>
    <row r="345" spans="1:74" x14ac:dyDescent="0.25">
      <c r="A345" s="2">
        <v>42801</v>
      </c>
      <c r="B345" s="3">
        <v>0.69337483796296295</v>
      </c>
      <c r="C345" s="4">
        <v>3.0910000000000002</v>
      </c>
      <c r="D345" s="4">
        <v>6.1000000000000004E-3</v>
      </c>
      <c r="E345" s="4">
        <v>60.692641000000002</v>
      </c>
      <c r="F345" s="4">
        <v>462.2</v>
      </c>
      <c r="G345" s="4">
        <v>42.8</v>
      </c>
      <c r="H345" s="4">
        <v>-1.6</v>
      </c>
      <c r="J345" s="4">
        <v>16.3</v>
      </c>
      <c r="K345" s="4">
        <v>0.97889999999999999</v>
      </c>
      <c r="L345" s="4">
        <v>3.0253999999999999</v>
      </c>
      <c r="M345" s="4">
        <v>5.8999999999999999E-3</v>
      </c>
      <c r="N345" s="4">
        <v>452.45229999999998</v>
      </c>
      <c r="O345" s="4">
        <v>41.903399999999998</v>
      </c>
      <c r="P345" s="4">
        <v>494.4</v>
      </c>
      <c r="Q345" s="4">
        <v>388.62560000000002</v>
      </c>
      <c r="R345" s="4">
        <v>35.992199999999997</v>
      </c>
      <c r="S345" s="4">
        <v>424.6</v>
      </c>
      <c r="T345" s="4">
        <v>0</v>
      </c>
      <c r="W345" s="4">
        <v>0</v>
      </c>
      <c r="X345" s="4">
        <v>15.956200000000001</v>
      </c>
      <c r="Y345" s="4">
        <v>11.9</v>
      </c>
      <c r="Z345" s="4">
        <v>801</v>
      </c>
      <c r="AA345" s="4">
        <v>816</v>
      </c>
      <c r="AB345" s="4">
        <v>839</v>
      </c>
      <c r="AC345" s="4">
        <v>29</v>
      </c>
      <c r="AD345" s="4">
        <v>14.17</v>
      </c>
      <c r="AE345" s="4">
        <v>0.33</v>
      </c>
      <c r="AF345" s="4">
        <v>958</v>
      </c>
      <c r="AG345" s="4">
        <v>8</v>
      </c>
      <c r="AH345" s="4">
        <v>25</v>
      </c>
      <c r="AI345" s="4">
        <v>27</v>
      </c>
      <c r="AJ345" s="4">
        <v>191</v>
      </c>
      <c r="AK345" s="4">
        <v>188</v>
      </c>
      <c r="AL345" s="4">
        <v>4.3</v>
      </c>
      <c r="AM345" s="4">
        <v>196</v>
      </c>
      <c r="AN345" s="4" t="s">
        <v>155</v>
      </c>
      <c r="AO345" s="4">
        <v>2</v>
      </c>
      <c r="AP345" s="5">
        <v>0.90172453703703714</v>
      </c>
      <c r="AQ345" s="4">
        <v>47.159323000000001</v>
      </c>
      <c r="AR345" s="4">
        <v>-88.489789999999999</v>
      </c>
      <c r="AS345" s="4">
        <v>316.3</v>
      </c>
      <c r="AT345" s="4">
        <v>0</v>
      </c>
      <c r="AU345" s="4">
        <v>12</v>
      </c>
      <c r="AV345" s="4">
        <v>10</v>
      </c>
      <c r="AW345" s="4" t="s">
        <v>412</v>
      </c>
      <c r="AX345" s="4">
        <v>1</v>
      </c>
      <c r="AY345" s="4">
        <v>1.6</v>
      </c>
      <c r="AZ345" s="4">
        <v>1.9</v>
      </c>
      <c r="BA345" s="4">
        <v>13.836</v>
      </c>
      <c r="BB345" s="4">
        <v>66.290000000000006</v>
      </c>
      <c r="BC345" s="4">
        <v>4.79</v>
      </c>
      <c r="BD345" s="4">
        <v>2.1539999999999999</v>
      </c>
      <c r="BE345" s="4">
        <v>3112.154</v>
      </c>
      <c r="BF345" s="4">
        <v>3.89</v>
      </c>
      <c r="BG345" s="4">
        <v>48.74</v>
      </c>
      <c r="BH345" s="4">
        <v>4.5140000000000002</v>
      </c>
      <c r="BI345" s="4">
        <v>53.253999999999998</v>
      </c>
      <c r="BJ345" s="4">
        <v>41.865000000000002</v>
      </c>
      <c r="BK345" s="4">
        <v>3.8769999999999998</v>
      </c>
      <c r="BL345" s="4">
        <v>45.741999999999997</v>
      </c>
      <c r="BM345" s="4">
        <v>0</v>
      </c>
      <c r="BQ345" s="4">
        <v>11934.635</v>
      </c>
      <c r="BR345" s="4">
        <v>-2.4099999999999998E-3</v>
      </c>
      <c r="BS345" s="4">
        <v>-5</v>
      </c>
      <c r="BT345" s="4">
        <v>0.92552999999999996</v>
      </c>
      <c r="BU345" s="4">
        <v>-5.8895000000000003E-2</v>
      </c>
      <c r="BV345" s="4">
        <v>18.695706000000001</v>
      </c>
    </row>
    <row r="346" spans="1:74" x14ac:dyDescent="0.25">
      <c r="A346" s="2">
        <v>42801</v>
      </c>
      <c r="B346" s="3">
        <v>0.6933864120370371</v>
      </c>
      <c r="C346" s="4">
        <v>3.08</v>
      </c>
      <c r="D346" s="4">
        <v>6.8999999999999999E-3</v>
      </c>
      <c r="E346" s="4">
        <v>69.350649000000004</v>
      </c>
      <c r="F346" s="4">
        <v>462.3</v>
      </c>
      <c r="G346" s="4">
        <v>41.5</v>
      </c>
      <c r="H346" s="4">
        <v>0.2</v>
      </c>
      <c r="J346" s="4">
        <v>16.3</v>
      </c>
      <c r="K346" s="4">
        <v>0.97889999999999999</v>
      </c>
      <c r="L346" s="4">
        <v>3.0152000000000001</v>
      </c>
      <c r="M346" s="4">
        <v>6.7999999999999996E-3</v>
      </c>
      <c r="N346" s="4">
        <v>452.56029999999998</v>
      </c>
      <c r="O346" s="4">
        <v>40.587200000000003</v>
      </c>
      <c r="P346" s="4">
        <v>493.1</v>
      </c>
      <c r="Q346" s="4">
        <v>388.71839999999997</v>
      </c>
      <c r="R346" s="4">
        <v>34.861600000000003</v>
      </c>
      <c r="S346" s="4">
        <v>423.6</v>
      </c>
      <c r="T346" s="4">
        <v>0.22090000000000001</v>
      </c>
      <c r="W346" s="4">
        <v>0</v>
      </c>
      <c r="X346" s="4">
        <v>15.956799999999999</v>
      </c>
      <c r="Y346" s="4">
        <v>11.9</v>
      </c>
      <c r="Z346" s="4">
        <v>801</v>
      </c>
      <c r="AA346" s="4">
        <v>815</v>
      </c>
      <c r="AB346" s="4">
        <v>838</v>
      </c>
      <c r="AC346" s="4">
        <v>29</v>
      </c>
      <c r="AD346" s="4">
        <v>14.17</v>
      </c>
      <c r="AE346" s="4">
        <v>0.33</v>
      </c>
      <c r="AF346" s="4">
        <v>958</v>
      </c>
      <c r="AG346" s="4">
        <v>8</v>
      </c>
      <c r="AH346" s="4">
        <v>25</v>
      </c>
      <c r="AI346" s="4">
        <v>27</v>
      </c>
      <c r="AJ346" s="4">
        <v>191</v>
      </c>
      <c r="AK346" s="4">
        <v>188</v>
      </c>
      <c r="AL346" s="4">
        <v>4.2</v>
      </c>
      <c r="AM346" s="4">
        <v>195.6</v>
      </c>
      <c r="AN346" s="4" t="s">
        <v>155</v>
      </c>
      <c r="AO346" s="4">
        <v>2</v>
      </c>
      <c r="AP346" s="5">
        <v>0.90173611111111107</v>
      </c>
      <c r="AQ346" s="4">
        <v>47.159323000000001</v>
      </c>
      <c r="AR346" s="4">
        <v>-88.489788000000004</v>
      </c>
      <c r="AS346" s="4">
        <v>316.2</v>
      </c>
      <c r="AT346" s="4">
        <v>0</v>
      </c>
      <c r="AU346" s="4">
        <v>12</v>
      </c>
      <c r="AV346" s="4">
        <v>9</v>
      </c>
      <c r="AW346" s="4" t="s">
        <v>413</v>
      </c>
      <c r="AX346" s="4">
        <v>1</v>
      </c>
      <c r="AY346" s="4">
        <v>1.6</v>
      </c>
      <c r="AZ346" s="4">
        <v>1.9</v>
      </c>
      <c r="BA346" s="4">
        <v>13.836</v>
      </c>
      <c r="BB346" s="4">
        <v>66.489999999999995</v>
      </c>
      <c r="BC346" s="4">
        <v>4.8099999999999996</v>
      </c>
      <c r="BD346" s="4">
        <v>2.1509999999999998</v>
      </c>
      <c r="BE346" s="4">
        <v>3111.366</v>
      </c>
      <c r="BF346" s="4">
        <v>4.4589999999999996</v>
      </c>
      <c r="BG346" s="4">
        <v>48.905000000000001</v>
      </c>
      <c r="BH346" s="4">
        <v>4.3860000000000001</v>
      </c>
      <c r="BI346" s="4">
        <v>53.290999999999997</v>
      </c>
      <c r="BJ346" s="4">
        <v>42.006</v>
      </c>
      <c r="BK346" s="4">
        <v>3.7669999999999999</v>
      </c>
      <c r="BL346" s="4">
        <v>45.773000000000003</v>
      </c>
      <c r="BM346" s="4">
        <v>7.4000000000000003E-3</v>
      </c>
      <c r="BQ346" s="4">
        <v>11972.547</v>
      </c>
      <c r="BR346" s="4">
        <v>-5.5000000000000003E-4</v>
      </c>
      <c r="BS346" s="4">
        <v>-5</v>
      </c>
      <c r="BT346" s="4">
        <v>0.92649000000000004</v>
      </c>
      <c r="BU346" s="4">
        <v>-1.3441E-2</v>
      </c>
      <c r="BV346" s="4">
        <v>18.715098000000001</v>
      </c>
    </row>
    <row r="347" spans="1:74" x14ac:dyDescent="0.25">
      <c r="A347" s="2">
        <v>42801</v>
      </c>
      <c r="B347" s="3">
        <v>0.69339798611111114</v>
      </c>
      <c r="C347" s="4">
        <v>3.0760000000000001</v>
      </c>
      <c r="D347" s="4">
        <v>6.3E-3</v>
      </c>
      <c r="E347" s="4">
        <v>62.564309000000002</v>
      </c>
      <c r="F347" s="4">
        <v>462.4</v>
      </c>
      <c r="G347" s="4">
        <v>41.1</v>
      </c>
      <c r="H347" s="4">
        <v>-2.8</v>
      </c>
      <c r="J347" s="4">
        <v>16.3</v>
      </c>
      <c r="K347" s="4">
        <v>0.97899999999999998</v>
      </c>
      <c r="L347" s="4">
        <v>3.0110999999999999</v>
      </c>
      <c r="M347" s="4">
        <v>6.1000000000000004E-3</v>
      </c>
      <c r="N347" s="4">
        <v>452.66359999999997</v>
      </c>
      <c r="O347" s="4">
        <v>40.241</v>
      </c>
      <c r="P347" s="4">
        <v>492.9</v>
      </c>
      <c r="Q347" s="4">
        <v>389.03269999999998</v>
      </c>
      <c r="R347" s="4">
        <v>34.584299999999999</v>
      </c>
      <c r="S347" s="4">
        <v>423.6</v>
      </c>
      <c r="T347" s="4">
        <v>0</v>
      </c>
      <c r="W347" s="4">
        <v>0</v>
      </c>
      <c r="X347" s="4">
        <v>15.957000000000001</v>
      </c>
      <c r="Y347" s="4">
        <v>11.9</v>
      </c>
      <c r="Z347" s="4">
        <v>801</v>
      </c>
      <c r="AA347" s="4">
        <v>816</v>
      </c>
      <c r="AB347" s="4">
        <v>839</v>
      </c>
      <c r="AC347" s="4">
        <v>29.5</v>
      </c>
      <c r="AD347" s="4">
        <v>14.42</v>
      </c>
      <c r="AE347" s="4">
        <v>0.33</v>
      </c>
      <c r="AF347" s="4">
        <v>958</v>
      </c>
      <c r="AG347" s="4">
        <v>8</v>
      </c>
      <c r="AH347" s="4">
        <v>25</v>
      </c>
      <c r="AI347" s="4">
        <v>27</v>
      </c>
      <c r="AJ347" s="4">
        <v>191</v>
      </c>
      <c r="AK347" s="4">
        <v>188</v>
      </c>
      <c r="AL347" s="4">
        <v>4.3</v>
      </c>
      <c r="AM347" s="4">
        <v>195.2</v>
      </c>
      <c r="AN347" s="4" t="s">
        <v>155</v>
      </c>
      <c r="AO347" s="4">
        <v>2</v>
      </c>
      <c r="AP347" s="5">
        <v>0.90174768518518522</v>
      </c>
      <c r="AQ347" s="4">
        <v>47.159323000000001</v>
      </c>
      <c r="AR347" s="4">
        <v>-88.489788000000004</v>
      </c>
      <c r="AS347" s="4">
        <v>316.2</v>
      </c>
      <c r="AT347" s="4">
        <v>0</v>
      </c>
      <c r="AU347" s="4">
        <v>12</v>
      </c>
      <c r="AV347" s="4">
        <v>9</v>
      </c>
      <c r="AW347" s="4" t="s">
        <v>413</v>
      </c>
      <c r="AX347" s="4">
        <v>1</v>
      </c>
      <c r="AY347" s="4">
        <v>1.6</v>
      </c>
      <c r="AZ347" s="4">
        <v>1.9</v>
      </c>
      <c r="BA347" s="4">
        <v>13.836</v>
      </c>
      <c r="BB347" s="4">
        <v>66.599999999999994</v>
      </c>
      <c r="BC347" s="4">
        <v>4.8099999999999996</v>
      </c>
      <c r="BD347" s="4">
        <v>2.15</v>
      </c>
      <c r="BE347" s="4">
        <v>3112.127</v>
      </c>
      <c r="BF347" s="4">
        <v>4.0289999999999999</v>
      </c>
      <c r="BG347" s="4">
        <v>48.994</v>
      </c>
      <c r="BH347" s="4">
        <v>4.3550000000000004</v>
      </c>
      <c r="BI347" s="4">
        <v>53.348999999999997</v>
      </c>
      <c r="BJ347" s="4">
        <v>42.106999999999999</v>
      </c>
      <c r="BK347" s="4">
        <v>3.7429999999999999</v>
      </c>
      <c r="BL347" s="4">
        <v>45.85</v>
      </c>
      <c r="BM347" s="4">
        <v>0</v>
      </c>
      <c r="BQ347" s="4">
        <v>11991.67</v>
      </c>
      <c r="BR347" s="4">
        <v>-5.0400000000000002E-3</v>
      </c>
      <c r="BS347" s="4">
        <v>-5</v>
      </c>
      <c r="BT347" s="4">
        <v>0.92549000000000003</v>
      </c>
      <c r="BU347" s="4">
        <v>-0.123166</v>
      </c>
      <c r="BV347" s="4">
        <v>18.694897999999998</v>
      </c>
    </row>
    <row r="348" spans="1:74" x14ac:dyDescent="0.25">
      <c r="A348" s="2">
        <v>42801</v>
      </c>
      <c r="B348" s="3">
        <v>0.69340956018518518</v>
      </c>
      <c r="C348" s="4">
        <v>3.07</v>
      </c>
      <c r="D348" s="4">
        <v>6.6E-3</v>
      </c>
      <c r="E348" s="4">
        <v>65.670275000000004</v>
      </c>
      <c r="F348" s="4">
        <v>462.4</v>
      </c>
      <c r="G348" s="4">
        <v>39.9</v>
      </c>
      <c r="H348" s="4">
        <v>0.8</v>
      </c>
      <c r="J348" s="4">
        <v>16.38</v>
      </c>
      <c r="K348" s="4">
        <v>0.97899999999999998</v>
      </c>
      <c r="L348" s="4">
        <v>3.0053999999999998</v>
      </c>
      <c r="M348" s="4">
        <v>6.4000000000000003E-3</v>
      </c>
      <c r="N348" s="4">
        <v>452.67680000000001</v>
      </c>
      <c r="O348" s="4">
        <v>39.067100000000003</v>
      </c>
      <c r="P348" s="4">
        <v>491.7</v>
      </c>
      <c r="Q348" s="4">
        <v>389.2611</v>
      </c>
      <c r="R348" s="4">
        <v>33.594099999999997</v>
      </c>
      <c r="S348" s="4">
        <v>422.9</v>
      </c>
      <c r="T348" s="4">
        <v>0.76839999999999997</v>
      </c>
      <c r="W348" s="4">
        <v>0</v>
      </c>
      <c r="X348" s="4">
        <v>16.0318</v>
      </c>
      <c r="Y348" s="4">
        <v>12</v>
      </c>
      <c r="Z348" s="4">
        <v>801</v>
      </c>
      <c r="AA348" s="4">
        <v>816</v>
      </c>
      <c r="AB348" s="4">
        <v>838</v>
      </c>
      <c r="AC348" s="4">
        <v>30</v>
      </c>
      <c r="AD348" s="4">
        <v>14.66</v>
      </c>
      <c r="AE348" s="4">
        <v>0.34</v>
      </c>
      <c r="AF348" s="4">
        <v>958</v>
      </c>
      <c r="AG348" s="4">
        <v>8</v>
      </c>
      <c r="AH348" s="4">
        <v>25</v>
      </c>
      <c r="AI348" s="4">
        <v>27</v>
      </c>
      <c r="AJ348" s="4">
        <v>191</v>
      </c>
      <c r="AK348" s="4">
        <v>188</v>
      </c>
      <c r="AL348" s="4">
        <v>4.3</v>
      </c>
      <c r="AM348" s="4">
        <v>195</v>
      </c>
      <c r="AN348" s="4" t="s">
        <v>155</v>
      </c>
      <c r="AO348" s="4">
        <v>2</v>
      </c>
      <c r="AP348" s="5">
        <v>0.90175925925925926</v>
      </c>
      <c r="AQ348" s="4">
        <v>47.159323000000001</v>
      </c>
      <c r="AR348" s="4">
        <v>-88.489788000000004</v>
      </c>
      <c r="AS348" s="4">
        <v>316.39999999999998</v>
      </c>
      <c r="AT348" s="4">
        <v>0</v>
      </c>
      <c r="AU348" s="4">
        <v>12</v>
      </c>
      <c r="AV348" s="4">
        <v>10</v>
      </c>
      <c r="AW348" s="4" t="s">
        <v>412</v>
      </c>
      <c r="AX348" s="4">
        <v>1</v>
      </c>
      <c r="AY348" s="4">
        <v>1.6</v>
      </c>
      <c r="AZ348" s="4">
        <v>1.9</v>
      </c>
      <c r="BA348" s="4">
        <v>13.836</v>
      </c>
      <c r="BB348" s="4">
        <v>66.709999999999994</v>
      </c>
      <c r="BC348" s="4">
        <v>4.82</v>
      </c>
      <c r="BD348" s="4">
        <v>2.1480000000000001</v>
      </c>
      <c r="BE348" s="4">
        <v>3111.7919999999999</v>
      </c>
      <c r="BF348" s="4">
        <v>4.2370000000000001</v>
      </c>
      <c r="BG348" s="4">
        <v>49.082000000000001</v>
      </c>
      <c r="BH348" s="4">
        <v>4.2359999999999998</v>
      </c>
      <c r="BI348" s="4">
        <v>53.317999999999998</v>
      </c>
      <c r="BJ348" s="4">
        <v>42.206000000000003</v>
      </c>
      <c r="BK348" s="4">
        <v>3.6429999999999998</v>
      </c>
      <c r="BL348" s="4">
        <v>45.848999999999997</v>
      </c>
      <c r="BM348" s="4">
        <v>2.58E-2</v>
      </c>
      <c r="BQ348" s="4">
        <v>12069.316000000001</v>
      </c>
      <c r="BR348" s="4">
        <v>-2.4099999999999998E-3</v>
      </c>
      <c r="BS348" s="4">
        <v>-5</v>
      </c>
      <c r="BT348" s="4">
        <v>0.92652999999999996</v>
      </c>
      <c r="BU348" s="4">
        <v>-5.8895000000000003E-2</v>
      </c>
      <c r="BV348" s="4">
        <v>18.715906</v>
      </c>
    </row>
    <row r="349" spans="1:74" x14ac:dyDescent="0.25">
      <c r="A349" s="2">
        <v>42801</v>
      </c>
      <c r="B349" s="3">
        <v>0.69342113425925922</v>
      </c>
      <c r="C349" s="4">
        <v>3.0659999999999998</v>
      </c>
      <c r="D349" s="4">
        <v>7.0000000000000001E-3</v>
      </c>
      <c r="E349" s="4">
        <v>70</v>
      </c>
      <c r="F349" s="4">
        <v>462.4</v>
      </c>
      <c r="G349" s="4">
        <v>38.700000000000003</v>
      </c>
      <c r="H349" s="4">
        <v>-0.7</v>
      </c>
      <c r="J349" s="4">
        <v>16.399999999999999</v>
      </c>
      <c r="K349" s="4">
        <v>0.97899999999999998</v>
      </c>
      <c r="L349" s="4">
        <v>3.0021</v>
      </c>
      <c r="M349" s="4">
        <v>6.8999999999999999E-3</v>
      </c>
      <c r="N349" s="4">
        <v>452.7011</v>
      </c>
      <c r="O349" s="4">
        <v>37.894500000000001</v>
      </c>
      <c r="P349" s="4">
        <v>490.6</v>
      </c>
      <c r="Q349" s="4">
        <v>389.28199999999998</v>
      </c>
      <c r="R349" s="4">
        <v>32.585900000000002</v>
      </c>
      <c r="S349" s="4">
        <v>421.9</v>
      </c>
      <c r="T349" s="4">
        <v>0</v>
      </c>
      <c r="W349" s="4">
        <v>0</v>
      </c>
      <c r="X349" s="4">
        <v>16.056000000000001</v>
      </c>
      <c r="Y349" s="4">
        <v>11.9</v>
      </c>
      <c r="Z349" s="4">
        <v>802</v>
      </c>
      <c r="AA349" s="4">
        <v>816</v>
      </c>
      <c r="AB349" s="4">
        <v>838</v>
      </c>
      <c r="AC349" s="4">
        <v>30</v>
      </c>
      <c r="AD349" s="4">
        <v>14.66</v>
      </c>
      <c r="AE349" s="4">
        <v>0.34</v>
      </c>
      <c r="AF349" s="4">
        <v>958</v>
      </c>
      <c r="AG349" s="4">
        <v>8</v>
      </c>
      <c r="AH349" s="4">
        <v>25</v>
      </c>
      <c r="AI349" s="4">
        <v>27</v>
      </c>
      <c r="AJ349" s="4">
        <v>190.5</v>
      </c>
      <c r="AK349" s="4">
        <v>188.5</v>
      </c>
      <c r="AL349" s="4">
        <v>4.4000000000000004</v>
      </c>
      <c r="AM349" s="4">
        <v>195</v>
      </c>
      <c r="AN349" s="4" t="s">
        <v>155</v>
      </c>
      <c r="AO349" s="4">
        <v>2</v>
      </c>
      <c r="AP349" s="5">
        <v>0.9017708333333333</v>
      </c>
      <c r="AQ349" s="4">
        <v>47.159323000000001</v>
      </c>
      <c r="AR349" s="4">
        <v>-88.489787000000007</v>
      </c>
      <c r="AS349" s="4">
        <v>316.39999999999998</v>
      </c>
      <c r="AT349" s="4">
        <v>0</v>
      </c>
      <c r="AU349" s="4">
        <v>12</v>
      </c>
      <c r="AV349" s="4">
        <v>10</v>
      </c>
      <c r="AW349" s="4" t="s">
        <v>412</v>
      </c>
      <c r="AX349" s="4">
        <v>1.0103</v>
      </c>
      <c r="AY349" s="4">
        <v>1.6103000000000001</v>
      </c>
      <c r="AZ349" s="4">
        <v>1.9103000000000001</v>
      </c>
      <c r="BA349" s="4">
        <v>13.836</v>
      </c>
      <c r="BB349" s="4">
        <v>66.78</v>
      </c>
      <c r="BC349" s="4">
        <v>4.83</v>
      </c>
      <c r="BD349" s="4">
        <v>2.1419999999999999</v>
      </c>
      <c r="BE349" s="4">
        <v>3111.4659999999999</v>
      </c>
      <c r="BF349" s="4">
        <v>4.5209999999999999</v>
      </c>
      <c r="BG349" s="4">
        <v>49.134</v>
      </c>
      <c r="BH349" s="4">
        <v>4.1130000000000004</v>
      </c>
      <c r="BI349" s="4">
        <v>53.247</v>
      </c>
      <c r="BJ349" s="4">
        <v>42.250999999999998</v>
      </c>
      <c r="BK349" s="4">
        <v>3.5369999999999999</v>
      </c>
      <c r="BL349" s="4">
        <v>45.786999999999999</v>
      </c>
      <c r="BM349" s="4">
        <v>0</v>
      </c>
      <c r="BQ349" s="4">
        <v>12099.545</v>
      </c>
      <c r="BR349" s="4">
        <v>-4.0000000000000003E-5</v>
      </c>
      <c r="BS349" s="4">
        <v>-5</v>
      </c>
      <c r="BT349" s="4">
        <v>0.92647000000000002</v>
      </c>
      <c r="BU349" s="4">
        <v>-9.7799999999999992E-4</v>
      </c>
      <c r="BV349" s="4">
        <v>18.714694000000001</v>
      </c>
    </row>
    <row r="350" spans="1:74" x14ac:dyDescent="0.25">
      <c r="A350" s="2">
        <v>42801</v>
      </c>
      <c r="B350" s="3">
        <v>0.69343270833333337</v>
      </c>
      <c r="C350" s="4">
        <v>3.0230000000000001</v>
      </c>
      <c r="D350" s="4">
        <v>7.0000000000000001E-3</v>
      </c>
      <c r="E350" s="4">
        <v>70</v>
      </c>
      <c r="F350" s="4">
        <v>467</v>
      </c>
      <c r="G350" s="4">
        <v>38.4</v>
      </c>
      <c r="H350" s="4">
        <v>-0.5</v>
      </c>
      <c r="J350" s="4">
        <v>16.399999999999999</v>
      </c>
      <c r="K350" s="4">
        <v>0.97940000000000005</v>
      </c>
      <c r="L350" s="4">
        <v>2.9611999999999998</v>
      </c>
      <c r="M350" s="4">
        <v>6.8999999999999999E-3</v>
      </c>
      <c r="N350" s="4">
        <v>457.44150000000002</v>
      </c>
      <c r="O350" s="4">
        <v>37.616599999999998</v>
      </c>
      <c r="P350" s="4">
        <v>495.1</v>
      </c>
      <c r="Q350" s="4">
        <v>393.35820000000001</v>
      </c>
      <c r="R350" s="4">
        <v>32.346899999999998</v>
      </c>
      <c r="S350" s="4">
        <v>425.7</v>
      </c>
      <c r="T350" s="4">
        <v>0</v>
      </c>
      <c r="W350" s="4">
        <v>0</v>
      </c>
      <c r="X350" s="4">
        <v>16.062799999999999</v>
      </c>
      <c r="Y350" s="4">
        <v>11.9</v>
      </c>
      <c r="Z350" s="4">
        <v>802</v>
      </c>
      <c r="AA350" s="4">
        <v>816</v>
      </c>
      <c r="AB350" s="4">
        <v>839</v>
      </c>
      <c r="AC350" s="4">
        <v>30</v>
      </c>
      <c r="AD350" s="4">
        <v>14.66</v>
      </c>
      <c r="AE350" s="4">
        <v>0.34</v>
      </c>
      <c r="AF350" s="4">
        <v>958</v>
      </c>
      <c r="AG350" s="4">
        <v>8</v>
      </c>
      <c r="AH350" s="4">
        <v>25</v>
      </c>
      <c r="AI350" s="4">
        <v>27</v>
      </c>
      <c r="AJ350" s="4">
        <v>190.5</v>
      </c>
      <c r="AK350" s="4">
        <v>189</v>
      </c>
      <c r="AL350" s="4">
        <v>4.5</v>
      </c>
      <c r="AM350" s="4">
        <v>195</v>
      </c>
      <c r="AN350" s="4" t="s">
        <v>155</v>
      </c>
      <c r="AO350" s="4">
        <v>2</v>
      </c>
      <c r="AP350" s="5">
        <v>0.90178240740740734</v>
      </c>
      <c r="AQ350" s="4">
        <v>47.159323000000001</v>
      </c>
      <c r="AR350" s="4">
        <v>-88.489787000000007</v>
      </c>
      <c r="AS350" s="4">
        <v>316.10000000000002</v>
      </c>
      <c r="AT350" s="4">
        <v>0</v>
      </c>
      <c r="AU350" s="4">
        <v>12</v>
      </c>
      <c r="AV350" s="4">
        <v>10</v>
      </c>
      <c r="AW350" s="4" t="s">
        <v>412</v>
      </c>
      <c r="AX350" s="4">
        <v>1.1103000000000001</v>
      </c>
      <c r="AY350" s="4">
        <v>1.7102999999999999</v>
      </c>
      <c r="AZ350" s="4">
        <v>2.0103</v>
      </c>
      <c r="BA350" s="4">
        <v>13.836</v>
      </c>
      <c r="BB350" s="4">
        <v>67.72</v>
      </c>
      <c r="BC350" s="4">
        <v>4.8899999999999997</v>
      </c>
      <c r="BD350" s="4">
        <v>2.0990000000000002</v>
      </c>
      <c r="BE350" s="4">
        <v>3111.9409999999998</v>
      </c>
      <c r="BF350" s="4">
        <v>4.5860000000000003</v>
      </c>
      <c r="BG350" s="4">
        <v>50.341999999999999</v>
      </c>
      <c r="BH350" s="4">
        <v>4.1399999999999997</v>
      </c>
      <c r="BI350" s="4">
        <v>54.481999999999999</v>
      </c>
      <c r="BJ350" s="4">
        <v>43.289000000000001</v>
      </c>
      <c r="BK350" s="4">
        <v>3.56</v>
      </c>
      <c r="BL350" s="4">
        <v>46.848999999999997</v>
      </c>
      <c r="BM350" s="4">
        <v>0</v>
      </c>
      <c r="BQ350" s="4">
        <v>12273.768</v>
      </c>
      <c r="BR350" s="4">
        <v>-1.49E-3</v>
      </c>
      <c r="BS350" s="4">
        <v>-5</v>
      </c>
      <c r="BT350" s="4">
        <v>0.92601999999999995</v>
      </c>
      <c r="BU350" s="4">
        <v>-3.6412E-2</v>
      </c>
      <c r="BV350" s="4">
        <v>18.705604000000001</v>
      </c>
    </row>
    <row r="351" spans="1:74" x14ac:dyDescent="0.25">
      <c r="A351" s="2">
        <v>42801</v>
      </c>
      <c r="B351" s="3">
        <v>0.69344428240740752</v>
      </c>
      <c r="C351" s="4">
        <v>3.02</v>
      </c>
      <c r="D351" s="4">
        <v>7.0000000000000001E-3</v>
      </c>
      <c r="E351" s="4">
        <v>70</v>
      </c>
      <c r="F351" s="4">
        <v>467.2</v>
      </c>
      <c r="G351" s="4">
        <v>37.200000000000003</v>
      </c>
      <c r="H351" s="4">
        <v>0.8</v>
      </c>
      <c r="J351" s="4">
        <v>16.399999999999999</v>
      </c>
      <c r="K351" s="4">
        <v>0.97950000000000004</v>
      </c>
      <c r="L351" s="4">
        <v>2.9580000000000002</v>
      </c>
      <c r="M351" s="4">
        <v>6.8999999999999999E-3</v>
      </c>
      <c r="N351" s="4">
        <v>457.60070000000002</v>
      </c>
      <c r="O351" s="4">
        <v>36.415199999999999</v>
      </c>
      <c r="P351" s="4">
        <v>494</v>
      </c>
      <c r="Q351" s="4">
        <v>393.49520000000001</v>
      </c>
      <c r="R351" s="4">
        <v>31.313800000000001</v>
      </c>
      <c r="S351" s="4">
        <v>424.8</v>
      </c>
      <c r="T351" s="4">
        <v>0.81489999999999996</v>
      </c>
      <c r="W351" s="4">
        <v>0</v>
      </c>
      <c r="X351" s="4">
        <v>16.063300000000002</v>
      </c>
      <c r="Y351" s="4">
        <v>11.9</v>
      </c>
      <c r="Z351" s="4">
        <v>801</v>
      </c>
      <c r="AA351" s="4">
        <v>816</v>
      </c>
      <c r="AB351" s="4">
        <v>838</v>
      </c>
      <c r="AC351" s="4">
        <v>30</v>
      </c>
      <c r="AD351" s="4">
        <v>14.66</v>
      </c>
      <c r="AE351" s="4">
        <v>0.34</v>
      </c>
      <c r="AF351" s="4">
        <v>958</v>
      </c>
      <c r="AG351" s="4">
        <v>8</v>
      </c>
      <c r="AH351" s="4">
        <v>25</v>
      </c>
      <c r="AI351" s="4">
        <v>27</v>
      </c>
      <c r="AJ351" s="4">
        <v>191</v>
      </c>
      <c r="AK351" s="4">
        <v>189.5</v>
      </c>
      <c r="AL351" s="4">
        <v>4.5</v>
      </c>
      <c r="AM351" s="4">
        <v>195.2</v>
      </c>
      <c r="AN351" s="4" t="s">
        <v>155</v>
      </c>
      <c r="AO351" s="4">
        <v>2</v>
      </c>
      <c r="AP351" s="5">
        <v>0.90179398148148149</v>
      </c>
      <c r="AQ351" s="4">
        <v>47.159323000000001</v>
      </c>
      <c r="AR351" s="4">
        <v>-88.489784999999998</v>
      </c>
      <c r="AS351" s="4">
        <v>316.2</v>
      </c>
      <c r="AT351" s="4">
        <v>0</v>
      </c>
      <c r="AU351" s="4">
        <v>12</v>
      </c>
      <c r="AV351" s="4">
        <v>10</v>
      </c>
      <c r="AW351" s="4" t="s">
        <v>412</v>
      </c>
      <c r="AX351" s="4">
        <v>1.2</v>
      </c>
      <c r="AY351" s="4">
        <v>1.8103</v>
      </c>
      <c r="AZ351" s="4">
        <v>2.1103000000000001</v>
      </c>
      <c r="BA351" s="4">
        <v>13.836</v>
      </c>
      <c r="BB351" s="4">
        <v>67.790000000000006</v>
      </c>
      <c r="BC351" s="4">
        <v>4.9000000000000004</v>
      </c>
      <c r="BD351" s="4">
        <v>2.0960000000000001</v>
      </c>
      <c r="BE351" s="4">
        <v>3111.893</v>
      </c>
      <c r="BF351" s="4">
        <v>4.5910000000000002</v>
      </c>
      <c r="BG351" s="4">
        <v>50.414000000000001</v>
      </c>
      <c r="BH351" s="4">
        <v>4.0119999999999996</v>
      </c>
      <c r="BI351" s="4">
        <v>54.426000000000002</v>
      </c>
      <c r="BJ351" s="4">
        <v>43.350999999999999</v>
      </c>
      <c r="BK351" s="4">
        <v>3.45</v>
      </c>
      <c r="BL351" s="4">
        <v>46.801000000000002</v>
      </c>
      <c r="BM351" s="4">
        <v>2.7900000000000001E-2</v>
      </c>
      <c r="BQ351" s="4">
        <v>12287.404</v>
      </c>
      <c r="BR351" s="4">
        <v>-1E-3</v>
      </c>
      <c r="BS351" s="4">
        <v>-5</v>
      </c>
      <c r="BT351" s="4">
        <v>0.92750999999999995</v>
      </c>
      <c r="BU351" s="4">
        <v>-2.4438000000000001E-2</v>
      </c>
      <c r="BV351" s="4">
        <v>18.735702</v>
      </c>
    </row>
    <row r="352" spans="1:74" x14ac:dyDescent="0.25">
      <c r="A352" s="2">
        <v>42801</v>
      </c>
      <c r="B352" s="3">
        <v>0.69345585648148145</v>
      </c>
      <c r="C352" s="4">
        <v>3.02</v>
      </c>
      <c r="D352" s="4">
        <v>7.0000000000000001E-3</v>
      </c>
      <c r="E352" s="4">
        <v>70</v>
      </c>
      <c r="F352" s="4">
        <v>467.4</v>
      </c>
      <c r="G352" s="4">
        <v>36.700000000000003</v>
      </c>
      <c r="H352" s="4">
        <v>-0.6</v>
      </c>
      <c r="J352" s="4">
        <v>16.399999999999999</v>
      </c>
      <c r="K352" s="4">
        <v>0.97950000000000004</v>
      </c>
      <c r="L352" s="4">
        <v>2.9581</v>
      </c>
      <c r="M352" s="4">
        <v>6.8999999999999999E-3</v>
      </c>
      <c r="N352" s="4">
        <v>457.80149999999998</v>
      </c>
      <c r="O352" s="4">
        <v>35.968400000000003</v>
      </c>
      <c r="P352" s="4">
        <v>493.8</v>
      </c>
      <c r="Q352" s="4">
        <v>393.66789999999997</v>
      </c>
      <c r="R352" s="4">
        <v>30.929500000000001</v>
      </c>
      <c r="S352" s="4">
        <v>424.6</v>
      </c>
      <c r="T352" s="4">
        <v>0</v>
      </c>
      <c r="W352" s="4">
        <v>0</v>
      </c>
      <c r="X352" s="4">
        <v>16.063700000000001</v>
      </c>
      <c r="Y352" s="4">
        <v>11.9</v>
      </c>
      <c r="Z352" s="4">
        <v>802</v>
      </c>
      <c r="AA352" s="4">
        <v>816</v>
      </c>
      <c r="AB352" s="4">
        <v>839</v>
      </c>
      <c r="AC352" s="4">
        <v>30</v>
      </c>
      <c r="AD352" s="4">
        <v>14.66</v>
      </c>
      <c r="AE352" s="4">
        <v>0.34</v>
      </c>
      <c r="AF352" s="4">
        <v>958</v>
      </c>
      <c r="AG352" s="4">
        <v>8</v>
      </c>
      <c r="AH352" s="4">
        <v>25</v>
      </c>
      <c r="AI352" s="4">
        <v>27</v>
      </c>
      <c r="AJ352" s="4">
        <v>191</v>
      </c>
      <c r="AK352" s="4">
        <v>189.5</v>
      </c>
      <c r="AL352" s="4">
        <v>4.5999999999999996</v>
      </c>
      <c r="AM352" s="4">
        <v>195.6</v>
      </c>
      <c r="AN352" s="4" t="s">
        <v>155</v>
      </c>
      <c r="AO352" s="4">
        <v>2</v>
      </c>
      <c r="AP352" s="5">
        <v>0.90180555555555564</v>
      </c>
      <c r="AQ352" s="4">
        <v>47.159325000000003</v>
      </c>
      <c r="AR352" s="4">
        <v>-88.489784999999998</v>
      </c>
      <c r="AS352" s="4">
        <v>316.2</v>
      </c>
      <c r="AT352" s="4">
        <v>0</v>
      </c>
      <c r="AU352" s="4">
        <v>12</v>
      </c>
      <c r="AV352" s="4">
        <v>10</v>
      </c>
      <c r="AW352" s="4" t="s">
        <v>412</v>
      </c>
      <c r="AX352" s="4">
        <v>1.2102999999999999</v>
      </c>
      <c r="AY352" s="4">
        <v>1.9</v>
      </c>
      <c r="AZ352" s="4">
        <v>2.2103000000000002</v>
      </c>
      <c r="BA352" s="4">
        <v>13.836</v>
      </c>
      <c r="BB352" s="4">
        <v>67.790000000000006</v>
      </c>
      <c r="BC352" s="4">
        <v>4.9000000000000004</v>
      </c>
      <c r="BD352" s="4">
        <v>2.0939999999999999</v>
      </c>
      <c r="BE352" s="4">
        <v>3111.9780000000001</v>
      </c>
      <c r="BF352" s="4">
        <v>4.5910000000000002</v>
      </c>
      <c r="BG352" s="4">
        <v>50.436</v>
      </c>
      <c r="BH352" s="4">
        <v>3.9630000000000001</v>
      </c>
      <c r="BI352" s="4">
        <v>54.399000000000001</v>
      </c>
      <c r="BJ352" s="4">
        <v>43.37</v>
      </c>
      <c r="BK352" s="4">
        <v>3.4079999999999999</v>
      </c>
      <c r="BL352" s="4">
        <v>46.777999999999999</v>
      </c>
      <c r="BM352" s="4">
        <v>0</v>
      </c>
      <c r="BQ352" s="4">
        <v>12287.742</v>
      </c>
      <c r="BR352" s="4">
        <v>-2.0200000000000001E-3</v>
      </c>
      <c r="BS352" s="4">
        <v>-5</v>
      </c>
      <c r="BT352" s="4">
        <v>0.92698000000000003</v>
      </c>
      <c r="BU352" s="4">
        <v>-4.9363999999999998E-2</v>
      </c>
      <c r="BV352" s="4">
        <v>18.724996000000001</v>
      </c>
    </row>
    <row r="353" spans="1:74" x14ac:dyDescent="0.25">
      <c r="A353" s="2">
        <v>42801</v>
      </c>
      <c r="B353" s="3">
        <v>0.6934674305555556</v>
      </c>
      <c r="C353" s="4">
        <v>3.024</v>
      </c>
      <c r="D353" s="4">
        <v>7.0000000000000001E-3</v>
      </c>
      <c r="E353" s="4">
        <v>70</v>
      </c>
      <c r="F353" s="4">
        <v>467</v>
      </c>
      <c r="G353" s="4">
        <v>36.5</v>
      </c>
      <c r="H353" s="4">
        <v>0</v>
      </c>
      <c r="J353" s="4">
        <v>16.399999999999999</v>
      </c>
      <c r="K353" s="4">
        <v>0.97950000000000004</v>
      </c>
      <c r="L353" s="4">
        <v>2.9621</v>
      </c>
      <c r="M353" s="4">
        <v>6.8999999999999999E-3</v>
      </c>
      <c r="N353" s="4">
        <v>457.45740000000001</v>
      </c>
      <c r="O353" s="4">
        <v>35.758299999999998</v>
      </c>
      <c r="P353" s="4">
        <v>493.2</v>
      </c>
      <c r="Q353" s="4">
        <v>393.14359999999999</v>
      </c>
      <c r="R353" s="4">
        <v>30.731100000000001</v>
      </c>
      <c r="S353" s="4">
        <v>423.9</v>
      </c>
      <c r="T353" s="4">
        <v>0</v>
      </c>
      <c r="W353" s="4">
        <v>0</v>
      </c>
      <c r="X353" s="4">
        <v>16.064</v>
      </c>
      <c r="Y353" s="4">
        <v>12</v>
      </c>
      <c r="Z353" s="4">
        <v>801</v>
      </c>
      <c r="AA353" s="4">
        <v>816</v>
      </c>
      <c r="AB353" s="4">
        <v>839</v>
      </c>
      <c r="AC353" s="4">
        <v>29.5</v>
      </c>
      <c r="AD353" s="4">
        <v>14.41</v>
      </c>
      <c r="AE353" s="4">
        <v>0.33</v>
      </c>
      <c r="AF353" s="4">
        <v>958</v>
      </c>
      <c r="AG353" s="4">
        <v>8</v>
      </c>
      <c r="AH353" s="4">
        <v>25</v>
      </c>
      <c r="AI353" s="4">
        <v>27</v>
      </c>
      <c r="AJ353" s="4">
        <v>191</v>
      </c>
      <c r="AK353" s="4">
        <v>189</v>
      </c>
      <c r="AL353" s="4">
        <v>4.5</v>
      </c>
      <c r="AM353" s="4">
        <v>196</v>
      </c>
      <c r="AN353" s="4" t="s">
        <v>155</v>
      </c>
      <c r="AO353" s="4">
        <v>2</v>
      </c>
      <c r="AP353" s="5">
        <v>0.90181712962962957</v>
      </c>
      <c r="AQ353" s="4">
        <v>47.159325000000003</v>
      </c>
      <c r="AR353" s="4">
        <v>-88.489784999999998</v>
      </c>
      <c r="AS353" s="4">
        <v>316.3</v>
      </c>
      <c r="AT353" s="4">
        <v>0</v>
      </c>
      <c r="AU353" s="4">
        <v>12</v>
      </c>
      <c r="AV353" s="4">
        <v>10</v>
      </c>
      <c r="AW353" s="4" t="s">
        <v>412</v>
      </c>
      <c r="AX353" s="4">
        <v>1.3103</v>
      </c>
      <c r="AY353" s="4">
        <v>1.9103000000000001</v>
      </c>
      <c r="AZ353" s="4">
        <v>2.3102999999999998</v>
      </c>
      <c r="BA353" s="4">
        <v>13.836</v>
      </c>
      <c r="BB353" s="4">
        <v>67.709999999999994</v>
      </c>
      <c r="BC353" s="4">
        <v>4.8899999999999997</v>
      </c>
      <c r="BD353" s="4">
        <v>2.0910000000000002</v>
      </c>
      <c r="BE353" s="4">
        <v>3111.933</v>
      </c>
      <c r="BF353" s="4">
        <v>4.585</v>
      </c>
      <c r="BG353" s="4">
        <v>50.33</v>
      </c>
      <c r="BH353" s="4">
        <v>3.9340000000000002</v>
      </c>
      <c r="BI353" s="4">
        <v>54.264000000000003</v>
      </c>
      <c r="BJ353" s="4">
        <v>43.253999999999998</v>
      </c>
      <c r="BK353" s="4">
        <v>3.3809999999999998</v>
      </c>
      <c r="BL353" s="4">
        <v>46.634999999999998</v>
      </c>
      <c r="BM353" s="4">
        <v>0</v>
      </c>
      <c r="BQ353" s="4">
        <v>12271.27</v>
      </c>
      <c r="BR353" s="4">
        <v>2.6099999999999999E-3</v>
      </c>
      <c r="BS353" s="4">
        <v>-5</v>
      </c>
      <c r="BT353" s="4">
        <v>0.92752999999999997</v>
      </c>
      <c r="BU353" s="4">
        <v>6.3782000000000005E-2</v>
      </c>
      <c r="BV353" s="4">
        <v>18.736105999999999</v>
      </c>
    </row>
    <row r="354" spans="1:74" x14ac:dyDescent="0.25">
      <c r="A354" s="2">
        <v>42801</v>
      </c>
      <c r="B354" s="3">
        <v>0.69347900462962964</v>
      </c>
      <c r="C354" s="4">
        <v>2.9990000000000001</v>
      </c>
      <c r="D354" s="4">
        <v>7.0000000000000001E-3</v>
      </c>
      <c r="E354" s="4">
        <v>70</v>
      </c>
      <c r="F354" s="4">
        <v>464.7</v>
      </c>
      <c r="G354" s="4">
        <v>36.4</v>
      </c>
      <c r="H354" s="4">
        <v>0</v>
      </c>
      <c r="J354" s="4">
        <v>16.48</v>
      </c>
      <c r="K354" s="4">
        <v>0.9798</v>
      </c>
      <c r="L354" s="4">
        <v>2.9380000000000002</v>
      </c>
      <c r="M354" s="4">
        <v>6.8999999999999999E-3</v>
      </c>
      <c r="N354" s="4">
        <v>455.27379999999999</v>
      </c>
      <c r="O354" s="4">
        <v>35.665100000000002</v>
      </c>
      <c r="P354" s="4">
        <v>490.9</v>
      </c>
      <c r="Q354" s="4">
        <v>391.04899999999998</v>
      </c>
      <c r="R354" s="4">
        <v>30.633900000000001</v>
      </c>
      <c r="S354" s="4">
        <v>421.7</v>
      </c>
      <c r="T354" s="4">
        <v>0</v>
      </c>
      <c r="W354" s="4">
        <v>0</v>
      </c>
      <c r="X354" s="4">
        <v>16.144500000000001</v>
      </c>
      <c r="Y354" s="4">
        <v>11.9</v>
      </c>
      <c r="Z354" s="4">
        <v>801</v>
      </c>
      <c r="AA354" s="4">
        <v>816</v>
      </c>
      <c r="AB354" s="4">
        <v>839</v>
      </c>
      <c r="AC354" s="4">
        <v>29</v>
      </c>
      <c r="AD354" s="4">
        <v>14.17</v>
      </c>
      <c r="AE354" s="4">
        <v>0.33</v>
      </c>
      <c r="AF354" s="4">
        <v>958</v>
      </c>
      <c r="AG354" s="4">
        <v>8</v>
      </c>
      <c r="AH354" s="4">
        <v>25</v>
      </c>
      <c r="AI354" s="4">
        <v>27</v>
      </c>
      <c r="AJ354" s="4">
        <v>191</v>
      </c>
      <c r="AK354" s="4">
        <v>189</v>
      </c>
      <c r="AL354" s="4">
        <v>4.5999999999999996</v>
      </c>
      <c r="AM354" s="4">
        <v>196</v>
      </c>
      <c r="AN354" s="4" t="s">
        <v>155</v>
      </c>
      <c r="AO354" s="4">
        <v>2</v>
      </c>
      <c r="AP354" s="5">
        <v>0.90182870370370372</v>
      </c>
      <c r="AQ354" s="4">
        <v>47.159325000000003</v>
      </c>
      <c r="AR354" s="4">
        <v>-88.489783000000003</v>
      </c>
      <c r="AS354" s="4">
        <v>316.10000000000002</v>
      </c>
      <c r="AT354" s="4">
        <v>0</v>
      </c>
      <c r="AU354" s="4">
        <v>12</v>
      </c>
      <c r="AV354" s="4">
        <v>10</v>
      </c>
      <c r="AW354" s="4" t="s">
        <v>412</v>
      </c>
      <c r="AX354" s="4">
        <v>1.4</v>
      </c>
      <c r="AY354" s="4">
        <v>2</v>
      </c>
      <c r="AZ354" s="4">
        <v>2.4</v>
      </c>
      <c r="BA354" s="4">
        <v>13.836</v>
      </c>
      <c r="BB354" s="4">
        <v>68.27</v>
      </c>
      <c r="BC354" s="4">
        <v>4.93</v>
      </c>
      <c r="BD354" s="4">
        <v>2.06</v>
      </c>
      <c r="BE354" s="4">
        <v>3112.221</v>
      </c>
      <c r="BF354" s="4">
        <v>4.6239999999999997</v>
      </c>
      <c r="BG354" s="4">
        <v>50.505000000000003</v>
      </c>
      <c r="BH354" s="4">
        <v>3.956</v>
      </c>
      <c r="BI354" s="4">
        <v>54.460999999999999</v>
      </c>
      <c r="BJ354" s="4">
        <v>43.38</v>
      </c>
      <c r="BK354" s="4">
        <v>3.3980000000000001</v>
      </c>
      <c r="BL354" s="4">
        <v>46.777999999999999</v>
      </c>
      <c r="BM354" s="4">
        <v>0</v>
      </c>
      <c r="BQ354" s="4">
        <v>12434.975</v>
      </c>
      <c r="BR354" s="4">
        <v>4.4339999999999996E-3</v>
      </c>
      <c r="BS354" s="4">
        <v>-5</v>
      </c>
      <c r="BT354" s="4">
        <v>0.92747199999999996</v>
      </c>
      <c r="BU354" s="4">
        <v>0.108346</v>
      </c>
      <c r="BV354" s="4">
        <v>18.734925</v>
      </c>
    </row>
    <row r="355" spans="1:74" x14ac:dyDescent="0.25">
      <c r="A355" s="2">
        <v>42801</v>
      </c>
      <c r="B355" s="3">
        <v>0.69349057870370368</v>
      </c>
      <c r="C355" s="4">
        <v>3.024</v>
      </c>
      <c r="D355" s="4">
        <v>7.4000000000000003E-3</v>
      </c>
      <c r="E355" s="4">
        <v>74.008332999999993</v>
      </c>
      <c r="F355" s="4">
        <v>456.6</v>
      </c>
      <c r="G355" s="4">
        <v>36.299999999999997</v>
      </c>
      <c r="H355" s="4">
        <v>0.8</v>
      </c>
      <c r="J355" s="4">
        <v>16.5</v>
      </c>
      <c r="K355" s="4">
        <v>0.97960000000000003</v>
      </c>
      <c r="L355" s="4">
        <v>2.9624999999999999</v>
      </c>
      <c r="M355" s="4">
        <v>7.3000000000000001E-3</v>
      </c>
      <c r="N355" s="4">
        <v>447.2989</v>
      </c>
      <c r="O355" s="4">
        <v>35.567599999999999</v>
      </c>
      <c r="P355" s="4">
        <v>482.9</v>
      </c>
      <c r="Q355" s="4">
        <v>384.19909999999999</v>
      </c>
      <c r="R355" s="4">
        <v>30.5501</v>
      </c>
      <c r="S355" s="4">
        <v>414.7</v>
      </c>
      <c r="T355" s="4">
        <v>0.76570000000000005</v>
      </c>
      <c r="W355" s="4">
        <v>0</v>
      </c>
      <c r="X355" s="4">
        <v>16.164000000000001</v>
      </c>
      <c r="Y355" s="4">
        <v>11.9</v>
      </c>
      <c r="Z355" s="4">
        <v>802</v>
      </c>
      <c r="AA355" s="4">
        <v>816</v>
      </c>
      <c r="AB355" s="4">
        <v>839</v>
      </c>
      <c r="AC355" s="4">
        <v>29</v>
      </c>
      <c r="AD355" s="4">
        <v>14.17</v>
      </c>
      <c r="AE355" s="4">
        <v>0.33</v>
      </c>
      <c r="AF355" s="4">
        <v>958</v>
      </c>
      <c r="AG355" s="4">
        <v>8</v>
      </c>
      <c r="AH355" s="4">
        <v>25</v>
      </c>
      <c r="AI355" s="4">
        <v>27</v>
      </c>
      <c r="AJ355" s="4">
        <v>191</v>
      </c>
      <c r="AK355" s="4">
        <v>189</v>
      </c>
      <c r="AL355" s="4">
        <v>4.7</v>
      </c>
      <c r="AM355" s="4">
        <v>196</v>
      </c>
      <c r="AN355" s="4" t="s">
        <v>155</v>
      </c>
      <c r="AO355" s="4">
        <v>2</v>
      </c>
      <c r="AP355" s="5">
        <v>0.90184027777777775</v>
      </c>
      <c r="AQ355" s="4">
        <v>47.159325000000003</v>
      </c>
      <c r="AR355" s="4">
        <v>-88.489783000000003</v>
      </c>
      <c r="AS355" s="4">
        <v>316.10000000000002</v>
      </c>
      <c r="AT355" s="4">
        <v>0</v>
      </c>
      <c r="AU355" s="4">
        <v>12</v>
      </c>
      <c r="AV355" s="4">
        <v>10</v>
      </c>
      <c r="AW355" s="4" t="s">
        <v>412</v>
      </c>
      <c r="AX355" s="4">
        <v>1.4</v>
      </c>
      <c r="AY355" s="4">
        <v>2</v>
      </c>
      <c r="AZ355" s="4">
        <v>2.4</v>
      </c>
      <c r="BA355" s="4">
        <v>13.836</v>
      </c>
      <c r="BB355" s="4">
        <v>67.69</v>
      </c>
      <c r="BC355" s="4">
        <v>4.8899999999999997</v>
      </c>
      <c r="BD355" s="4">
        <v>2.0790000000000002</v>
      </c>
      <c r="BE355" s="4">
        <v>3111.431</v>
      </c>
      <c r="BF355" s="4">
        <v>4.8460000000000001</v>
      </c>
      <c r="BG355" s="4">
        <v>49.195999999999998</v>
      </c>
      <c r="BH355" s="4">
        <v>3.9119999999999999</v>
      </c>
      <c r="BI355" s="4">
        <v>53.107999999999997</v>
      </c>
      <c r="BJ355" s="4">
        <v>42.256</v>
      </c>
      <c r="BK355" s="4">
        <v>3.36</v>
      </c>
      <c r="BL355" s="4">
        <v>45.616</v>
      </c>
      <c r="BM355" s="4">
        <v>2.6100000000000002E-2</v>
      </c>
      <c r="BQ355" s="4">
        <v>12343.72</v>
      </c>
      <c r="BR355" s="4">
        <v>1.5100000000000001E-3</v>
      </c>
      <c r="BS355" s="4">
        <v>-5</v>
      </c>
      <c r="BT355" s="4">
        <v>0.92752900000000005</v>
      </c>
      <c r="BU355" s="4">
        <v>3.6888999999999998E-2</v>
      </c>
      <c r="BV355" s="4">
        <v>18.736076000000001</v>
      </c>
    </row>
    <row r="356" spans="1:74" x14ac:dyDescent="0.25">
      <c r="A356" s="2">
        <v>42801</v>
      </c>
      <c r="B356" s="3">
        <v>0.69350215277777771</v>
      </c>
      <c r="C356" s="4">
        <v>4.0250000000000004</v>
      </c>
      <c r="D356" s="4">
        <v>1.9199999999999998E-2</v>
      </c>
      <c r="E356" s="4">
        <v>191.73434900000001</v>
      </c>
      <c r="F356" s="4">
        <v>419.2</v>
      </c>
      <c r="G356" s="4">
        <v>36.299999999999997</v>
      </c>
      <c r="H356" s="4">
        <v>5.6</v>
      </c>
      <c r="J356" s="4">
        <v>16.399999999999999</v>
      </c>
      <c r="K356" s="4">
        <v>0.97099999999999997</v>
      </c>
      <c r="L356" s="4">
        <v>3.9081000000000001</v>
      </c>
      <c r="M356" s="4">
        <v>1.8599999999999998E-2</v>
      </c>
      <c r="N356" s="4">
        <v>407.03840000000002</v>
      </c>
      <c r="O356" s="4">
        <v>35.246000000000002</v>
      </c>
      <c r="P356" s="4">
        <v>442.3</v>
      </c>
      <c r="Q356" s="4">
        <v>349.6182</v>
      </c>
      <c r="R356" s="4">
        <v>30.273900000000001</v>
      </c>
      <c r="S356" s="4">
        <v>379.9</v>
      </c>
      <c r="T356" s="4">
        <v>5.5678999999999998</v>
      </c>
      <c r="W356" s="4">
        <v>0</v>
      </c>
      <c r="X356" s="4">
        <v>15.9238</v>
      </c>
      <c r="Y356" s="4">
        <v>11.9</v>
      </c>
      <c r="Z356" s="4">
        <v>801</v>
      </c>
      <c r="AA356" s="4">
        <v>816</v>
      </c>
      <c r="AB356" s="4">
        <v>838</v>
      </c>
      <c r="AC356" s="4">
        <v>29</v>
      </c>
      <c r="AD356" s="4">
        <v>14.17</v>
      </c>
      <c r="AE356" s="4">
        <v>0.33</v>
      </c>
      <c r="AF356" s="4">
        <v>958</v>
      </c>
      <c r="AG356" s="4">
        <v>8</v>
      </c>
      <c r="AH356" s="4">
        <v>25</v>
      </c>
      <c r="AI356" s="4">
        <v>27</v>
      </c>
      <c r="AJ356" s="4">
        <v>191</v>
      </c>
      <c r="AK356" s="4">
        <v>189</v>
      </c>
      <c r="AL356" s="4">
        <v>4.5</v>
      </c>
      <c r="AM356" s="4">
        <v>196</v>
      </c>
      <c r="AN356" s="4" t="s">
        <v>155</v>
      </c>
      <c r="AO356" s="4">
        <v>2</v>
      </c>
      <c r="AP356" s="5">
        <v>0.9018518518518519</v>
      </c>
      <c r="AQ356" s="4">
        <v>47.159325000000003</v>
      </c>
      <c r="AR356" s="4">
        <v>-88.489783000000003</v>
      </c>
      <c r="AS356" s="4">
        <v>316.2</v>
      </c>
      <c r="AT356" s="4">
        <v>0</v>
      </c>
      <c r="AU356" s="4">
        <v>12</v>
      </c>
      <c r="AV356" s="4">
        <v>10</v>
      </c>
      <c r="AW356" s="4" t="s">
        <v>412</v>
      </c>
      <c r="AX356" s="4">
        <v>1.3794</v>
      </c>
      <c r="AY356" s="4">
        <v>1.9897</v>
      </c>
      <c r="AZ356" s="4">
        <v>2.3794</v>
      </c>
      <c r="BA356" s="4">
        <v>13.836</v>
      </c>
      <c r="BB356" s="4">
        <v>50.95</v>
      </c>
      <c r="BC356" s="4">
        <v>3.68</v>
      </c>
      <c r="BD356" s="4">
        <v>2.99</v>
      </c>
      <c r="BE356" s="4">
        <v>3093.634</v>
      </c>
      <c r="BF356" s="4">
        <v>9.3800000000000008</v>
      </c>
      <c r="BG356" s="4">
        <v>33.743000000000002</v>
      </c>
      <c r="BH356" s="4">
        <v>2.9220000000000002</v>
      </c>
      <c r="BI356" s="4">
        <v>36.664000000000001</v>
      </c>
      <c r="BJ356" s="4">
        <v>28.983000000000001</v>
      </c>
      <c r="BK356" s="4">
        <v>2.5099999999999998</v>
      </c>
      <c r="BL356" s="4">
        <v>31.492000000000001</v>
      </c>
      <c r="BM356" s="4">
        <v>0.14319999999999999</v>
      </c>
      <c r="BQ356" s="4">
        <v>9165.4159999999993</v>
      </c>
      <c r="BR356" s="4">
        <v>-4.0000000000000003E-5</v>
      </c>
      <c r="BS356" s="4">
        <v>-5</v>
      </c>
      <c r="BT356" s="4">
        <v>0.92900000000000005</v>
      </c>
      <c r="BU356" s="4">
        <v>-9.7799999999999992E-4</v>
      </c>
      <c r="BV356" s="4">
        <v>18.765799999999999</v>
      </c>
    </row>
    <row r="357" spans="1:74" x14ac:dyDescent="0.25">
      <c r="A357" s="2">
        <v>42801</v>
      </c>
      <c r="B357" s="3">
        <v>0.69351372685185186</v>
      </c>
      <c r="C357" s="4">
        <v>7.8049999999999997</v>
      </c>
      <c r="D357" s="4">
        <v>5.57E-2</v>
      </c>
      <c r="E357" s="4">
        <v>557.412646</v>
      </c>
      <c r="F357" s="4">
        <v>411.7</v>
      </c>
      <c r="G357" s="4">
        <v>36.200000000000003</v>
      </c>
      <c r="H357" s="4">
        <v>5.6</v>
      </c>
      <c r="J357" s="4">
        <v>16.27</v>
      </c>
      <c r="K357" s="4">
        <v>0.93979999999999997</v>
      </c>
      <c r="L357" s="4">
        <v>7.3346999999999998</v>
      </c>
      <c r="M357" s="4">
        <v>5.2400000000000002E-2</v>
      </c>
      <c r="N357" s="4">
        <v>386.93700000000001</v>
      </c>
      <c r="O357" s="4">
        <v>34.0261</v>
      </c>
      <c r="P357" s="4">
        <v>421</v>
      </c>
      <c r="Q357" s="4">
        <v>332.35239999999999</v>
      </c>
      <c r="R357" s="4">
        <v>29.226099999999999</v>
      </c>
      <c r="S357" s="4">
        <v>361.6</v>
      </c>
      <c r="T357" s="4">
        <v>5.6475</v>
      </c>
      <c r="W357" s="4">
        <v>0</v>
      </c>
      <c r="X357" s="4">
        <v>15.2933</v>
      </c>
      <c r="Y357" s="4">
        <v>11.9</v>
      </c>
      <c r="Z357" s="4">
        <v>801</v>
      </c>
      <c r="AA357" s="4">
        <v>816</v>
      </c>
      <c r="AB357" s="4">
        <v>838</v>
      </c>
      <c r="AC357" s="4">
        <v>29</v>
      </c>
      <c r="AD357" s="4">
        <v>14.17</v>
      </c>
      <c r="AE357" s="4">
        <v>0.33</v>
      </c>
      <c r="AF357" s="4">
        <v>958</v>
      </c>
      <c r="AG357" s="4">
        <v>8</v>
      </c>
      <c r="AH357" s="4">
        <v>25</v>
      </c>
      <c r="AI357" s="4">
        <v>27</v>
      </c>
      <c r="AJ357" s="4">
        <v>191</v>
      </c>
      <c r="AK357" s="4">
        <v>189</v>
      </c>
      <c r="AL357" s="4">
        <v>4.4000000000000004</v>
      </c>
      <c r="AM357" s="4">
        <v>195.6</v>
      </c>
      <c r="AN357" s="4" t="s">
        <v>155</v>
      </c>
      <c r="AO357" s="4">
        <v>2</v>
      </c>
      <c r="AP357" s="5">
        <v>0.90186342592592583</v>
      </c>
      <c r="AQ357" s="4">
        <v>47.159325000000003</v>
      </c>
      <c r="AR357" s="4">
        <v>-88.489782000000005</v>
      </c>
      <c r="AS357" s="4">
        <v>316.39999999999998</v>
      </c>
      <c r="AT357" s="4">
        <v>0</v>
      </c>
      <c r="AU357" s="4">
        <v>12</v>
      </c>
      <c r="AV357" s="4">
        <v>10</v>
      </c>
      <c r="AW357" s="4" t="s">
        <v>412</v>
      </c>
      <c r="AX357" s="4">
        <v>1.1794</v>
      </c>
      <c r="AY357" s="4">
        <v>1.8691</v>
      </c>
      <c r="AZ357" s="4">
        <v>2.1690999999999998</v>
      </c>
      <c r="BA357" s="4">
        <v>13.836</v>
      </c>
      <c r="BB357" s="4">
        <v>26.63</v>
      </c>
      <c r="BC357" s="4">
        <v>1.93</v>
      </c>
      <c r="BD357" s="4">
        <v>6.407</v>
      </c>
      <c r="BE357" s="4">
        <v>3071.7710000000002</v>
      </c>
      <c r="BF357" s="4">
        <v>13.962999999999999</v>
      </c>
      <c r="BG357" s="4">
        <v>16.97</v>
      </c>
      <c r="BH357" s="4">
        <v>1.492</v>
      </c>
      <c r="BI357" s="4">
        <v>18.462</v>
      </c>
      <c r="BJ357" s="4">
        <v>14.576000000000001</v>
      </c>
      <c r="BK357" s="4">
        <v>1.282</v>
      </c>
      <c r="BL357" s="4">
        <v>15.858000000000001</v>
      </c>
      <c r="BM357" s="4">
        <v>7.6799999999999993E-2</v>
      </c>
      <c r="BQ357" s="4">
        <v>4657.0240000000003</v>
      </c>
      <c r="BR357" s="4">
        <v>-4.0400000000000002E-3</v>
      </c>
      <c r="BS357" s="4">
        <v>-5</v>
      </c>
      <c r="BT357" s="4">
        <v>0.92900000000000005</v>
      </c>
      <c r="BU357" s="4">
        <v>-9.8726999999999995E-2</v>
      </c>
      <c r="BV357" s="4">
        <v>18.765799999999999</v>
      </c>
    </row>
    <row r="358" spans="1:74" x14ac:dyDescent="0.25">
      <c r="A358" s="2">
        <v>42801</v>
      </c>
      <c r="B358" s="3">
        <v>0.69352530092592601</v>
      </c>
      <c r="C358" s="4">
        <v>10.388</v>
      </c>
      <c r="D358" s="4">
        <v>6.3200000000000006E-2</v>
      </c>
      <c r="E358" s="4">
        <v>632.28785400000004</v>
      </c>
      <c r="F358" s="4">
        <v>427.7</v>
      </c>
      <c r="G358" s="4">
        <v>20.5</v>
      </c>
      <c r="H358" s="4">
        <v>16.899999999999999</v>
      </c>
      <c r="J358" s="4">
        <v>13.8</v>
      </c>
      <c r="K358" s="4">
        <v>0.91969999999999996</v>
      </c>
      <c r="L358" s="4">
        <v>9.5541999999999998</v>
      </c>
      <c r="M358" s="4">
        <v>5.8200000000000002E-2</v>
      </c>
      <c r="N358" s="4">
        <v>393.40570000000002</v>
      </c>
      <c r="O358" s="4">
        <v>18.876799999999999</v>
      </c>
      <c r="P358" s="4">
        <v>412.3</v>
      </c>
      <c r="Q358" s="4">
        <v>337.90859999999998</v>
      </c>
      <c r="R358" s="4">
        <v>16.213899999999999</v>
      </c>
      <c r="S358" s="4">
        <v>354.1</v>
      </c>
      <c r="T358" s="4">
        <v>16.891100000000002</v>
      </c>
      <c r="W358" s="4">
        <v>0</v>
      </c>
      <c r="X358" s="4">
        <v>12.692500000000001</v>
      </c>
      <c r="Y358" s="4">
        <v>12</v>
      </c>
      <c r="Z358" s="4">
        <v>800</v>
      </c>
      <c r="AA358" s="4">
        <v>815</v>
      </c>
      <c r="AB358" s="4">
        <v>837</v>
      </c>
      <c r="AC358" s="4">
        <v>29</v>
      </c>
      <c r="AD358" s="4">
        <v>14.17</v>
      </c>
      <c r="AE358" s="4">
        <v>0.33</v>
      </c>
      <c r="AF358" s="4">
        <v>958</v>
      </c>
      <c r="AG358" s="4">
        <v>8</v>
      </c>
      <c r="AH358" s="4">
        <v>25</v>
      </c>
      <c r="AI358" s="4">
        <v>27</v>
      </c>
      <c r="AJ358" s="4">
        <v>191</v>
      </c>
      <c r="AK358" s="4">
        <v>189.5</v>
      </c>
      <c r="AL358" s="4">
        <v>4.3</v>
      </c>
      <c r="AM358" s="4">
        <v>195.2</v>
      </c>
      <c r="AN358" s="4" t="s">
        <v>155</v>
      </c>
      <c r="AO358" s="4">
        <v>2</v>
      </c>
      <c r="AP358" s="5">
        <v>0.90187499999999998</v>
      </c>
      <c r="AQ358" s="4">
        <v>47.159326999999998</v>
      </c>
      <c r="AR358" s="4">
        <v>-88.489782000000005</v>
      </c>
      <c r="AS358" s="4">
        <v>316.5</v>
      </c>
      <c r="AT358" s="4">
        <v>0</v>
      </c>
      <c r="AU358" s="4">
        <v>12</v>
      </c>
      <c r="AV358" s="4">
        <v>10</v>
      </c>
      <c r="AW358" s="4" t="s">
        <v>412</v>
      </c>
      <c r="AX358" s="4">
        <v>0.98970999999999998</v>
      </c>
      <c r="AY358" s="4">
        <v>1.6</v>
      </c>
      <c r="AZ358" s="4">
        <v>1.9</v>
      </c>
      <c r="BA358" s="4">
        <v>13.836</v>
      </c>
      <c r="BB358" s="4">
        <v>20.25</v>
      </c>
      <c r="BC358" s="4">
        <v>1.46</v>
      </c>
      <c r="BD358" s="4">
        <v>8.7270000000000003</v>
      </c>
      <c r="BE358" s="4">
        <v>3070.83</v>
      </c>
      <c r="BF358" s="4">
        <v>11.896000000000001</v>
      </c>
      <c r="BG358" s="4">
        <v>13.242000000000001</v>
      </c>
      <c r="BH358" s="4">
        <v>0.63500000000000001</v>
      </c>
      <c r="BI358" s="4">
        <v>13.877000000000001</v>
      </c>
      <c r="BJ358" s="4">
        <v>11.374000000000001</v>
      </c>
      <c r="BK358" s="4">
        <v>0.54600000000000004</v>
      </c>
      <c r="BL358" s="4">
        <v>11.919</v>
      </c>
      <c r="BM358" s="4">
        <v>0.1764</v>
      </c>
      <c r="BQ358" s="4">
        <v>2966.2629999999999</v>
      </c>
      <c r="BR358" s="4">
        <v>2.205E-2</v>
      </c>
      <c r="BS358" s="4">
        <v>-5</v>
      </c>
      <c r="BT358" s="4">
        <v>0.93154999999999999</v>
      </c>
      <c r="BU358" s="4">
        <v>0.53884699999999996</v>
      </c>
      <c r="BV358" s="4">
        <v>18.817309999999999</v>
      </c>
    </row>
    <row r="359" spans="1:74" x14ac:dyDescent="0.25">
      <c r="A359" s="2">
        <v>42801</v>
      </c>
      <c r="B359" s="3">
        <v>0.69353687499999994</v>
      </c>
      <c r="C359" s="4">
        <v>11.784000000000001</v>
      </c>
      <c r="D359" s="4">
        <v>3.2899999999999999E-2</v>
      </c>
      <c r="E359" s="4">
        <v>329.38344599999999</v>
      </c>
      <c r="F359" s="4">
        <v>457.2</v>
      </c>
      <c r="G359" s="4">
        <v>-7.2</v>
      </c>
      <c r="H359" s="4">
        <v>10.8</v>
      </c>
      <c r="J359" s="4">
        <v>9.31</v>
      </c>
      <c r="K359" s="4">
        <v>0.90949999999999998</v>
      </c>
      <c r="L359" s="4">
        <v>10.7178</v>
      </c>
      <c r="M359" s="4">
        <v>0.03</v>
      </c>
      <c r="N359" s="4">
        <v>415.8623</v>
      </c>
      <c r="O359" s="4">
        <v>0</v>
      </c>
      <c r="P359" s="4">
        <v>415.9</v>
      </c>
      <c r="Q359" s="4">
        <v>356.79489999999998</v>
      </c>
      <c r="R359" s="4">
        <v>0</v>
      </c>
      <c r="S359" s="4">
        <v>356.8</v>
      </c>
      <c r="T359" s="4">
        <v>10.8367</v>
      </c>
      <c r="W359" s="4">
        <v>0</v>
      </c>
      <c r="X359" s="4">
        <v>8.4654000000000007</v>
      </c>
      <c r="Y359" s="4">
        <v>12</v>
      </c>
      <c r="Z359" s="4">
        <v>798</v>
      </c>
      <c r="AA359" s="4">
        <v>813</v>
      </c>
      <c r="AB359" s="4">
        <v>836</v>
      </c>
      <c r="AC359" s="4">
        <v>29</v>
      </c>
      <c r="AD359" s="4">
        <v>13.69</v>
      </c>
      <c r="AE359" s="4">
        <v>0.31</v>
      </c>
      <c r="AF359" s="4">
        <v>958</v>
      </c>
      <c r="AG359" s="4">
        <v>7.5</v>
      </c>
      <c r="AH359" s="4">
        <v>25</v>
      </c>
      <c r="AI359" s="4">
        <v>27</v>
      </c>
      <c r="AJ359" s="4">
        <v>191</v>
      </c>
      <c r="AK359" s="4">
        <v>189.5</v>
      </c>
      <c r="AL359" s="4">
        <v>4.2</v>
      </c>
      <c r="AM359" s="4">
        <v>195.2</v>
      </c>
      <c r="AN359" s="4" t="s">
        <v>155</v>
      </c>
      <c r="AO359" s="4">
        <v>2</v>
      </c>
      <c r="AP359" s="5">
        <v>0.90188657407407413</v>
      </c>
      <c r="AQ359" s="4">
        <v>47.159326</v>
      </c>
      <c r="AR359" s="4">
        <v>-88.489780999999994</v>
      </c>
      <c r="AS359" s="4">
        <v>316.89999999999998</v>
      </c>
      <c r="AT359" s="4">
        <v>0.8</v>
      </c>
      <c r="AU359" s="4">
        <v>12</v>
      </c>
      <c r="AV359" s="4">
        <v>10</v>
      </c>
      <c r="AW359" s="4" t="s">
        <v>412</v>
      </c>
      <c r="AX359" s="4">
        <v>0.91020999999999996</v>
      </c>
      <c r="AY359" s="4">
        <v>1.6102099999999999</v>
      </c>
      <c r="AZ359" s="4">
        <v>1.91021</v>
      </c>
      <c r="BA359" s="4">
        <v>13.836</v>
      </c>
      <c r="BB359" s="4">
        <v>18.010000000000002</v>
      </c>
      <c r="BC359" s="4">
        <v>1.3</v>
      </c>
      <c r="BD359" s="4">
        <v>9.9489999999999998</v>
      </c>
      <c r="BE359" s="4">
        <v>3079.7890000000002</v>
      </c>
      <c r="BF359" s="4">
        <v>5.4790000000000001</v>
      </c>
      <c r="BG359" s="4">
        <v>12.513999999999999</v>
      </c>
      <c r="BH359" s="4">
        <v>0</v>
      </c>
      <c r="BI359" s="4">
        <v>12.513999999999999</v>
      </c>
      <c r="BJ359" s="4">
        <v>10.737</v>
      </c>
      <c r="BK359" s="4">
        <v>0</v>
      </c>
      <c r="BL359" s="4">
        <v>10.737</v>
      </c>
      <c r="BM359" s="4">
        <v>0.1012</v>
      </c>
      <c r="BQ359" s="4">
        <v>1768.7360000000001</v>
      </c>
      <c r="BR359" s="4">
        <v>8.1129999999999994E-2</v>
      </c>
      <c r="BS359" s="4">
        <v>-5</v>
      </c>
      <c r="BT359" s="4">
        <v>0.93196000000000001</v>
      </c>
      <c r="BU359" s="4">
        <v>1.982615</v>
      </c>
      <c r="BV359" s="4">
        <v>18.825592</v>
      </c>
    </row>
    <row r="360" spans="1:74" x14ac:dyDescent="0.25">
      <c r="A360" s="2">
        <v>42801</v>
      </c>
      <c r="B360" s="3">
        <v>0.69354844907407409</v>
      </c>
      <c r="C360" s="4">
        <v>12.379</v>
      </c>
      <c r="D360" s="4">
        <v>1.61E-2</v>
      </c>
      <c r="E360" s="4">
        <v>160.83266</v>
      </c>
      <c r="F360" s="4">
        <v>463.6</v>
      </c>
      <c r="G360" s="4">
        <v>-8.1</v>
      </c>
      <c r="H360" s="4">
        <v>5.8</v>
      </c>
      <c r="J360" s="4">
        <v>5.85</v>
      </c>
      <c r="K360" s="4">
        <v>0.90529999999999999</v>
      </c>
      <c r="L360" s="4">
        <v>11.2064</v>
      </c>
      <c r="M360" s="4">
        <v>1.46E-2</v>
      </c>
      <c r="N360" s="4">
        <v>419.68340000000001</v>
      </c>
      <c r="O360" s="4">
        <v>0</v>
      </c>
      <c r="P360" s="4">
        <v>419.7</v>
      </c>
      <c r="Q360" s="4">
        <v>359.69549999999998</v>
      </c>
      <c r="R360" s="4">
        <v>0</v>
      </c>
      <c r="S360" s="4">
        <v>359.7</v>
      </c>
      <c r="T360" s="4">
        <v>5.7805999999999997</v>
      </c>
      <c r="W360" s="4">
        <v>0</v>
      </c>
      <c r="X360" s="4">
        <v>5.2916999999999996</v>
      </c>
      <c r="Y360" s="4">
        <v>12</v>
      </c>
      <c r="Z360" s="4">
        <v>798</v>
      </c>
      <c r="AA360" s="4">
        <v>812</v>
      </c>
      <c r="AB360" s="4">
        <v>835</v>
      </c>
      <c r="AC360" s="4">
        <v>29</v>
      </c>
      <c r="AD360" s="4">
        <v>13.23</v>
      </c>
      <c r="AE360" s="4">
        <v>0.3</v>
      </c>
      <c r="AF360" s="4">
        <v>958</v>
      </c>
      <c r="AG360" s="4">
        <v>7</v>
      </c>
      <c r="AH360" s="4">
        <v>25</v>
      </c>
      <c r="AI360" s="4">
        <v>27</v>
      </c>
      <c r="AJ360" s="4">
        <v>191</v>
      </c>
      <c r="AK360" s="4">
        <v>188.5</v>
      </c>
      <c r="AL360" s="4">
        <v>4.2</v>
      </c>
      <c r="AM360" s="4">
        <v>195.5</v>
      </c>
      <c r="AN360" s="4" t="s">
        <v>155</v>
      </c>
      <c r="AO360" s="4">
        <v>2</v>
      </c>
      <c r="AP360" s="5">
        <v>0.90189814814814817</v>
      </c>
      <c r="AQ360" s="4">
        <v>47.159314000000002</v>
      </c>
      <c r="AR360" s="4">
        <v>-88.489762999999996</v>
      </c>
      <c r="AS360" s="4">
        <v>316.8</v>
      </c>
      <c r="AT360" s="4">
        <v>8.1</v>
      </c>
      <c r="AU360" s="4">
        <v>12</v>
      </c>
      <c r="AV360" s="4">
        <v>10</v>
      </c>
      <c r="AW360" s="4" t="s">
        <v>412</v>
      </c>
      <c r="AX360" s="4">
        <v>1.0618000000000001</v>
      </c>
      <c r="AY360" s="4">
        <v>1.6278999999999999</v>
      </c>
      <c r="AZ360" s="4">
        <v>2.0514999999999999</v>
      </c>
      <c r="BA360" s="4">
        <v>13.836</v>
      </c>
      <c r="BB360" s="4">
        <v>17.22</v>
      </c>
      <c r="BC360" s="4">
        <v>1.24</v>
      </c>
      <c r="BD360" s="4">
        <v>10.464</v>
      </c>
      <c r="BE360" s="4">
        <v>3084.0610000000001</v>
      </c>
      <c r="BF360" s="4">
        <v>2.5499999999999998</v>
      </c>
      <c r="BG360" s="4">
        <v>12.095000000000001</v>
      </c>
      <c r="BH360" s="4">
        <v>0</v>
      </c>
      <c r="BI360" s="4">
        <v>12.095000000000001</v>
      </c>
      <c r="BJ360" s="4">
        <v>10.366</v>
      </c>
      <c r="BK360" s="4">
        <v>0</v>
      </c>
      <c r="BL360" s="4">
        <v>10.366</v>
      </c>
      <c r="BM360" s="4">
        <v>5.1700000000000003E-2</v>
      </c>
      <c r="BQ360" s="4">
        <v>1058.893</v>
      </c>
      <c r="BR360" s="4">
        <v>0.14923</v>
      </c>
      <c r="BS360" s="4">
        <v>-5</v>
      </c>
      <c r="BT360" s="4">
        <v>0.93</v>
      </c>
      <c r="BU360" s="4">
        <v>3.646808</v>
      </c>
      <c r="BV360" s="4">
        <v>18.786000000000001</v>
      </c>
    </row>
    <row r="361" spans="1:74" x14ac:dyDescent="0.25">
      <c r="A361" s="2">
        <v>42801</v>
      </c>
      <c r="B361" s="3">
        <v>0.69356002314814813</v>
      </c>
      <c r="C361" s="4">
        <v>12.582000000000001</v>
      </c>
      <c r="D361" s="4">
        <v>1.06E-2</v>
      </c>
      <c r="E361" s="4">
        <v>106.04322500000001</v>
      </c>
      <c r="F361" s="4">
        <v>464.6</v>
      </c>
      <c r="G361" s="4">
        <v>-7.1</v>
      </c>
      <c r="H361" s="4">
        <v>9</v>
      </c>
      <c r="J361" s="4">
        <v>4.3</v>
      </c>
      <c r="K361" s="4">
        <v>0.90380000000000005</v>
      </c>
      <c r="L361" s="4">
        <v>11.371600000000001</v>
      </c>
      <c r="M361" s="4">
        <v>9.5999999999999992E-3</v>
      </c>
      <c r="N361" s="4">
        <v>419.9307</v>
      </c>
      <c r="O361" s="4">
        <v>0</v>
      </c>
      <c r="P361" s="4">
        <v>419.9</v>
      </c>
      <c r="Q361" s="4">
        <v>359.9074</v>
      </c>
      <c r="R361" s="4">
        <v>0</v>
      </c>
      <c r="S361" s="4">
        <v>359.9</v>
      </c>
      <c r="T361" s="4">
        <v>9</v>
      </c>
      <c r="W361" s="4">
        <v>0</v>
      </c>
      <c r="X361" s="4">
        <v>3.8828999999999998</v>
      </c>
      <c r="Y361" s="4">
        <v>12</v>
      </c>
      <c r="Z361" s="4">
        <v>797</v>
      </c>
      <c r="AA361" s="4">
        <v>811</v>
      </c>
      <c r="AB361" s="4">
        <v>834</v>
      </c>
      <c r="AC361" s="4">
        <v>29</v>
      </c>
      <c r="AD361" s="4">
        <v>13.23</v>
      </c>
      <c r="AE361" s="4">
        <v>0.3</v>
      </c>
      <c r="AF361" s="4">
        <v>958</v>
      </c>
      <c r="AG361" s="4">
        <v>7</v>
      </c>
      <c r="AH361" s="4">
        <v>25</v>
      </c>
      <c r="AI361" s="4">
        <v>27</v>
      </c>
      <c r="AJ361" s="4">
        <v>191</v>
      </c>
      <c r="AK361" s="4">
        <v>188</v>
      </c>
      <c r="AL361" s="4">
        <v>4.0999999999999996</v>
      </c>
      <c r="AM361" s="4">
        <v>195.9</v>
      </c>
      <c r="AN361" s="4" t="s">
        <v>155</v>
      </c>
      <c r="AO361" s="4">
        <v>2</v>
      </c>
      <c r="AP361" s="5">
        <v>0.90190972222222221</v>
      </c>
      <c r="AQ361" s="4">
        <v>47.159281</v>
      </c>
      <c r="AR361" s="4">
        <v>-88.489677</v>
      </c>
      <c r="AS361" s="4">
        <v>316.7</v>
      </c>
      <c r="AT361" s="4">
        <v>8.1</v>
      </c>
      <c r="AU361" s="4">
        <v>12</v>
      </c>
      <c r="AV361" s="4">
        <v>10</v>
      </c>
      <c r="AW361" s="4" t="s">
        <v>412</v>
      </c>
      <c r="AX361" s="4">
        <v>1.6</v>
      </c>
      <c r="AY361" s="4">
        <v>1</v>
      </c>
      <c r="AZ361" s="4">
        <v>2.5</v>
      </c>
      <c r="BA361" s="4">
        <v>13.836</v>
      </c>
      <c r="BB361" s="4">
        <v>16.96</v>
      </c>
      <c r="BC361" s="4">
        <v>1.23</v>
      </c>
      <c r="BD361" s="4">
        <v>10.646000000000001</v>
      </c>
      <c r="BE361" s="4">
        <v>3085.2280000000001</v>
      </c>
      <c r="BF361" s="4">
        <v>1.655</v>
      </c>
      <c r="BG361" s="4">
        <v>11.930999999999999</v>
      </c>
      <c r="BH361" s="4">
        <v>0</v>
      </c>
      <c r="BI361" s="4">
        <v>11.930999999999999</v>
      </c>
      <c r="BJ361" s="4">
        <v>10.226000000000001</v>
      </c>
      <c r="BK361" s="4">
        <v>0</v>
      </c>
      <c r="BL361" s="4">
        <v>10.226000000000001</v>
      </c>
      <c r="BM361" s="4">
        <v>7.9299999999999995E-2</v>
      </c>
      <c r="BQ361" s="4">
        <v>765.99</v>
      </c>
      <c r="BR361" s="4">
        <v>0.18143000000000001</v>
      </c>
      <c r="BS361" s="4">
        <v>-5</v>
      </c>
      <c r="BT361" s="4">
        <v>0.93101999999999996</v>
      </c>
      <c r="BU361" s="4">
        <v>4.4336950000000002</v>
      </c>
      <c r="BV361" s="4">
        <v>18.806604</v>
      </c>
    </row>
    <row r="362" spans="1:74" x14ac:dyDescent="0.25">
      <c r="A362" s="2">
        <v>42801</v>
      </c>
      <c r="B362" s="3">
        <v>0.69357159722222228</v>
      </c>
      <c r="C362" s="4">
        <v>12.691000000000001</v>
      </c>
      <c r="D362" s="4">
        <v>9.7999999999999997E-3</v>
      </c>
      <c r="E362" s="4">
        <v>97.668659000000005</v>
      </c>
      <c r="F362" s="4">
        <v>476.4</v>
      </c>
      <c r="G362" s="4">
        <v>1.5</v>
      </c>
      <c r="H362" s="4">
        <v>1.8</v>
      </c>
      <c r="J362" s="4">
        <v>3.55</v>
      </c>
      <c r="K362" s="4">
        <v>0.90290000000000004</v>
      </c>
      <c r="L362" s="4">
        <v>11.459300000000001</v>
      </c>
      <c r="M362" s="4">
        <v>8.8000000000000005E-3</v>
      </c>
      <c r="N362" s="4">
        <v>430.16390000000001</v>
      </c>
      <c r="O362" s="4">
        <v>1.3252999999999999</v>
      </c>
      <c r="P362" s="4">
        <v>431.5</v>
      </c>
      <c r="Q362" s="4">
        <v>369.08120000000002</v>
      </c>
      <c r="R362" s="4">
        <v>1.1371</v>
      </c>
      <c r="S362" s="4">
        <v>370.2</v>
      </c>
      <c r="T362" s="4">
        <v>1.7902</v>
      </c>
      <c r="W362" s="4">
        <v>0</v>
      </c>
      <c r="X362" s="4">
        <v>3.2016</v>
      </c>
      <c r="Y362" s="4">
        <v>11.9</v>
      </c>
      <c r="Z362" s="4">
        <v>795</v>
      </c>
      <c r="AA362" s="4">
        <v>810</v>
      </c>
      <c r="AB362" s="4">
        <v>833</v>
      </c>
      <c r="AC362" s="4">
        <v>29</v>
      </c>
      <c r="AD362" s="4">
        <v>13.7</v>
      </c>
      <c r="AE362" s="4">
        <v>0.31</v>
      </c>
      <c r="AF362" s="4">
        <v>958</v>
      </c>
      <c r="AG362" s="4">
        <v>7.5</v>
      </c>
      <c r="AH362" s="4">
        <v>24.49</v>
      </c>
      <c r="AI362" s="4">
        <v>27</v>
      </c>
      <c r="AJ362" s="4">
        <v>191</v>
      </c>
      <c r="AK362" s="4">
        <v>188</v>
      </c>
      <c r="AL362" s="4">
        <v>4</v>
      </c>
      <c r="AM362" s="4">
        <v>196</v>
      </c>
      <c r="AN362" s="4" t="s">
        <v>155</v>
      </c>
      <c r="AO362" s="4">
        <v>2</v>
      </c>
      <c r="AP362" s="5">
        <v>0.90192129629629625</v>
      </c>
      <c r="AQ362" s="4">
        <v>47.159255999999999</v>
      </c>
      <c r="AR362" s="4">
        <v>-88.489639999999994</v>
      </c>
      <c r="AS362" s="4">
        <v>316.7</v>
      </c>
      <c r="AT362" s="4">
        <v>9</v>
      </c>
      <c r="AU362" s="4">
        <v>12</v>
      </c>
      <c r="AV362" s="4">
        <v>10</v>
      </c>
      <c r="AW362" s="4" t="s">
        <v>412</v>
      </c>
      <c r="AX362" s="4">
        <v>1.5793999999999999</v>
      </c>
      <c r="AY362" s="4">
        <v>1.0103</v>
      </c>
      <c r="AZ362" s="4">
        <v>2.5</v>
      </c>
      <c r="BA362" s="4">
        <v>13.836</v>
      </c>
      <c r="BB362" s="4">
        <v>16.829999999999998</v>
      </c>
      <c r="BC362" s="4">
        <v>1.22</v>
      </c>
      <c r="BD362" s="4">
        <v>10.75</v>
      </c>
      <c r="BE362" s="4">
        <v>3085.5659999999998</v>
      </c>
      <c r="BF362" s="4">
        <v>1.5109999999999999</v>
      </c>
      <c r="BG362" s="4">
        <v>12.13</v>
      </c>
      <c r="BH362" s="4">
        <v>3.6999999999999998E-2</v>
      </c>
      <c r="BI362" s="4">
        <v>12.167</v>
      </c>
      <c r="BJ362" s="4">
        <v>10.407</v>
      </c>
      <c r="BK362" s="4">
        <v>3.2000000000000001E-2</v>
      </c>
      <c r="BL362" s="4">
        <v>10.439</v>
      </c>
      <c r="BM362" s="4">
        <v>1.5699999999999999E-2</v>
      </c>
      <c r="BQ362" s="4">
        <v>626.81799999999998</v>
      </c>
      <c r="BR362" s="4">
        <v>0.16830999999999999</v>
      </c>
      <c r="BS362" s="4">
        <v>-5</v>
      </c>
      <c r="BT362" s="4">
        <v>0.93047000000000002</v>
      </c>
      <c r="BU362" s="4">
        <v>4.1130760000000004</v>
      </c>
      <c r="BV362" s="4">
        <v>18.795494000000001</v>
      </c>
    </row>
    <row r="363" spans="1:74" x14ac:dyDescent="0.25">
      <c r="A363" s="2">
        <v>42801</v>
      </c>
      <c r="B363" s="3">
        <v>0.69358317129629621</v>
      </c>
      <c r="C363" s="4">
        <v>12.789</v>
      </c>
      <c r="D363" s="4">
        <v>9.1999999999999998E-3</v>
      </c>
      <c r="E363" s="4">
        <v>91.680395000000004</v>
      </c>
      <c r="F363" s="4">
        <v>478</v>
      </c>
      <c r="G363" s="4">
        <v>13.8</v>
      </c>
      <c r="H363" s="4">
        <v>6.4</v>
      </c>
      <c r="J363" s="4">
        <v>3.18</v>
      </c>
      <c r="K363" s="4">
        <v>0.9022</v>
      </c>
      <c r="L363" s="4">
        <v>11.537800000000001</v>
      </c>
      <c r="M363" s="4">
        <v>8.3000000000000001E-3</v>
      </c>
      <c r="N363" s="4">
        <v>431.24110000000002</v>
      </c>
      <c r="O363" s="4">
        <v>12.4054</v>
      </c>
      <c r="P363" s="4">
        <v>443.6</v>
      </c>
      <c r="Q363" s="4">
        <v>370.62150000000003</v>
      </c>
      <c r="R363" s="4">
        <v>10.6616</v>
      </c>
      <c r="S363" s="4">
        <v>381.3</v>
      </c>
      <c r="T363" s="4">
        <v>6.3897000000000004</v>
      </c>
      <c r="W363" s="4">
        <v>0</v>
      </c>
      <c r="X363" s="4">
        <v>2.8653</v>
      </c>
      <c r="Y363" s="4">
        <v>12</v>
      </c>
      <c r="Z363" s="4">
        <v>795</v>
      </c>
      <c r="AA363" s="4">
        <v>811</v>
      </c>
      <c r="AB363" s="4">
        <v>832</v>
      </c>
      <c r="AC363" s="4">
        <v>29.5</v>
      </c>
      <c r="AD363" s="4">
        <v>14.42</v>
      </c>
      <c r="AE363" s="4">
        <v>0.33</v>
      </c>
      <c r="AF363" s="4">
        <v>958</v>
      </c>
      <c r="AG363" s="4">
        <v>8</v>
      </c>
      <c r="AH363" s="4">
        <v>24</v>
      </c>
      <c r="AI363" s="4">
        <v>27</v>
      </c>
      <c r="AJ363" s="4">
        <v>191</v>
      </c>
      <c r="AK363" s="4">
        <v>188</v>
      </c>
      <c r="AL363" s="4">
        <v>4.0999999999999996</v>
      </c>
      <c r="AM363" s="4">
        <v>196</v>
      </c>
      <c r="AN363" s="4" t="s">
        <v>155</v>
      </c>
      <c r="AO363" s="4">
        <v>2</v>
      </c>
      <c r="AP363" s="5">
        <v>0.9019328703703704</v>
      </c>
      <c r="AQ363" s="4">
        <v>47.159213000000001</v>
      </c>
      <c r="AR363" s="4">
        <v>-88.489557000000005</v>
      </c>
      <c r="AS363" s="4">
        <v>316.5</v>
      </c>
      <c r="AT363" s="4">
        <v>17.399999999999999</v>
      </c>
      <c r="AU363" s="4">
        <v>12</v>
      </c>
      <c r="AV363" s="4">
        <v>10</v>
      </c>
      <c r="AW363" s="4" t="s">
        <v>412</v>
      </c>
      <c r="AX363" s="4">
        <v>1.4</v>
      </c>
      <c r="AY363" s="4">
        <v>1.1206</v>
      </c>
      <c r="AZ363" s="4">
        <v>2.5103</v>
      </c>
      <c r="BA363" s="4">
        <v>13.836</v>
      </c>
      <c r="BB363" s="4">
        <v>16.7</v>
      </c>
      <c r="BC363" s="4">
        <v>1.21</v>
      </c>
      <c r="BD363" s="4">
        <v>10.843</v>
      </c>
      <c r="BE363" s="4">
        <v>3085.5320000000002</v>
      </c>
      <c r="BF363" s="4">
        <v>1.4079999999999999</v>
      </c>
      <c r="BG363" s="4">
        <v>12.077</v>
      </c>
      <c r="BH363" s="4">
        <v>0.34699999999999998</v>
      </c>
      <c r="BI363" s="4">
        <v>12.425000000000001</v>
      </c>
      <c r="BJ363" s="4">
        <v>10.379</v>
      </c>
      <c r="BK363" s="4">
        <v>0.29899999999999999</v>
      </c>
      <c r="BL363" s="4">
        <v>10.678000000000001</v>
      </c>
      <c r="BM363" s="4">
        <v>5.5500000000000001E-2</v>
      </c>
      <c r="BQ363" s="4">
        <v>557.16</v>
      </c>
      <c r="BR363" s="4">
        <v>0.1845</v>
      </c>
      <c r="BS363" s="4">
        <v>-5</v>
      </c>
      <c r="BT363" s="4">
        <v>0.93103999999999998</v>
      </c>
      <c r="BU363" s="4">
        <v>4.5087190000000001</v>
      </c>
      <c r="BV363" s="4">
        <v>18.807008</v>
      </c>
    </row>
    <row r="364" spans="1:74" x14ac:dyDescent="0.25">
      <c r="A364" s="2">
        <v>42801</v>
      </c>
      <c r="B364" s="3">
        <v>0.69359474537037036</v>
      </c>
      <c r="C364" s="4">
        <v>12.82</v>
      </c>
      <c r="D364" s="4">
        <v>1.0800000000000001E-2</v>
      </c>
      <c r="E364" s="4">
        <v>108.15486</v>
      </c>
      <c r="F364" s="4">
        <v>478.2</v>
      </c>
      <c r="G364" s="4">
        <v>16.100000000000001</v>
      </c>
      <c r="H364" s="4">
        <v>9</v>
      </c>
      <c r="J364" s="4">
        <v>3.03</v>
      </c>
      <c r="K364" s="4">
        <v>0.90190000000000003</v>
      </c>
      <c r="L364" s="4">
        <v>11.5625</v>
      </c>
      <c r="M364" s="4">
        <v>9.7999999999999997E-3</v>
      </c>
      <c r="N364" s="4">
        <v>431.28890000000001</v>
      </c>
      <c r="O364" s="4">
        <v>14.551299999999999</v>
      </c>
      <c r="P364" s="4">
        <v>445.8</v>
      </c>
      <c r="Q364" s="4">
        <v>370.4366</v>
      </c>
      <c r="R364" s="4">
        <v>12.498200000000001</v>
      </c>
      <c r="S364" s="4">
        <v>382.9</v>
      </c>
      <c r="T364" s="4">
        <v>9.048</v>
      </c>
      <c r="W364" s="4">
        <v>0</v>
      </c>
      <c r="X364" s="4">
        <v>2.7315999999999998</v>
      </c>
      <c r="Y364" s="4">
        <v>12</v>
      </c>
      <c r="Z364" s="4">
        <v>794</v>
      </c>
      <c r="AA364" s="4">
        <v>810</v>
      </c>
      <c r="AB364" s="4">
        <v>831</v>
      </c>
      <c r="AC364" s="4">
        <v>30</v>
      </c>
      <c r="AD364" s="4">
        <v>14.16</v>
      </c>
      <c r="AE364" s="4">
        <v>0.33</v>
      </c>
      <c r="AF364" s="4">
        <v>958</v>
      </c>
      <c r="AG364" s="4">
        <v>7.5</v>
      </c>
      <c r="AH364" s="4">
        <v>24.51</v>
      </c>
      <c r="AI364" s="4">
        <v>27</v>
      </c>
      <c r="AJ364" s="4">
        <v>191</v>
      </c>
      <c r="AK364" s="4">
        <v>187.5</v>
      </c>
      <c r="AL364" s="4">
        <v>4</v>
      </c>
      <c r="AM364" s="4">
        <v>196</v>
      </c>
      <c r="AN364" s="4" t="s">
        <v>155</v>
      </c>
      <c r="AO364" s="4">
        <v>2</v>
      </c>
      <c r="AP364" s="5">
        <v>0.90194444444444455</v>
      </c>
      <c r="AQ364" s="4">
        <v>47.159168000000001</v>
      </c>
      <c r="AR364" s="4">
        <v>-88.489458999999997</v>
      </c>
      <c r="AS364" s="4">
        <v>316.39999999999998</v>
      </c>
      <c r="AT364" s="4">
        <v>21.4</v>
      </c>
      <c r="AU364" s="4">
        <v>12</v>
      </c>
      <c r="AV364" s="4">
        <v>10</v>
      </c>
      <c r="AW364" s="4" t="s">
        <v>412</v>
      </c>
      <c r="AX364" s="4">
        <v>1.3896999999999999</v>
      </c>
      <c r="AY364" s="4">
        <v>1.3</v>
      </c>
      <c r="AZ364" s="4">
        <v>2.5794000000000001</v>
      </c>
      <c r="BA364" s="4">
        <v>13.836</v>
      </c>
      <c r="BB364" s="4">
        <v>16.66</v>
      </c>
      <c r="BC364" s="4">
        <v>1.2</v>
      </c>
      <c r="BD364" s="4">
        <v>10.875999999999999</v>
      </c>
      <c r="BE364" s="4">
        <v>3085.0459999999998</v>
      </c>
      <c r="BF364" s="4">
        <v>1.657</v>
      </c>
      <c r="BG364" s="4">
        <v>12.051</v>
      </c>
      <c r="BH364" s="4">
        <v>0.40699999999999997</v>
      </c>
      <c r="BI364" s="4">
        <v>12.457000000000001</v>
      </c>
      <c r="BJ364" s="4">
        <v>10.35</v>
      </c>
      <c r="BK364" s="4">
        <v>0.34899999999999998</v>
      </c>
      <c r="BL364" s="4">
        <v>10.7</v>
      </c>
      <c r="BM364" s="4">
        <v>7.8399999999999997E-2</v>
      </c>
      <c r="BQ364" s="4">
        <v>529.93299999999999</v>
      </c>
      <c r="BR364" s="4">
        <v>0.23246</v>
      </c>
      <c r="BS364" s="4">
        <v>-5</v>
      </c>
      <c r="BT364" s="4">
        <v>0.93147000000000002</v>
      </c>
      <c r="BU364" s="4">
        <v>5.6807410000000003</v>
      </c>
      <c r="BV364" s="4">
        <v>18.815694000000001</v>
      </c>
    </row>
    <row r="365" spans="1:74" x14ac:dyDescent="0.25">
      <c r="A365" s="2">
        <v>42801</v>
      </c>
      <c r="B365" s="3">
        <v>0.69360631944444451</v>
      </c>
      <c r="C365" s="4">
        <v>12.903</v>
      </c>
      <c r="D365" s="4">
        <v>1.0999999999999999E-2</v>
      </c>
      <c r="E365" s="4">
        <v>110</v>
      </c>
      <c r="F365" s="4">
        <v>477.4</v>
      </c>
      <c r="G365" s="4">
        <v>19.5</v>
      </c>
      <c r="H365" s="4">
        <v>3.5</v>
      </c>
      <c r="J365" s="4">
        <v>2.88</v>
      </c>
      <c r="K365" s="4">
        <v>0.90129999999999999</v>
      </c>
      <c r="L365" s="4">
        <v>11.629200000000001</v>
      </c>
      <c r="M365" s="4">
        <v>9.9000000000000008E-3</v>
      </c>
      <c r="N365" s="4">
        <v>430.31950000000001</v>
      </c>
      <c r="O365" s="4">
        <v>17.566199999999998</v>
      </c>
      <c r="P365" s="4">
        <v>447.9</v>
      </c>
      <c r="Q365" s="4">
        <v>369.62060000000002</v>
      </c>
      <c r="R365" s="4">
        <v>15.0884</v>
      </c>
      <c r="S365" s="4">
        <v>384.7</v>
      </c>
      <c r="T365" s="4">
        <v>3.4687000000000001</v>
      </c>
      <c r="W365" s="4">
        <v>0</v>
      </c>
      <c r="X365" s="4">
        <v>2.5912999999999999</v>
      </c>
      <c r="Y365" s="4">
        <v>11.9</v>
      </c>
      <c r="Z365" s="4">
        <v>795</v>
      </c>
      <c r="AA365" s="4">
        <v>808</v>
      </c>
      <c r="AB365" s="4">
        <v>832</v>
      </c>
      <c r="AC365" s="4">
        <v>30</v>
      </c>
      <c r="AD365" s="4">
        <v>14.18</v>
      </c>
      <c r="AE365" s="4">
        <v>0.33</v>
      </c>
      <c r="AF365" s="4">
        <v>958</v>
      </c>
      <c r="AG365" s="4">
        <v>7.5</v>
      </c>
      <c r="AH365" s="4">
        <v>25</v>
      </c>
      <c r="AI365" s="4">
        <v>27</v>
      </c>
      <c r="AJ365" s="4">
        <v>191</v>
      </c>
      <c r="AK365" s="4">
        <v>187.5</v>
      </c>
      <c r="AL365" s="4">
        <v>4</v>
      </c>
      <c r="AM365" s="4">
        <v>196</v>
      </c>
      <c r="AN365" s="4" t="s">
        <v>155</v>
      </c>
      <c r="AO365" s="4">
        <v>2</v>
      </c>
      <c r="AP365" s="5">
        <v>0.90195601851851848</v>
      </c>
      <c r="AQ365" s="4">
        <v>47.159117999999999</v>
      </c>
      <c r="AR365" s="4">
        <v>-88.489352999999994</v>
      </c>
      <c r="AS365" s="4">
        <v>316.2</v>
      </c>
      <c r="AT365" s="4">
        <v>22.6</v>
      </c>
      <c r="AU365" s="4">
        <v>12</v>
      </c>
      <c r="AV365" s="4">
        <v>10</v>
      </c>
      <c r="AW365" s="4" t="s">
        <v>412</v>
      </c>
      <c r="AX365" s="4">
        <v>1.3</v>
      </c>
      <c r="AY365" s="4">
        <v>1.3103</v>
      </c>
      <c r="AZ365" s="4">
        <v>2.4</v>
      </c>
      <c r="BA365" s="4">
        <v>13.836</v>
      </c>
      <c r="BB365" s="4">
        <v>16.559999999999999</v>
      </c>
      <c r="BC365" s="4">
        <v>1.2</v>
      </c>
      <c r="BD365" s="4">
        <v>10.952</v>
      </c>
      <c r="BE365" s="4">
        <v>3085.107</v>
      </c>
      <c r="BF365" s="4">
        <v>1.6739999999999999</v>
      </c>
      <c r="BG365" s="4">
        <v>11.955</v>
      </c>
      <c r="BH365" s="4">
        <v>0.48799999999999999</v>
      </c>
      <c r="BI365" s="4">
        <v>12.443</v>
      </c>
      <c r="BJ365" s="4">
        <v>10.269</v>
      </c>
      <c r="BK365" s="4">
        <v>0.41899999999999998</v>
      </c>
      <c r="BL365" s="4">
        <v>10.688000000000001</v>
      </c>
      <c r="BM365" s="4">
        <v>2.9899999999999999E-2</v>
      </c>
      <c r="BQ365" s="4">
        <v>499.851</v>
      </c>
      <c r="BR365" s="4">
        <v>0.33660000000000001</v>
      </c>
      <c r="BS365" s="4">
        <v>-5</v>
      </c>
      <c r="BT365" s="4">
        <v>0.93</v>
      </c>
      <c r="BU365" s="4">
        <v>8.2256619999999998</v>
      </c>
      <c r="BV365" s="4">
        <v>18.786000000000001</v>
      </c>
    </row>
    <row r="366" spans="1:74" x14ac:dyDescent="0.25">
      <c r="A366" s="2">
        <v>42801</v>
      </c>
      <c r="B366" s="3">
        <v>0.69361789351851855</v>
      </c>
      <c r="C366" s="4">
        <v>13.02</v>
      </c>
      <c r="D366" s="4">
        <v>1.04E-2</v>
      </c>
      <c r="E366" s="4">
        <v>104.364548</v>
      </c>
      <c r="F366" s="4">
        <v>461.6</v>
      </c>
      <c r="G366" s="4">
        <v>40.200000000000003</v>
      </c>
      <c r="H366" s="4">
        <v>12</v>
      </c>
      <c r="J366" s="4">
        <v>2.73</v>
      </c>
      <c r="K366" s="4">
        <v>0.90029999999999999</v>
      </c>
      <c r="L366" s="4">
        <v>11.7225</v>
      </c>
      <c r="M366" s="4">
        <v>9.4000000000000004E-3</v>
      </c>
      <c r="N366" s="4">
        <v>415.61869999999999</v>
      </c>
      <c r="O366" s="4">
        <v>36.201999999999998</v>
      </c>
      <c r="P366" s="4">
        <v>451.8</v>
      </c>
      <c r="Q366" s="4">
        <v>357.17739999999998</v>
      </c>
      <c r="R366" s="4">
        <v>31.111499999999999</v>
      </c>
      <c r="S366" s="4">
        <v>388.3</v>
      </c>
      <c r="T366" s="4">
        <v>12.026300000000001</v>
      </c>
      <c r="W366" s="4">
        <v>0</v>
      </c>
      <c r="X366" s="4">
        <v>2.4554999999999998</v>
      </c>
      <c r="Y366" s="4">
        <v>12</v>
      </c>
      <c r="Z366" s="4">
        <v>795</v>
      </c>
      <c r="AA366" s="4">
        <v>809</v>
      </c>
      <c r="AB366" s="4">
        <v>832</v>
      </c>
      <c r="AC366" s="4">
        <v>30.5</v>
      </c>
      <c r="AD366" s="4">
        <v>14.4</v>
      </c>
      <c r="AE366" s="4">
        <v>0.33</v>
      </c>
      <c r="AF366" s="4">
        <v>958</v>
      </c>
      <c r="AG366" s="4">
        <v>7.5</v>
      </c>
      <c r="AH366" s="4">
        <v>24.49</v>
      </c>
      <c r="AI366" s="4">
        <v>27</v>
      </c>
      <c r="AJ366" s="4">
        <v>191</v>
      </c>
      <c r="AK366" s="4">
        <v>188</v>
      </c>
      <c r="AL366" s="4">
        <v>3.9</v>
      </c>
      <c r="AM366" s="4">
        <v>196</v>
      </c>
      <c r="AN366" s="4" t="s">
        <v>155</v>
      </c>
      <c r="AO366" s="4">
        <v>2</v>
      </c>
      <c r="AP366" s="5">
        <v>0.90196759259259263</v>
      </c>
      <c r="AQ366" s="4">
        <v>47.159067999999998</v>
      </c>
      <c r="AR366" s="4">
        <v>-88.489234999999994</v>
      </c>
      <c r="AS366" s="4">
        <v>316</v>
      </c>
      <c r="AT366" s="4">
        <v>23</v>
      </c>
      <c r="AU366" s="4">
        <v>12</v>
      </c>
      <c r="AV366" s="4">
        <v>10</v>
      </c>
      <c r="AW366" s="4" t="s">
        <v>412</v>
      </c>
      <c r="AX366" s="4">
        <v>1.3103</v>
      </c>
      <c r="AY366" s="4">
        <v>1.4823999999999999</v>
      </c>
      <c r="AZ366" s="4">
        <v>2.4721000000000002</v>
      </c>
      <c r="BA366" s="4">
        <v>13.836</v>
      </c>
      <c r="BB366" s="4">
        <v>16.420000000000002</v>
      </c>
      <c r="BC366" s="4">
        <v>1.19</v>
      </c>
      <c r="BD366" s="4">
        <v>11.068</v>
      </c>
      <c r="BE366" s="4">
        <v>3084.9549999999999</v>
      </c>
      <c r="BF366" s="4">
        <v>1.5740000000000001</v>
      </c>
      <c r="BG366" s="4">
        <v>11.454000000000001</v>
      </c>
      <c r="BH366" s="4">
        <v>0.998</v>
      </c>
      <c r="BI366" s="4">
        <v>12.452</v>
      </c>
      <c r="BJ366" s="4">
        <v>9.843</v>
      </c>
      <c r="BK366" s="4">
        <v>0.85699999999999998</v>
      </c>
      <c r="BL366" s="4">
        <v>10.701000000000001</v>
      </c>
      <c r="BM366" s="4">
        <v>0.1028</v>
      </c>
      <c r="BQ366" s="4">
        <v>469.863</v>
      </c>
      <c r="BR366" s="4">
        <v>0.32064999999999999</v>
      </c>
      <c r="BS366" s="4">
        <v>-5</v>
      </c>
      <c r="BT366" s="4">
        <v>0.93</v>
      </c>
      <c r="BU366" s="4">
        <v>7.8358840000000001</v>
      </c>
      <c r="BV366" s="4">
        <v>18.786000000000001</v>
      </c>
    </row>
    <row r="367" spans="1:74" x14ac:dyDescent="0.25">
      <c r="A367" s="2">
        <v>42801</v>
      </c>
      <c r="B367" s="3">
        <v>0.69362946759259259</v>
      </c>
      <c r="C367" s="4">
        <v>13.021000000000001</v>
      </c>
      <c r="D367" s="4">
        <v>1.04E-2</v>
      </c>
      <c r="E367" s="4">
        <v>103.96680499999999</v>
      </c>
      <c r="F367" s="4">
        <v>445.8</v>
      </c>
      <c r="G367" s="4">
        <v>41.2</v>
      </c>
      <c r="H367" s="4">
        <v>8.8000000000000007</v>
      </c>
      <c r="J367" s="4">
        <v>2.6</v>
      </c>
      <c r="K367" s="4">
        <v>0.90029999999999999</v>
      </c>
      <c r="L367" s="4">
        <v>11.7225</v>
      </c>
      <c r="M367" s="4">
        <v>9.4000000000000004E-3</v>
      </c>
      <c r="N367" s="4">
        <v>401.38049999999998</v>
      </c>
      <c r="O367" s="4">
        <v>37.092599999999997</v>
      </c>
      <c r="P367" s="4">
        <v>438.5</v>
      </c>
      <c r="Q367" s="4">
        <v>344.73899999999998</v>
      </c>
      <c r="R367" s="4">
        <v>31.8582</v>
      </c>
      <c r="S367" s="4">
        <v>376.6</v>
      </c>
      <c r="T367" s="4">
        <v>8.8444000000000003</v>
      </c>
      <c r="W367" s="4">
        <v>0</v>
      </c>
      <c r="X367" s="4">
        <v>2.3408000000000002</v>
      </c>
      <c r="Y367" s="4">
        <v>11.9</v>
      </c>
      <c r="Z367" s="4">
        <v>796</v>
      </c>
      <c r="AA367" s="4">
        <v>811</v>
      </c>
      <c r="AB367" s="4">
        <v>832</v>
      </c>
      <c r="AC367" s="4">
        <v>31</v>
      </c>
      <c r="AD367" s="4">
        <v>14.15</v>
      </c>
      <c r="AE367" s="4">
        <v>0.32</v>
      </c>
      <c r="AF367" s="4">
        <v>958</v>
      </c>
      <c r="AG367" s="4">
        <v>7</v>
      </c>
      <c r="AH367" s="4">
        <v>24</v>
      </c>
      <c r="AI367" s="4">
        <v>27</v>
      </c>
      <c r="AJ367" s="4">
        <v>191</v>
      </c>
      <c r="AK367" s="4">
        <v>188</v>
      </c>
      <c r="AL367" s="4">
        <v>3.9</v>
      </c>
      <c r="AM367" s="4">
        <v>196</v>
      </c>
      <c r="AN367" s="4" t="s">
        <v>155</v>
      </c>
      <c r="AO367" s="4">
        <v>2</v>
      </c>
      <c r="AP367" s="5">
        <v>0.90197916666666667</v>
      </c>
      <c r="AQ367" s="4">
        <v>47.159022</v>
      </c>
      <c r="AR367" s="4">
        <v>-88.489085000000003</v>
      </c>
      <c r="AS367" s="4">
        <v>315.3</v>
      </c>
      <c r="AT367" s="4">
        <v>26.5</v>
      </c>
      <c r="AU367" s="4">
        <v>12</v>
      </c>
      <c r="AV367" s="4">
        <v>10</v>
      </c>
      <c r="AW367" s="4" t="s">
        <v>412</v>
      </c>
      <c r="AX367" s="4">
        <v>1.3896999999999999</v>
      </c>
      <c r="AY367" s="4">
        <v>2.2000000000000002</v>
      </c>
      <c r="AZ367" s="4">
        <v>3.0381999999999998</v>
      </c>
      <c r="BA367" s="4">
        <v>13.836</v>
      </c>
      <c r="BB367" s="4">
        <v>16.420000000000002</v>
      </c>
      <c r="BC367" s="4">
        <v>1.19</v>
      </c>
      <c r="BD367" s="4">
        <v>11.073</v>
      </c>
      <c r="BE367" s="4">
        <v>3085.049</v>
      </c>
      <c r="BF367" s="4">
        <v>1.5680000000000001</v>
      </c>
      <c r="BG367" s="4">
        <v>11.061999999999999</v>
      </c>
      <c r="BH367" s="4">
        <v>1.022</v>
      </c>
      <c r="BI367" s="4">
        <v>12.084</v>
      </c>
      <c r="BJ367" s="4">
        <v>9.5009999999999994</v>
      </c>
      <c r="BK367" s="4">
        <v>0.878</v>
      </c>
      <c r="BL367" s="4">
        <v>10.379</v>
      </c>
      <c r="BM367" s="4">
        <v>7.5600000000000001E-2</v>
      </c>
      <c r="BQ367" s="4">
        <v>447.92200000000003</v>
      </c>
      <c r="BR367" s="4">
        <v>0.21418999999999999</v>
      </c>
      <c r="BS367" s="4">
        <v>-5</v>
      </c>
      <c r="BT367" s="4">
        <v>0.92898000000000003</v>
      </c>
      <c r="BU367" s="4">
        <v>5.2342680000000001</v>
      </c>
      <c r="BV367" s="4">
        <v>18.765395999999999</v>
      </c>
    </row>
    <row r="368" spans="1:74" x14ac:dyDescent="0.25">
      <c r="A368" s="2">
        <v>42801</v>
      </c>
      <c r="B368" s="3">
        <v>0.69364104166666662</v>
      </c>
      <c r="C368" s="4">
        <v>13.029</v>
      </c>
      <c r="D368" s="4">
        <v>1.0999999999999999E-2</v>
      </c>
      <c r="E368" s="4">
        <v>110</v>
      </c>
      <c r="F368" s="4">
        <v>428.1</v>
      </c>
      <c r="G368" s="4">
        <v>41.2</v>
      </c>
      <c r="H368" s="4">
        <v>11.1</v>
      </c>
      <c r="J368" s="4">
        <v>2.5</v>
      </c>
      <c r="K368" s="4">
        <v>0.90029999999999999</v>
      </c>
      <c r="L368" s="4">
        <v>11.730399999999999</v>
      </c>
      <c r="M368" s="4">
        <v>9.9000000000000008E-3</v>
      </c>
      <c r="N368" s="4">
        <v>385.45229999999998</v>
      </c>
      <c r="O368" s="4">
        <v>37.098999999999997</v>
      </c>
      <c r="P368" s="4">
        <v>422.6</v>
      </c>
      <c r="Q368" s="4">
        <v>331.05860000000001</v>
      </c>
      <c r="R368" s="4">
        <v>31.863800000000001</v>
      </c>
      <c r="S368" s="4">
        <v>362.9</v>
      </c>
      <c r="T368" s="4">
        <v>11.0929</v>
      </c>
      <c r="W368" s="4">
        <v>0</v>
      </c>
      <c r="X368" s="4">
        <v>2.2507999999999999</v>
      </c>
      <c r="Y368" s="4">
        <v>12</v>
      </c>
      <c r="Z368" s="4">
        <v>796</v>
      </c>
      <c r="AA368" s="4">
        <v>810</v>
      </c>
      <c r="AB368" s="4">
        <v>833</v>
      </c>
      <c r="AC368" s="4">
        <v>31</v>
      </c>
      <c r="AD368" s="4">
        <v>14.15</v>
      </c>
      <c r="AE368" s="4">
        <v>0.32</v>
      </c>
      <c r="AF368" s="4">
        <v>958</v>
      </c>
      <c r="AG368" s="4">
        <v>7</v>
      </c>
      <c r="AH368" s="4">
        <v>24</v>
      </c>
      <c r="AI368" s="4">
        <v>27</v>
      </c>
      <c r="AJ368" s="4">
        <v>191</v>
      </c>
      <c r="AK368" s="4">
        <v>188</v>
      </c>
      <c r="AL368" s="4">
        <v>4.0999999999999996</v>
      </c>
      <c r="AM368" s="4">
        <v>196</v>
      </c>
      <c r="AN368" s="4" t="s">
        <v>155</v>
      </c>
      <c r="AO368" s="4">
        <v>2</v>
      </c>
      <c r="AP368" s="5">
        <v>0.9019907407407407</v>
      </c>
      <c r="AQ368" s="4">
        <v>47.158977</v>
      </c>
      <c r="AR368" s="4">
        <v>-88.488918999999996</v>
      </c>
      <c r="AS368" s="4">
        <v>314.8</v>
      </c>
      <c r="AT368" s="4">
        <v>27</v>
      </c>
      <c r="AU368" s="4">
        <v>12</v>
      </c>
      <c r="AV368" s="4">
        <v>9</v>
      </c>
      <c r="AW368" s="4" t="s">
        <v>409</v>
      </c>
      <c r="AX368" s="4">
        <v>1.3</v>
      </c>
      <c r="AY368" s="4">
        <v>2.2206000000000001</v>
      </c>
      <c r="AZ368" s="4">
        <v>2.5206</v>
      </c>
      <c r="BA368" s="4">
        <v>13.836</v>
      </c>
      <c r="BB368" s="4">
        <v>16.41</v>
      </c>
      <c r="BC368" s="4">
        <v>1.19</v>
      </c>
      <c r="BD368" s="4">
        <v>11.071</v>
      </c>
      <c r="BE368" s="4">
        <v>3084.8409999999999</v>
      </c>
      <c r="BF368" s="4">
        <v>1.6579999999999999</v>
      </c>
      <c r="BG368" s="4">
        <v>10.615</v>
      </c>
      <c r="BH368" s="4">
        <v>1.022</v>
      </c>
      <c r="BI368" s="4">
        <v>11.637</v>
      </c>
      <c r="BJ368" s="4">
        <v>9.1170000000000009</v>
      </c>
      <c r="BK368" s="4">
        <v>0.878</v>
      </c>
      <c r="BL368" s="4">
        <v>9.9949999999999992</v>
      </c>
      <c r="BM368" s="4">
        <v>9.4799999999999995E-2</v>
      </c>
      <c r="BQ368" s="4">
        <v>430.38600000000002</v>
      </c>
      <c r="BR368" s="4">
        <v>0.21889</v>
      </c>
      <c r="BS368" s="4">
        <v>-5</v>
      </c>
      <c r="BT368" s="4">
        <v>0.92952999999999997</v>
      </c>
      <c r="BU368" s="4">
        <v>5.3491239999999998</v>
      </c>
      <c r="BV368" s="4">
        <v>18.776506000000001</v>
      </c>
    </row>
    <row r="369" spans="1:74" x14ac:dyDescent="0.25">
      <c r="A369" s="2">
        <v>42801</v>
      </c>
      <c r="B369" s="3">
        <v>0.69365261574074077</v>
      </c>
      <c r="C369" s="4">
        <v>13.03</v>
      </c>
      <c r="D369" s="4">
        <v>1.0999999999999999E-2</v>
      </c>
      <c r="E369" s="4">
        <v>110</v>
      </c>
      <c r="F369" s="4">
        <v>419.7</v>
      </c>
      <c r="G369" s="4">
        <v>35.9</v>
      </c>
      <c r="H369" s="4">
        <v>12.2</v>
      </c>
      <c r="J369" s="4">
        <v>2.4</v>
      </c>
      <c r="K369" s="4">
        <v>0.90029999999999999</v>
      </c>
      <c r="L369" s="4">
        <v>11.731</v>
      </c>
      <c r="M369" s="4">
        <v>9.9000000000000008E-3</v>
      </c>
      <c r="N369" s="4">
        <v>377.84350000000001</v>
      </c>
      <c r="O369" s="4">
        <v>32.281799999999997</v>
      </c>
      <c r="P369" s="4">
        <v>410.1</v>
      </c>
      <c r="Q369" s="4">
        <v>324.69940000000003</v>
      </c>
      <c r="R369" s="4">
        <v>27.741299999999999</v>
      </c>
      <c r="S369" s="4">
        <v>352.4</v>
      </c>
      <c r="T369" s="4">
        <v>12.193300000000001</v>
      </c>
      <c r="W369" s="4">
        <v>0</v>
      </c>
      <c r="X369" s="4">
        <v>2.1606999999999998</v>
      </c>
      <c r="Y369" s="4">
        <v>12</v>
      </c>
      <c r="Z369" s="4">
        <v>796</v>
      </c>
      <c r="AA369" s="4">
        <v>811</v>
      </c>
      <c r="AB369" s="4">
        <v>833</v>
      </c>
      <c r="AC369" s="4">
        <v>31.5</v>
      </c>
      <c r="AD369" s="4">
        <v>14.38</v>
      </c>
      <c r="AE369" s="4">
        <v>0.33</v>
      </c>
      <c r="AF369" s="4">
        <v>958</v>
      </c>
      <c r="AG369" s="4">
        <v>7</v>
      </c>
      <c r="AH369" s="4">
        <v>24</v>
      </c>
      <c r="AI369" s="4">
        <v>27</v>
      </c>
      <c r="AJ369" s="4">
        <v>191</v>
      </c>
      <c r="AK369" s="4">
        <v>187.5</v>
      </c>
      <c r="AL369" s="4">
        <v>4.0999999999999996</v>
      </c>
      <c r="AM369" s="4">
        <v>196</v>
      </c>
      <c r="AN369" s="4" t="s">
        <v>155</v>
      </c>
      <c r="AO369" s="4">
        <v>2</v>
      </c>
      <c r="AP369" s="5">
        <v>0.90201388888888889</v>
      </c>
      <c r="AQ369" s="4">
        <v>47.158935</v>
      </c>
      <c r="AR369" s="4">
        <v>-88.488624999999999</v>
      </c>
      <c r="AS369" s="4">
        <v>314.39999999999998</v>
      </c>
      <c r="AT369" s="4">
        <v>28</v>
      </c>
      <c r="AU369" s="4">
        <v>12</v>
      </c>
      <c r="AV369" s="4">
        <v>9</v>
      </c>
      <c r="AW369" s="4" t="s">
        <v>409</v>
      </c>
      <c r="AX369" s="4">
        <v>1.3</v>
      </c>
      <c r="AY369" s="4">
        <v>2.4411999999999998</v>
      </c>
      <c r="AZ369" s="4">
        <v>2.7412000000000001</v>
      </c>
      <c r="BA369" s="4">
        <v>13.836</v>
      </c>
      <c r="BB369" s="4">
        <v>16.41</v>
      </c>
      <c r="BC369" s="4">
        <v>1.19</v>
      </c>
      <c r="BD369" s="4">
        <v>11.073</v>
      </c>
      <c r="BE369" s="4">
        <v>3084.8110000000001</v>
      </c>
      <c r="BF369" s="4">
        <v>1.6579999999999999</v>
      </c>
      <c r="BG369" s="4">
        <v>10.404999999999999</v>
      </c>
      <c r="BH369" s="4">
        <v>0.88900000000000001</v>
      </c>
      <c r="BI369" s="4">
        <v>11.294</v>
      </c>
      <c r="BJ369" s="4">
        <v>8.9410000000000007</v>
      </c>
      <c r="BK369" s="4">
        <v>0.76400000000000001</v>
      </c>
      <c r="BL369" s="4">
        <v>9.7050000000000001</v>
      </c>
      <c r="BM369" s="4">
        <v>0.1042</v>
      </c>
      <c r="BQ369" s="4">
        <v>413.137</v>
      </c>
      <c r="BR369" s="4">
        <v>0.29308000000000001</v>
      </c>
      <c r="BS369" s="4">
        <v>-5</v>
      </c>
      <c r="BT369" s="4">
        <v>0.92998000000000003</v>
      </c>
      <c r="BU369" s="4">
        <v>7.1621420000000002</v>
      </c>
      <c r="BV369" s="4">
        <v>18.785596000000002</v>
      </c>
    </row>
    <row r="370" spans="1:74" x14ac:dyDescent="0.25">
      <c r="A370" s="2">
        <v>42801</v>
      </c>
      <c r="B370" s="3">
        <v>0.69366418981481492</v>
      </c>
      <c r="C370" s="4">
        <v>13.036</v>
      </c>
      <c r="D370" s="4">
        <v>1.0999999999999999E-2</v>
      </c>
      <c r="E370" s="4">
        <v>110</v>
      </c>
      <c r="F370" s="4">
        <v>412.4</v>
      </c>
      <c r="G370" s="4">
        <v>27.3</v>
      </c>
      <c r="H370" s="4">
        <v>4.7</v>
      </c>
      <c r="J370" s="4">
        <v>2.4</v>
      </c>
      <c r="K370" s="4">
        <v>0.9002</v>
      </c>
      <c r="L370" s="4">
        <v>11.734500000000001</v>
      </c>
      <c r="M370" s="4">
        <v>9.9000000000000008E-3</v>
      </c>
      <c r="N370" s="4">
        <v>371.21879999999999</v>
      </c>
      <c r="O370" s="4">
        <v>24.5471</v>
      </c>
      <c r="P370" s="4">
        <v>395.8</v>
      </c>
      <c r="Q370" s="4">
        <v>319.55930000000001</v>
      </c>
      <c r="R370" s="4">
        <v>21.1311</v>
      </c>
      <c r="S370" s="4">
        <v>340.7</v>
      </c>
      <c r="T370" s="4">
        <v>4.6977000000000002</v>
      </c>
      <c r="W370" s="4">
        <v>0</v>
      </c>
      <c r="X370" s="4">
        <v>2.1604000000000001</v>
      </c>
      <c r="Y370" s="4">
        <v>11.9</v>
      </c>
      <c r="Z370" s="4">
        <v>796</v>
      </c>
      <c r="AA370" s="4">
        <v>811</v>
      </c>
      <c r="AB370" s="4">
        <v>833</v>
      </c>
      <c r="AC370" s="4">
        <v>32</v>
      </c>
      <c r="AD370" s="4">
        <v>15.13</v>
      </c>
      <c r="AE370" s="4">
        <v>0.35</v>
      </c>
      <c r="AF370" s="4">
        <v>958</v>
      </c>
      <c r="AG370" s="4">
        <v>7.5</v>
      </c>
      <c r="AH370" s="4">
        <v>24</v>
      </c>
      <c r="AI370" s="4">
        <v>27</v>
      </c>
      <c r="AJ370" s="4">
        <v>191</v>
      </c>
      <c r="AK370" s="4">
        <v>187.5</v>
      </c>
      <c r="AL370" s="4">
        <v>4.0999999999999996</v>
      </c>
      <c r="AM370" s="4">
        <v>196</v>
      </c>
      <c r="AN370" s="4" t="s">
        <v>155</v>
      </c>
      <c r="AO370" s="4">
        <v>2</v>
      </c>
      <c r="AP370" s="5">
        <v>0.90201388888888889</v>
      </c>
      <c r="AQ370" s="4">
        <v>47.158934000000002</v>
      </c>
      <c r="AR370" s="4">
        <v>-88.488607000000002</v>
      </c>
      <c r="AS370" s="4">
        <v>314.39999999999998</v>
      </c>
      <c r="AT370" s="4">
        <v>28.1</v>
      </c>
      <c r="AU370" s="4">
        <v>12</v>
      </c>
      <c r="AV370" s="4">
        <v>9</v>
      </c>
      <c r="AW370" s="4" t="s">
        <v>409</v>
      </c>
      <c r="AX370" s="4">
        <v>1.310279</v>
      </c>
      <c r="AY370" s="4">
        <v>2.8</v>
      </c>
      <c r="AZ370" s="4">
        <v>3.1102789999999998</v>
      </c>
      <c r="BA370" s="4">
        <v>13.836</v>
      </c>
      <c r="BB370" s="4">
        <v>16.399999999999999</v>
      </c>
      <c r="BC370" s="4">
        <v>1.19</v>
      </c>
      <c r="BD370" s="4">
        <v>11.089</v>
      </c>
      <c r="BE370" s="4">
        <v>3085.0059999999999</v>
      </c>
      <c r="BF370" s="4">
        <v>1.657</v>
      </c>
      <c r="BG370" s="4">
        <v>10.220000000000001</v>
      </c>
      <c r="BH370" s="4">
        <v>0.67600000000000005</v>
      </c>
      <c r="BI370" s="4">
        <v>10.896000000000001</v>
      </c>
      <c r="BJ370" s="4">
        <v>8.798</v>
      </c>
      <c r="BK370" s="4">
        <v>0.58199999999999996</v>
      </c>
      <c r="BL370" s="4">
        <v>9.3800000000000008</v>
      </c>
      <c r="BM370" s="4">
        <v>4.0099999999999997E-2</v>
      </c>
      <c r="BQ370" s="4">
        <v>412.98399999999998</v>
      </c>
      <c r="BR370" s="4">
        <v>0.3256</v>
      </c>
      <c r="BS370" s="4">
        <v>-5</v>
      </c>
      <c r="BT370" s="4">
        <v>0.92950999999999995</v>
      </c>
      <c r="BU370" s="4">
        <v>7.9568500000000002</v>
      </c>
      <c r="BV370" s="4">
        <v>18.776102000000002</v>
      </c>
    </row>
    <row r="371" spans="1:74" x14ac:dyDescent="0.25">
      <c r="A371" s="2">
        <v>42801</v>
      </c>
      <c r="B371" s="3">
        <v>0.69367576388888885</v>
      </c>
      <c r="C371" s="4">
        <v>13.048</v>
      </c>
      <c r="D371" s="4">
        <v>1.18E-2</v>
      </c>
      <c r="E371" s="4">
        <v>117.55725200000001</v>
      </c>
      <c r="F371" s="4">
        <v>400</v>
      </c>
      <c r="G371" s="4">
        <v>22.6</v>
      </c>
      <c r="H371" s="4">
        <v>10.3</v>
      </c>
      <c r="J371" s="4">
        <v>2.38</v>
      </c>
      <c r="K371" s="4">
        <v>0.90010000000000001</v>
      </c>
      <c r="L371" s="4">
        <v>11.744</v>
      </c>
      <c r="M371" s="4">
        <v>1.06E-2</v>
      </c>
      <c r="N371" s="4">
        <v>360.00060000000002</v>
      </c>
      <c r="O371" s="4">
        <v>20.362300000000001</v>
      </c>
      <c r="P371" s="4">
        <v>380.4</v>
      </c>
      <c r="Q371" s="4">
        <v>309.88729999999998</v>
      </c>
      <c r="R371" s="4">
        <v>17.527799999999999</v>
      </c>
      <c r="S371" s="4">
        <v>327.39999999999998</v>
      </c>
      <c r="T371" s="4">
        <v>10.327299999999999</v>
      </c>
      <c r="W371" s="4">
        <v>0</v>
      </c>
      <c r="X371" s="4">
        <v>2.1412</v>
      </c>
      <c r="Y371" s="4">
        <v>12</v>
      </c>
      <c r="Z371" s="4">
        <v>795</v>
      </c>
      <c r="AA371" s="4">
        <v>810</v>
      </c>
      <c r="AB371" s="4">
        <v>832</v>
      </c>
      <c r="AC371" s="4">
        <v>32</v>
      </c>
      <c r="AD371" s="4">
        <v>15.11</v>
      </c>
      <c r="AE371" s="4">
        <v>0.35</v>
      </c>
      <c r="AF371" s="4">
        <v>958</v>
      </c>
      <c r="AG371" s="4">
        <v>7.5</v>
      </c>
      <c r="AH371" s="4">
        <v>24</v>
      </c>
      <c r="AI371" s="4">
        <v>27</v>
      </c>
      <c r="AJ371" s="4">
        <v>191</v>
      </c>
      <c r="AK371" s="4">
        <v>188</v>
      </c>
      <c r="AL371" s="4">
        <v>4</v>
      </c>
      <c r="AM371" s="4">
        <v>196</v>
      </c>
      <c r="AN371" s="4" t="s">
        <v>155</v>
      </c>
      <c r="AO371" s="4">
        <v>2</v>
      </c>
      <c r="AP371" s="5">
        <v>0.90202546296296304</v>
      </c>
      <c r="AQ371" s="4">
        <v>47.158921999999997</v>
      </c>
      <c r="AR371" s="4">
        <v>-88.488434999999996</v>
      </c>
      <c r="AS371" s="4">
        <v>314.60000000000002</v>
      </c>
      <c r="AT371" s="4">
        <v>29.1</v>
      </c>
      <c r="AU371" s="4">
        <v>12</v>
      </c>
      <c r="AV371" s="4">
        <v>9</v>
      </c>
      <c r="AW371" s="4" t="s">
        <v>409</v>
      </c>
      <c r="AX371" s="4">
        <v>1.4</v>
      </c>
      <c r="AY371" s="4">
        <v>2.77976</v>
      </c>
      <c r="AZ371" s="4">
        <v>3.1797599999999999</v>
      </c>
      <c r="BA371" s="4">
        <v>13.836</v>
      </c>
      <c r="BB371" s="4">
        <v>16.39</v>
      </c>
      <c r="BC371" s="4">
        <v>1.18</v>
      </c>
      <c r="BD371" s="4">
        <v>11.103999999999999</v>
      </c>
      <c r="BE371" s="4">
        <v>3084.672</v>
      </c>
      <c r="BF371" s="4">
        <v>1.7689999999999999</v>
      </c>
      <c r="BG371" s="4">
        <v>9.9019999999999992</v>
      </c>
      <c r="BH371" s="4">
        <v>0.56000000000000005</v>
      </c>
      <c r="BI371" s="4">
        <v>10.462</v>
      </c>
      <c r="BJ371" s="4">
        <v>8.5239999999999991</v>
      </c>
      <c r="BK371" s="4">
        <v>0.48199999999999998</v>
      </c>
      <c r="BL371" s="4">
        <v>9.0060000000000002</v>
      </c>
      <c r="BM371" s="4">
        <v>8.8099999999999998E-2</v>
      </c>
      <c r="BQ371" s="4">
        <v>408.92099999999999</v>
      </c>
      <c r="BR371" s="4">
        <v>0.27438000000000001</v>
      </c>
      <c r="BS371" s="4">
        <v>-5</v>
      </c>
      <c r="BT371" s="4">
        <v>0.93152999999999997</v>
      </c>
      <c r="BU371" s="4">
        <v>6.7051610000000004</v>
      </c>
      <c r="BV371" s="4">
        <v>18.816905999999999</v>
      </c>
    </row>
    <row r="372" spans="1:74" x14ac:dyDescent="0.25">
      <c r="A372" s="2">
        <v>42801</v>
      </c>
      <c r="B372" s="3">
        <v>0.693687337962963</v>
      </c>
      <c r="C372" s="4">
        <v>13.061999999999999</v>
      </c>
      <c r="D372" s="4">
        <v>1.2E-2</v>
      </c>
      <c r="E372" s="4">
        <v>120</v>
      </c>
      <c r="F372" s="4">
        <v>395</v>
      </c>
      <c r="G372" s="4">
        <v>17.7</v>
      </c>
      <c r="H372" s="4">
        <v>5.7</v>
      </c>
      <c r="J372" s="4">
        <v>2.2999999999999998</v>
      </c>
      <c r="K372" s="4">
        <v>0.9</v>
      </c>
      <c r="L372" s="4">
        <v>11.755599999999999</v>
      </c>
      <c r="M372" s="4">
        <v>1.0800000000000001E-2</v>
      </c>
      <c r="N372" s="4">
        <v>355.4837</v>
      </c>
      <c r="O372" s="4">
        <v>15.9293</v>
      </c>
      <c r="P372" s="4">
        <v>371.4</v>
      </c>
      <c r="Q372" s="4">
        <v>306.01400000000001</v>
      </c>
      <c r="R372" s="4">
        <v>13.7125</v>
      </c>
      <c r="S372" s="4">
        <v>319.7</v>
      </c>
      <c r="T372" s="4">
        <v>5.6692999999999998</v>
      </c>
      <c r="W372" s="4">
        <v>0</v>
      </c>
      <c r="X372" s="4">
        <v>2.0699000000000001</v>
      </c>
      <c r="Y372" s="4">
        <v>12</v>
      </c>
      <c r="Z372" s="4">
        <v>795</v>
      </c>
      <c r="AA372" s="4">
        <v>811</v>
      </c>
      <c r="AB372" s="4">
        <v>832</v>
      </c>
      <c r="AC372" s="4">
        <v>32</v>
      </c>
      <c r="AD372" s="4">
        <v>15.13</v>
      </c>
      <c r="AE372" s="4">
        <v>0.35</v>
      </c>
      <c r="AF372" s="4">
        <v>958</v>
      </c>
      <c r="AG372" s="4">
        <v>7.5</v>
      </c>
      <c r="AH372" s="4">
        <v>24</v>
      </c>
      <c r="AI372" s="4">
        <v>27</v>
      </c>
      <c r="AJ372" s="4">
        <v>191</v>
      </c>
      <c r="AK372" s="4">
        <v>188</v>
      </c>
      <c r="AL372" s="4">
        <v>4.0999999999999996</v>
      </c>
      <c r="AM372" s="4">
        <v>196</v>
      </c>
      <c r="AN372" s="4" t="s">
        <v>155</v>
      </c>
      <c r="AO372" s="4">
        <v>2</v>
      </c>
      <c r="AP372" s="5">
        <v>0.90203703703703697</v>
      </c>
      <c r="AQ372" s="4">
        <v>47.158918</v>
      </c>
      <c r="AR372" s="4">
        <v>-88.488259999999997</v>
      </c>
      <c r="AS372" s="4">
        <v>314.60000000000002</v>
      </c>
      <c r="AT372" s="4">
        <v>29.9</v>
      </c>
      <c r="AU372" s="4">
        <v>12</v>
      </c>
      <c r="AV372" s="4">
        <v>9</v>
      </c>
      <c r="AW372" s="4" t="s">
        <v>409</v>
      </c>
      <c r="AX372" s="4">
        <v>1.4</v>
      </c>
      <c r="AY372" s="4">
        <v>2.6412</v>
      </c>
      <c r="AZ372" s="4">
        <v>3.0411999999999999</v>
      </c>
      <c r="BA372" s="4">
        <v>13.836</v>
      </c>
      <c r="BB372" s="4">
        <v>16.37</v>
      </c>
      <c r="BC372" s="4">
        <v>1.18</v>
      </c>
      <c r="BD372" s="4">
        <v>11.116</v>
      </c>
      <c r="BE372" s="4">
        <v>3084.73</v>
      </c>
      <c r="BF372" s="4">
        <v>1.804</v>
      </c>
      <c r="BG372" s="4">
        <v>9.7690000000000001</v>
      </c>
      <c r="BH372" s="4">
        <v>0.438</v>
      </c>
      <c r="BI372" s="4">
        <v>10.206</v>
      </c>
      <c r="BJ372" s="4">
        <v>8.4090000000000007</v>
      </c>
      <c r="BK372" s="4">
        <v>0.377</v>
      </c>
      <c r="BL372" s="4">
        <v>8.7859999999999996</v>
      </c>
      <c r="BM372" s="4">
        <v>4.8300000000000003E-2</v>
      </c>
      <c r="BQ372" s="4">
        <v>394.93200000000002</v>
      </c>
      <c r="BR372" s="4">
        <v>0.21135999999999999</v>
      </c>
      <c r="BS372" s="4">
        <v>-5</v>
      </c>
      <c r="BT372" s="4">
        <v>0.93147000000000002</v>
      </c>
      <c r="BU372" s="4">
        <v>5.1651100000000003</v>
      </c>
      <c r="BV372" s="4">
        <v>18.815694000000001</v>
      </c>
    </row>
    <row r="373" spans="1:74" x14ac:dyDescent="0.25">
      <c r="A373" s="2">
        <v>42801</v>
      </c>
      <c r="B373" s="3">
        <v>0.69369891203703704</v>
      </c>
      <c r="C373" s="4">
        <v>13.071</v>
      </c>
      <c r="D373" s="4">
        <v>1.2E-2</v>
      </c>
      <c r="E373" s="4">
        <v>120</v>
      </c>
      <c r="F373" s="4">
        <v>394.6</v>
      </c>
      <c r="G373" s="4">
        <v>17.7</v>
      </c>
      <c r="H373" s="4">
        <v>8</v>
      </c>
      <c r="J373" s="4">
        <v>2.2999999999999998</v>
      </c>
      <c r="K373" s="4">
        <v>0.89990000000000003</v>
      </c>
      <c r="L373" s="4">
        <v>11.762</v>
      </c>
      <c r="M373" s="4">
        <v>1.0800000000000001E-2</v>
      </c>
      <c r="N373" s="4">
        <v>355.1157</v>
      </c>
      <c r="O373" s="4">
        <v>15.927899999999999</v>
      </c>
      <c r="P373" s="4">
        <v>371</v>
      </c>
      <c r="Q373" s="4">
        <v>306.24259999999998</v>
      </c>
      <c r="R373" s="4">
        <v>13.735799999999999</v>
      </c>
      <c r="S373" s="4">
        <v>320</v>
      </c>
      <c r="T373" s="4">
        <v>8.0082000000000004</v>
      </c>
      <c r="W373" s="4">
        <v>0</v>
      </c>
      <c r="X373" s="4">
        <v>2.0697000000000001</v>
      </c>
      <c r="Y373" s="4">
        <v>12</v>
      </c>
      <c r="Z373" s="4">
        <v>795</v>
      </c>
      <c r="AA373" s="4">
        <v>810</v>
      </c>
      <c r="AB373" s="4">
        <v>833</v>
      </c>
      <c r="AC373" s="4">
        <v>32.5</v>
      </c>
      <c r="AD373" s="4">
        <v>15.89</v>
      </c>
      <c r="AE373" s="4">
        <v>0.37</v>
      </c>
      <c r="AF373" s="4">
        <v>958</v>
      </c>
      <c r="AG373" s="4">
        <v>8</v>
      </c>
      <c r="AH373" s="4">
        <v>24</v>
      </c>
      <c r="AI373" s="4">
        <v>27</v>
      </c>
      <c r="AJ373" s="4">
        <v>191</v>
      </c>
      <c r="AK373" s="4">
        <v>188</v>
      </c>
      <c r="AL373" s="4">
        <v>4.2</v>
      </c>
      <c r="AM373" s="4">
        <v>196</v>
      </c>
      <c r="AN373" s="4" t="s">
        <v>155</v>
      </c>
      <c r="AO373" s="4">
        <v>2</v>
      </c>
      <c r="AP373" s="5">
        <v>0.90204861111111112</v>
      </c>
      <c r="AQ373" s="4">
        <v>47.158918</v>
      </c>
      <c r="AR373" s="4">
        <v>-88.488080999999994</v>
      </c>
      <c r="AS373" s="4">
        <v>314.60000000000002</v>
      </c>
      <c r="AT373" s="4">
        <v>30.3</v>
      </c>
      <c r="AU373" s="4">
        <v>12</v>
      </c>
      <c r="AV373" s="4">
        <v>9</v>
      </c>
      <c r="AW373" s="4" t="s">
        <v>409</v>
      </c>
      <c r="AX373" s="4">
        <v>1.4103000000000001</v>
      </c>
      <c r="AY373" s="4">
        <v>3.0103</v>
      </c>
      <c r="AZ373" s="4">
        <v>3.4102999999999999</v>
      </c>
      <c r="BA373" s="4">
        <v>13.836</v>
      </c>
      <c r="BB373" s="4">
        <v>16.36</v>
      </c>
      <c r="BC373" s="4">
        <v>1.18</v>
      </c>
      <c r="BD373" s="4">
        <v>11.125</v>
      </c>
      <c r="BE373" s="4">
        <v>3084.663</v>
      </c>
      <c r="BF373" s="4">
        <v>1.802</v>
      </c>
      <c r="BG373" s="4">
        <v>9.7530000000000001</v>
      </c>
      <c r="BH373" s="4">
        <v>0.437</v>
      </c>
      <c r="BI373" s="4">
        <v>10.19</v>
      </c>
      <c r="BJ373" s="4">
        <v>8.4109999999999996</v>
      </c>
      <c r="BK373" s="4">
        <v>0.377</v>
      </c>
      <c r="BL373" s="4">
        <v>8.7880000000000003</v>
      </c>
      <c r="BM373" s="4">
        <v>6.8199999999999997E-2</v>
      </c>
      <c r="BQ373" s="4">
        <v>394.673</v>
      </c>
      <c r="BR373" s="4">
        <v>0.198851</v>
      </c>
      <c r="BS373" s="4">
        <v>-5</v>
      </c>
      <c r="BT373" s="4">
        <v>0.93152800000000002</v>
      </c>
      <c r="BU373" s="4">
        <v>4.8594249999999999</v>
      </c>
      <c r="BV373" s="4">
        <v>18.816875</v>
      </c>
    </row>
    <row r="374" spans="1:74" x14ac:dyDescent="0.25">
      <c r="A374" s="2">
        <v>42801</v>
      </c>
      <c r="B374" s="3">
        <v>0.69371048611111108</v>
      </c>
      <c r="C374" s="4">
        <v>13.079000000000001</v>
      </c>
      <c r="D374" s="4">
        <v>1.15E-2</v>
      </c>
      <c r="E374" s="4">
        <v>114.971797</v>
      </c>
      <c r="F374" s="4">
        <v>386.4</v>
      </c>
      <c r="G374" s="4">
        <v>-4.3</v>
      </c>
      <c r="H374" s="4">
        <v>9.6</v>
      </c>
      <c r="J374" s="4">
        <v>2.2999999999999998</v>
      </c>
      <c r="K374" s="4">
        <v>0.89980000000000004</v>
      </c>
      <c r="L374" s="4">
        <v>11.7684</v>
      </c>
      <c r="M374" s="4">
        <v>1.03E-2</v>
      </c>
      <c r="N374" s="4">
        <v>347.7115</v>
      </c>
      <c r="O374" s="4">
        <v>0</v>
      </c>
      <c r="P374" s="4">
        <v>347.7</v>
      </c>
      <c r="Q374" s="4">
        <v>300.02550000000002</v>
      </c>
      <c r="R374" s="4">
        <v>0</v>
      </c>
      <c r="S374" s="4">
        <v>300</v>
      </c>
      <c r="T374" s="4">
        <v>9.6267999999999994</v>
      </c>
      <c r="W374" s="4">
        <v>0</v>
      </c>
      <c r="X374" s="4">
        <v>2.0695000000000001</v>
      </c>
      <c r="Y374" s="4">
        <v>12</v>
      </c>
      <c r="Z374" s="4">
        <v>794</v>
      </c>
      <c r="AA374" s="4">
        <v>809</v>
      </c>
      <c r="AB374" s="4">
        <v>832</v>
      </c>
      <c r="AC374" s="4">
        <v>33</v>
      </c>
      <c r="AD374" s="4">
        <v>16.13</v>
      </c>
      <c r="AE374" s="4">
        <v>0.37</v>
      </c>
      <c r="AF374" s="4">
        <v>958</v>
      </c>
      <c r="AG374" s="4">
        <v>8</v>
      </c>
      <c r="AH374" s="4">
        <v>24</v>
      </c>
      <c r="AI374" s="4">
        <v>27</v>
      </c>
      <c r="AJ374" s="4">
        <v>191.5</v>
      </c>
      <c r="AK374" s="4">
        <v>188.5</v>
      </c>
      <c r="AL374" s="4">
        <v>4.2</v>
      </c>
      <c r="AM374" s="4">
        <v>196</v>
      </c>
      <c r="AN374" s="4" t="s">
        <v>155</v>
      </c>
      <c r="AO374" s="4">
        <v>2</v>
      </c>
      <c r="AP374" s="5">
        <v>0.90206018518518516</v>
      </c>
      <c r="AQ374" s="4">
        <v>47.158920000000002</v>
      </c>
      <c r="AR374" s="4">
        <v>-88.487898000000001</v>
      </c>
      <c r="AS374" s="4">
        <v>314.8</v>
      </c>
      <c r="AT374" s="4">
        <v>30.7</v>
      </c>
      <c r="AU374" s="4">
        <v>12</v>
      </c>
      <c r="AV374" s="4">
        <v>9</v>
      </c>
      <c r="AW374" s="4" t="s">
        <v>409</v>
      </c>
      <c r="AX374" s="4">
        <v>1.530869</v>
      </c>
      <c r="AY374" s="4">
        <v>2.8839160000000001</v>
      </c>
      <c r="AZ374" s="4">
        <v>3.5102899999999999</v>
      </c>
      <c r="BA374" s="4">
        <v>13.836</v>
      </c>
      <c r="BB374" s="4">
        <v>16.350000000000001</v>
      </c>
      <c r="BC374" s="4">
        <v>1.18</v>
      </c>
      <c r="BD374" s="4">
        <v>11.138999999999999</v>
      </c>
      <c r="BE374" s="4">
        <v>3084.7350000000001</v>
      </c>
      <c r="BF374" s="4">
        <v>1.726</v>
      </c>
      <c r="BG374" s="4">
        <v>9.5449999999999999</v>
      </c>
      <c r="BH374" s="4">
        <v>0</v>
      </c>
      <c r="BI374" s="4">
        <v>9.5449999999999999</v>
      </c>
      <c r="BJ374" s="4">
        <v>8.2360000000000007</v>
      </c>
      <c r="BK374" s="4">
        <v>0</v>
      </c>
      <c r="BL374" s="4">
        <v>8.2360000000000007</v>
      </c>
      <c r="BM374" s="4">
        <v>8.2000000000000003E-2</v>
      </c>
      <c r="BQ374" s="4">
        <v>394.423</v>
      </c>
      <c r="BR374" s="4">
        <v>0.238399</v>
      </c>
      <c r="BS374" s="4">
        <v>-5</v>
      </c>
      <c r="BT374" s="4">
        <v>0.93249000000000004</v>
      </c>
      <c r="BU374" s="4">
        <v>5.8258850000000004</v>
      </c>
      <c r="BV374" s="4">
        <v>18.836307999999999</v>
      </c>
    </row>
    <row r="375" spans="1:74" x14ac:dyDescent="0.25">
      <c r="A375" s="2">
        <v>42801</v>
      </c>
      <c r="B375" s="3">
        <v>0.69372206018518512</v>
      </c>
      <c r="C375" s="4">
        <v>13.08</v>
      </c>
      <c r="D375" s="4">
        <v>0.01</v>
      </c>
      <c r="E375" s="4">
        <v>100</v>
      </c>
      <c r="F375" s="4">
        <v>385.3</v>
      </c>
      <c r="G375" s="4">
        <v>0.5</v>
      </c>
      <c r="H375" s="4">
        <v>1.9</v>
      </c>
      <c r="J375" s="4">
        <v>2.2000000000000002</v>
      </c>
      <c r="K375" s="4">
        <v>0.89980000000000004</v>
      </c>
      <c r="L375" s="4">
        <v>11.769</v>
      </c>
      <c r="M375" s="4">
        <v>8.9999999999999993E-3</v>
      </c>
      <c r="N375" s="4">
        <v>346.66309999999999</v>
      </c>
      <c r="O375" s="4">
        <v>0.43890000000000001</v>
      </c>
      <c r="P375" s="4">
        <v>347.1</v>
      </c>
      <c r="Q375" s="4">
        <v>299.12090000000001</v>
      </c>
      <c r="R375" s="4">
        <v>0.37869999999999998</v>
      </c>
      <c r="S375" s="4">
        <v>299.5</v>
      </c>
      <c r="T375" s="4">
        <v>1.9011</v>
      </c>
      <c r="W375" s="4">
        <v>0</v>
      </c>
      <c r="X375" s="4">
        <v>1.9795</v>
      </c>
      <c r="Y375" s="4">
        <v>11.9</v>
      </c>
      <c r="Z375" s="4">
        <v>795</v>
      </c>
      <c r="AA375" s="4">
        <v>809</v>
      </c>
      <c r="AB375" s="4">
        <v>832</v>
      </c>
      <c r="AC375" s="4">
        <v>33</v>
      </c>
      <c r="AD375" s="4">
        <v>16.13</v>
      </c>
      <c r="AE375" s="4">
        <v>0.37</v>
      </c>
      <c r="AF375" s="4">
        <v>958</v>
      </c>
      <c r="AG375" s="4">
        <v>8</v>
      </c>
      <c r="AH375" s="4">
        <v>24</v>
      </c>
      <c r="AI375" s="4">
        <v>27</v>
      </c>
      <c r="AJ375" s="4">
        <v>192</v>
      </c>
      <c r="AK375" s="4">
        <v>189</v>
      </c>
      <c r="AL375" s="4">
        <v>4.2</v>
      </c>
      <c r="AM375" s="4">
        <v>196</v>
      </c>
      <c r="AN375" s="4" t="s">
        <v>155</v>
      </c>
      <c r="AO375" s="4">
        <v>2</v>
      </c>
      <c r="AP375" s="5">
        <v>0.90207175925925931</v>
      </c>
      <c r="AQ375" s="4">
        <v>47.158921999999997</v>
      </c>
      <c r="AR375" s="4">
        <v>-88.487713999999997</v>
      </c>
      <c r="AS375" s="4">
        <v>314.89999999999998</v>
      </c>
      <c r="AT375" s="4">
        <v>31.2</v>
      </c>
      <c r="AU375" s="4">
        <v>12</v>
      </c>
      <c r="AV375" s="4">
        <v>9</v>
      </c>
      <c r="AW375" s="4" t="s">
        <v>409</v>
      </c>
      <c r="AX375" s="4">
        <v>1.8204199999999999</v>
      </c>
      <c r="AY375" s="4">
        <v>1</v>
      </c>
      <c r="AZ375" s="4">
        <v>3.6102099999999999</v>
      </c>
      <c r="BA375" s="4">
        <v>13.836</v>
      </c>
      <c r="BB375" s="4">
        <v>16.350000000000001</v>
      </c>
      <c r="BC375" s="4">
        <v>1.18</v>
      </c>
      <c r="BD375" s="4">
        <v>11.14</v>
      </c>
      <c r="BE375" s="4">
        <v>3085.2919999999999</v>
      </c>
      <c r="BF375" s="4">
        <v>1.5009999999999999</v>
      </c>
      <c r="BG375" s="4">
        <v>9.5169999999999995</v>
      </c>
      <c r="BH375" s="4">
        <v>1.2E-2</v>
      </c>
      <c r="BI375" s="4">
        <v>9.5289999999999999</v>
      </c>
      <c r="BJ375" s="4">
        <v>8.2119999999999997</v>
      </c>
      <c r="BK375" s="4">
        <v>0.01</v>
      </c>
      <c r="BL375" s="4">
        <v>8.2219999999999995</v>
      </c>
      <c r="BM375" s="4">
        <v>1.6199999999999999E-2</v>
      </c>
      <c r="BQ375" s="4">
        <v>377.32</v>
      </c>
      <c r="BR375" s="4">
        <v>0.27787000000000001</v>
      </c>
      <c r="BS375" s="4">
        <v>-5</v>
      </c>
      <c r="BT375" s="4">
        <v>0.93047000000000002</v>
      </c>
      <c r="BU375" s="4">
        <v>6.7904479999999996</v>
      </c>
      <c r="BV375" s="4">
        <v>18.795494000000001</v>
      </c>
    </row>
    <row r="376" spans="1:74" x14ac:dyDescent="0.25">
      <c r="A376" s="2">
        <v>42801</v>
      </c>
      <c r="B376" s="3">
        <v>0.69373363425925927</v>
      </c>
      <c r="C376" s="4">
        <v>13.08</v>
      </c>
      <c r="D376" s="4">
        <v>0.01</v>
      </c>
      <c r="E376" s="4">
        <v>100</v>
      </c>
      <c r="F376" s="4">
        <v>379.9</v>
      </c>
      <c r="G376" s="4">
        <v>19.3</v>
      </c>
      <c r="H376" s="4">
        <v>5.6</v>
      </c>
      <c r="J376" s="4">
        <v>2.2000000000000002</v>
      </c>
      <c r="K376" s="4">
        <v>0.89990000000000003</v>
      </c>
      <c r="L376" s="4">
        <v>11.770200000000001</v>
      </c>
      <c r="M376" s="4">
        <v>8.9999999999999993E-3</v>
      </c>
      <c r="N376" s="4">
        <v>341.84780000000001</v>
      </c>
      <c r="O376" s="4">
        <v>17.3293</v>
      </c>
      <c r="P376" s="4">
        <v>359.2</v>
      </c>
      <c r="Q376" s="4">
        <v>294.58580000000001</v>
      </c>
      <c r="R376" s="4">
        <v>14.9335</v>
      </c>
      <c r="S376" s="4">
        <v>309.5</v>
      </c>
      <c r="T376" s="4">
        <v>5.556</v>
      </c>
      <c r="W376" s="4">
        <v>0</v>
      </c>
      <c r="X376" s="4">
        <v>1.9797</v>
      </c>
      <c r="Y376" s="4">
        <v>12</v>
      </c>
      <c r="Z376" s="4">
        <v>795</v>
      </c>
      <c r="AA376" s="4">
        <v>808</v>
      </c>
      <c r="AB376" s="4">
        <v>832</v>
      </c>
      <c r="AC376" s="4">
        <v>33</v>
      </c>
      <c r="AD376" s="4">
        <v>15.58</v>
      </c>
      <c r="AE376" s="4">
        <v>0.36</v>
      </c>
      <c r="AF376" s="4">
        <v>958</v>
      </c>
      <c r="AG376" s="4">
        <v>7.5</v>
      </c>
      <c r="AH376" s="4">
        <v>24</v>
      </c>
      <c r="AI376" s="4">
        <v>27</v>
      </c>
      <c r="AJ376" s="4">
        <v>191.5</v>
      </c>
      <c r="AK376" s="4">
        <v>189</v>
      </c>
      <c r="AL376" s="4">
        <v>4.3</v>
      </c>
      <c r="AM376" s="4">
        <v>196</v>
      </c>
      <c r="AN376" s="4" t="s">
        <v>155</v>
      </c>
      <c r="AO376" s="4">
        <v>2</v>
      </c>
      <c r="AP376" s="5">
        <v>0.90208333333333324</v>
      </c>
      <c r="AQ376" s="4">
        <v>47.158925000000004</v>
      </c>
      <c r="AR376" s="4">
        <v>-88.487527999999998</v>
      </c>
      <c r="AS376" s="4">
        <v>314.89999999999998</v>
      </c>
      <c r="AT376" s="4">
        <v>31.4</v>
      </c>
      <c r="AU376" s="4">
        <v>12</v>
      </c>
      <c r="AV376" s="4">
        <v>9</v>
      </c>
      <c r="AW376" s="4" t="s">
        <v>409</v>
      </c>
      <c r="AX376" s="4">
        <v>2.0308999999999999</v>
      </c>
      <c r="AY376" s="4">
        <v>1</v>
      </c>
      <c r="AZ376" s="4">
        <v>3.7103000000000002</v>
      </c>
      <c r="BA376" s="4">
        <v>13.836</v>
      </c>
      <c r="BB376" s="4">
        <v>16.350000000000001</v>
      </c>
      <c r="BC376" s="4">
        <v>1.18</v>
      </c>
      <c r="BD376" s="4">
        <v>11.128</v>
      </c>
      <c r="BE376" s="4">
        <v>3085.1959999999999</v>
      </c>
      <c r="BF376" s="4">
        <v>1.5009999999999999</v>
      </c>
      <c r="BG376" s="4">
        <v>9.3840000000000003</v>
      </c>
      <c r="BH376" s="4">
        <v>0.47599999999999998</v>
      </c>
      <c r="BI376" s="4">
        <v>9.859</v>
      </c>
      <c r="BJ376" s="4">
        <v>8.0860000000000003</v>
      </c>
      <c r="BK376" s="4">
        <v>0.41</v>
      </c>
      <c r="BL376" s="4">
        <v>8.4960000000000004</v>
      </c>
      <c r="BM376" s="4">
        <v>4.7300000000000002E-2</v>
      </c>
      <c r="BQ376" s="4">
        <v>377.30799999999999</v>
      </c>
      <c r="BR376" s="4">
        <v>0.28732999999999997</v>
      </c>
      <c r="BS376" s="4">
        <v>-5</v>
      </c>
      <c r="BT376" s="4">
        <v>0.93052999999999997</v>
      </c>
      <c r="BU376" s="4">
        <v>7.0216269999999996</v>
      </c>
      <c r="BV376" s="4">
        <v>18.796706</v>
      </c>
    </row>
    <row r="377" spans="1:74" x14ac:dyDescent="0.25">
      <c r="A377" s="2">
        <v>42801</v>
      </c>
      <c r="B377" s="3">
        <v>0.69374520833333342</v>
      </c>
      <c r="C377" s="4">
        <v>13.087999999999999</v>
      </c>
      <c r="D377" s="4">
        <v>0.01</v>
      </c>
      <c r="E377" s="4">
        <v>100</v>
      </c>
      <c r="F377" s="4">
        <v>379.7</v>
      </c>
      <c r="G377" s="4">
        <v>8.6999999999999993</v>
      </c>
      <c r="H377" s="4">
        <v>2</v>
      </c>
      <c r="J377" s="4">
        <v>2.2000000000000002</v>
      </c>
      <c r="K377" s="4">
        <v>0.89980000000000004</v>
      </c>
      <c r="L377" s="4">
        <v>11.777100000000001</v>
      </c>
      <c r="M377" s="4">
        <v>8.9999999999999993E-3</v>
      </c>
      <c r="N377" s="4">
        <v>341.66449999999998</v>
      </c>
      <c r="O377" s="4">
        <v>7.8285</v>
      </c>
      <c r="P377" s="4">
        <v>349.5</v>
      </c>
      <c r="Q377" s="4">
        <v>294.4425</v>
      </c>
      <c r="R377" s="4">
        <v>6.7465000000000002</v>
      </c>
      <c r="S377" s="4">
        <v>301.2</v>
      </c>
      <c r="T377" s="4">
        <v>2.0417999999999998</v>
      </c>
      <c r="W377" s="4">
        <v>0</v>
      </c>
      <c r="X377" s="4">
        <v>1.9796</v>
      </c>
      <c r="Y377" s="4">
        <v>11.9</v>
      </c>
      <c r="Z377" s="4">
        <v>795</v>
      </c>
      <c r="AA377" s="4">
        <v>807</v>
      </c>
      <c r="AB377" s="4">
        <v>831</v>
      </c>
      <c r="AC377" s="4">
        <v>33</v>
      </c>
      <c r="AD377" s="4">
        <v>15.6</v>
      </c>
      <c r="AE377" s="4">
        <v>0.36</v>
      </c>
      <c r="AF377" s="4">
        <v>958</v>
      </c>
      <c r="AG377" s="4">
        <v>7.5</v>
      </c>
      <c r="AH377" s="4">
        <v>24</v>
      </c>
      <c r="AI377" s="4">
        <v>27</v>
      </c>
      <c r="AJ377" s="4">
        <v>191</v>
      </c>
      <c r="AK377" s="4">
        <v>189.5</v>
      </c>
      <c r="AL377" s="4">
        <v>4.3</v>
      </c>
      <c r="AM377" s="4">
        <v>196</v>
      </c>
      <c r="AN377" s="4" t="s">
        <v>155</v>
      </c>
      <c r="AO377" s="4">
        <v>2</v>
      </c>
      <c r="AP377" s="5">
        <v>0.90209490740740739</v>
      </c>
      <c r="AQ377" s="4">
        <v>47.158929000000001</v>
      </c>
      <c r="AR377" s="4">
        <v>-88.487337999999994</v>
      </c>
      <c r="AS377" s="4">
        <v>315</v>
      </c>
      <c r="AT377" s="4">
        <v>31.8</v>
      </c>
      <c r="AU377" s="4">
        <v>12</v>
      </c>
      <c r="AV377" s="4">
        <v>8</v>
      </c>
      <c r="AW377" s="4" t="s">
        <v>419</v>
      </c>
      <c r="AX377" s="4">
        <v>2.3206000000000002</v>
      </c>
      <c r="AY377" s="4">
        <v>1</v>
      </c>
      <c r="AZ377" s="4">
        <v>3.8102999999999998</v>
      </c>
      <c r="BA377" s="4">
        <v>13.836</v>
      </c>
      <c r="BB377" s="4">
        <v>16.34</v>
      </c>
      <c r="BC377" s="4">
        <v>1.18</v>
      </c>
      <c r="BD377" s="4">
        <v>11.132</v>
      </c>
      <c r="BE377" s="4">
        <v>3085.2829999999999</v>
      </c>
      <c r="BF377" s="4">
        <v>1.5</v>
      </c>
      <c r="BG377" s="4">
        <v>9.3729999999999993</v>
      </c>
      <c r="BH377" s="4">
        <v>0.215</v>
      </c>
      <c r="BI377" s="4">
        <v>9.5879999999999992</v>
      </c>
      <c r="BJ377" s="4">
        <v>8.0779999999999994</v>
      </c>
      <c r="BK377" s="4">
        <v>0.185</v>
      </c>
      <c r="BL377" s="4">
        <v>8.2629999999999999</v>
      </c>
      <c r="BM377" s="4">
        <v>1.7399999999999999E-2</v>
      </c>
      <c r="BQ377" s="4">
        <v>377.08199999999999</v>
      </c>
      <c r="BR377" s="4">
        <v>0.29633999999999999</v>
      </c>
      <c r="BS377" s="4">
        <v>-5</v>
      </c>
      <c r="BT377" s="4">
        <v>0.92996000000000001</v>
      </c>
      <c r="BU377" s="4">
        <v>7.2418089999999999</v>
      </c>
      <c r="BV377" s="4">
        <v>18.785191999999999</v>
      </c>
    </row>
    <row r="378" spans="1:74" x14ac:dyDescent="0.25">
      <c r="A378" s="2">
        <v>42801</v>
      </c>
      <c r="B378" s="3">
        <v>0.69375678240740735</v>
      </c>
      <c r="C378" s="4">
        <v>13.103</v>
      </c>
      <c r="D378" s="4">
        <v>0.01</v>
      </c>
      <c r="E378" s="4">
        <v>100</v>
      </c>
      <c r="F378" s="4">
        <v>379.6</v>
      </c>
      <c r="G378" s="4">
        <v>3.6</v>
      </c>
      <c r="H378" s="4">
        <v>-0.9</v>
      </c>
      <c r="J378" s="4">
        <v>2.2000000000000002</v>
      </c>
      <c r="K378" s="4">
        <v>0.89959999999999996</v>
      </c>
      <c r="L378" s="4">
        <v>11.787699999999999</v>
      </c>
      <c r="M378" s="4">
        <v>8.9999999999999993E-3</v>
      </c>
      <c r="N378" s="4">
        <v>341.50670000000002</v>
      </c>
      <c r="O378" s="4">
        <v>3.2332000000000001</v>
      </c>
      <c r="P378" s="4">
        <v>344.7</v>
      </c>
      <c r="Q378" s="4">
        <v>294.67169999999999</v>
      </c>
      <c r="R378" s="4">
        <v>2.7898000000000001</v>
      </c>
      <c r="S378" s="4">
        <v>297.5</v>
      </c>
      <c r="T378" s="4">
        <v>0</v>
      </c>
      <c r="W378" s="4">
        <v>0</v>
      </c>
      <c r="X378" s="4">
        <v>1.9792000000000001</v>
      </c>
      <c r="Y378" s="4">
        <v>11.9</v>
      </c>
      <c r="Z378" s="4">
        <v>795</v>
      </c>
      <c r="AA378" s="4">
        <v>807</v>
      </c>
      <c r="AB378" s="4">
        <v>831</v>
      </c>
      <c r="AC378" s="4">
        <v>33</v>
      </c>
      <c r="AD378" s="4">
        <v>16.13</v>
      </c>
      <c r="AE378" s="4">
        <v>0.37</v>
      </c>
      <c r="AF378" s="4">
        <v>958</v>
      </c>
      <c r="AG378" s="4">
        <v>8</v>
      </c>
      <c r="AH378" s="4">
        <v>24</v>
      </c>
      <c r="AI378" s="4">
        <v>27</v>
      </c>
      <c r="AJ378" s="4">
        <v>191</v>
      </c>
      <c r="AK378" s="4">
        <v>189.5</v>
      </c>
      <c r="AL378" s="4">
        <v>4.2</v>
      </c>
      <c r="AM378" s="4">
        <v>196</v>
      </c>
      <c r="AN378" s="4" t="s">
        <v>155</v>
      </c>
      <c r="AO378" s="4">
        <v>2</v>
      </c>
      <c r="AP378" s="5">
        <v>0.90210648148148154</v>
      </c>
      <c r="AQ378" s="4">
        <v>47.158935999999997</v>
      </c>
      <c r="AR378" s="4">
        <v>-88.487146999999993</v>
      </c>
      <c r="AS378" s="4">
        <v>315</v>
      </c>
      <c r="AT378" s="4">
        <v>31.9</v>
      </c>
      <c r="AU378" s="4">
        <v>12</v>
      </c>
      <c r="AV378" s="4">
        <v>7</v>
      </c>
      <c r="AW378" s="4" t="s">
        <v>420</v>
      </c>
      <c r="AX378" s="4">
        <v>2.4073000000000002</v>
      </c>
      <c r="AY378" s="4">
        <v>1.0206</v>
      </c>
      <c r="AZ378" s="4">
        <v>3.8279000000000001</v>
      </c>
      <c r="BA378" s="4">
        <v>13.836</v>
      </c>
      <c r="BB378" s="4">
        <v>16.329999999999998</v>
      </c>
      <c r="BC378" s="4">
        <v>1.18</v>
      </c>
      <c r="BD378" s="4">
        <v>11.154</v>
      </c>
      <c r="BE378" s="4">
        <v>3085.3290000000002</v>
      </c>
      <c r="BF378" s="4">
        <v>1.4990000000000001</v>
      </c>
      <c r="BG378" s="4">
        <v>9.3610000000000007</v>
      </c>
      <c r="BH378" s="4">
        <v>8.8999999999999996E-2</v>
      </c>
      <c r="BI378" s="4">
        <v>9.4489999999999998</v>
      </c>
      <c r="BJ378" s="4">
        <v>8.077</v>
      </c>
      <c r="BK378" s="4">
        <v>7.5999999999999998E-2</v>
      </c>
      <c r="BL378" s="4">
        <v>8.1530000000000005</v>
      </c>
      <c r="BM378" s="4">
        <v>0</v>
      </c>
      <c r="BQ378" s="4">
        <v>376.67399999999998</v>
      </c>
      <c r="BR378" s="4">
        <v>0.28648000000000001</v>
      </c>
      <c r="BS378" s="4">
        <v>-5</v>
      </c>
      <c r="BT378" s="4">
        <v>0.92850999999999995</v>
      </c>
      <c r="BU378" s="4">
        <v>7.0008549999999996</v>
      </c>
      <c r="BV378" s="4">
        <v>18.755901999999999</v>
      </c>
    </row>
    <row r="379" spans="1:74" x14ac:dyDescent="0.25">
      <c r="A379" s="2">
        <v>42801</v>
      </c>
      <c r="B379" s="3">
        <v>0.6937683564814815</v>
      </c>
      <c r="C379" s="4">
        <v>13.111000000000001</v>
      </c>
      <c r="D379" s="4">
        <v>0.01</v>
      </c>
      <c r="E379" s="4">
        <v>100</v>
      </c>
      <c r="F379" s="4">
        <v>379.5</v>
      </c>
      <c r="G379" s="4">
        <v>0.2</v>
      </c>
      <c r="H379" s="4">
        <v>0.2</v>
      </c>
      <c r="J379" s="4">
        <v>2.2000000000000002</v>
      </c>
      <c r="K379" s="4">
        <v>0.89949999999999997</v>
      </c>
      <c r="L379" s="4">
        <v>11.793200000000001</v>
      </c>
      <c r="M379" s="4">
        <v>8.9999999999999993E-3</v>
      </c>
      <c r="N379" s="4">
        <v>341.36419999999998</v>
      </c>
      <c r="O379" s="4">
        <v>0.1943</v>
      </c>
      <c r="P379" s="4">
        <v>341.6</v>
      </c>
      <c r="Q379" s="4">
        <v>294.72050000000002</v>
      </c>
      <c r="R379" s="4">
        <v>0.16769999999999999</v>
      </c>
      <c r="S379" s="4">
        <v>294.89999999999998</v>
      </c>
      <c r="T379" s="4">
        <v>0.2213</v>
      </c>
      <c r="W379" s="4">
        <v>0</v>
      </c>
      <c r="X379" s="4">
        <v>1.9789000000000001</v>
      </c>
      <c r="Y379" s="4">
        <v>12</v>
      </c>
      <c r="Z379" s="4">
        <v>794</v>
      </c>
      <c r="AA379" s="4">
        <v>808</v>
      </c>
      <c r="AB379" s="4">
        <v>831</v>
      </c>
      <c r="AC379" s="4">
        <v>33.5</v>
      </c>
      <c r="AD379" s="4">
        <v>16.38</v>
      </c>
      <c r="AE379" s="4">
        <v>0.38</v>
      </c>
      <c r="AF379" s="4">
        <v>958</v>
      </c>
      <c r="AG379" s="4">
        <v>8</v>
      </c>
      <c r="AH379" s="4">
        <v>24</v>
      </c>
      <c r="AI379" s="4">
        <v>27</v>
      </c>
      <c r="AJ379" s="4">
        <v>191</v>
      </c>
      <c r="AK379" s="4">
        <v>189</v>
      </c>
      <c r="AL379" s="4">
        <v>4.0999999999999996</v>
      </c>
      <c r="AM379" s="4">
        <v>196</v>
      </c>
      <c r="AN379" s="4" t="s">
        <v>155</v>
      </c>
      <c r="AO379" s="4">
        <v>2</v>
      </c>
      <c r="AP379" s="5">
        <v>0.90211805555555558</v>
      </c>
      <c r="AQ379" s="4">
        <v>47.158940000000001</v>
      </c>
      <c r="AR379" s="4">
        <v>-88.486957000000004</v>
      </c>
      <c r="AS379" s="4">
        <v>314.7</v>
      </c>
      <c r="AT379" s="4">
        <v>32.1</v>
      </c>
      <c r="AU379" s="4">
        <v>12</v>
      </c>
      <c r="AV379" s="4">
        <v>7</v>
      </c>
      <c r="AW379" s="4" t="s">
        <v>420</v>
      </c>
      <c r="AX379" s="4">
        <v>1.5690999999999999</v>
      </c>
      <c r="AY379" s="4">
        <v>1.2102999999999999</v>
      </c>
      <c r="AZ379" s="4">
        <v>3.1690999999999998</v>
      </c>
      <c r="BA379" s="4">
        <v>13.836</v>
      </c>
      <c r="BB379" s="4">
        <v>16.32</v>
      </c>
      <c r="BC379" s="4">
        <v>1.18</v>
      </c>
      <c r="BD379" s="4">
        <v>11.173</v>
      </c>
      <c r="BE379" s="4">
        <v>3085.319</v>
      </c>
      <c r="BF379" s="4">
        <v>1.498</v>
      </c>
      <c r="BG379" s="4">
        <v>9.3520000000000003</v>
      </c>
      <c r="BH379" s="4">
        <v>5.0000000000000001E-3</v>
      </c>
      <c r="BI379" s="4">
        <v>9.3580000000000005</v>
      </c>
      <c r="BJ379" s="4">
        <v>8.0749999999999993</v>
      </c>
      <c r="BK379" s="4">
        <v>5.0000000000000001E-3</v>
      </c>
      <c r="BL379" s="4">
        <v>8.0790000000000006</v>
      </c>
      <c r="BM379" s="4">
        <v>1.9E-3</v>
      </c>
      <c r="BQ379" s="4">
        <v>376.43599999999998</v>
      </c>
      <c r="BR379" s="4">
        <v>0.26151000000000002</v>
      </c>
      <c r="BS379" s="4">
        <v>-5</v>
      </c>
      <c r="BT379" s="4">
        <v>0.92900000000000005</v>
      </c>
      <c r="BU379" s="4">
        <v>6.3906510000000001</v>
      </c>
      <c r="BV379" s="4">
        <v>18.765799999999999</v>
      </c>
    </row>
    <row r="380" spans="1:74" x14ac:dyDescent="0.25">
      <c r="A380" s="2">
        <v>42801</v>
      </c>
      <c r="B380" s="3">
        <v>0.69377993055555554</v>
      </c>
      <c r="C380" s="4">
        <v>13.119</v>
      </c>
      <c r="D380" s="4">
        <v>0.01</v>
      </c>
      <c r="E380" s="4">
        <v>100</v>
      </c>
      <c r="F380" s="4">
        <v>379.6</v>
      </c>
      <c r="G380" s="4">
        <v>-0.1</v>
      </c>
      <c r="H380" s="4">
        <v>-3.4</v>
      </c>
      <c r="J380" s="4">
        <v>2.2000000000000002</v>
      </c>
      <c r="K380" s="4">
        <v>0.89929999999999999</v>
      </c>
      <c r="L380" s="4">
        <v>11.7987</v>
      </c>
      <c r="M380" s="4">
        <v>8.9999999999999993E-3</v>
      </c>
      <c r="N380" s="4">
        <v>341.38600000000002</v>
      </c>
      <c r="O380" s="4">
        <v>0</v>
      </c>
      <c r="P380" s="4">
        <v>341.4</v>
      </c>
      <c r="Q380" s="4">
        <v>294.90460000000002</v>
      </c>
      <c r="R380" s="4">
        <v>0</v>
      </c>
      <c r="S380" s="4">
        <v>294.89999999999998</v>
      </c>
      <c r="T380" s="4">
        <v>0</v>
      </c>
      <c r="W380" s="4">
        <v>0</v>
      </c>
      <c r="X380" s="4">
        <v>1.9785999999999999</v>
      </c>
      <c r="Y380" s="4">
        <v>11.9</v>
      </c>
      <c r="Z380" s="4">
        <v>794</v>
      </c>
      <c r="AA380" s="4">
        <v>807</v>
      </c>
      <c r="AB380" s="4">
        <v>831</v>
      </c>
      <c r="AC380" s="4">
        <v>34</v>
      </c>
      <c r="AD380" s="4">
        <v>16.62</v>
      </c>
      <c r="AE380" s="4">
        <v>0.38</v>
      </c>
      <c r="AF380" s="4">
        <v>958</v>
      </c>
      <c r="AG380" s="4">
        <v>8</v>
      </c>
      <c r="AH380" s="4">
        <v>24</v>
      </c>
      <c r="AI380" s="4">
        <v>27</v>
      </c>
      <c r="AJ380" s="4">
        <v>191</v>
      </c>
      <c r="AK380" s="4">
        <v>189</v>
      </c>
      <c r="AL380" s="4">
        <v>4</v>
      </c>
      <c r="AM380" s="4">
        <v>196</v>
      </c>
      <c r="AN380" s="4" t="s">
        <v>155</v>
      </c>
      <c r="AO380" s="4">
        <v>2</v>
      </c>
      <c r="AP380" s="5">
        <v>0.90212962962962961</v>
      </c>
      <c r="AQ380" s="4">
        <v>47.158940999999999</v>
      </c>
      <c r="AR380" s="4">
        <v>-88.486762999999996</v>
      </c>
      <c r="AS380" s="4">
        <v>314.60000000000002</v>
      </c>
      <c r="AT380" s="4">
        <v>32.1</v>
      </c>
      <c r="AU380" s="4">
        <v>12</v>
      </c>
      <c r="AV380" s="4">
        <v>8</v>
      </c>
      <c r="AW380" s="4" t="s">
        <v>410</v>
      </c>
      <c r="AX380" s="4">
        <v>1.3</v>
      </c>
      <c r="AY380" s="4">
        <v>1.3411999999999999</v>
      </c>
      <c r="AZ380" s="4">
        <v>2.9205999999999999</v>
      </c>
      <c r="BA380" s="4">
        <v>13.836</v>
      </c>
      <c r="BB380" s="4">
        <v>16.309999999999999</v>
      </c>
      <c r="BC380" s="4">
        <v>1.18</v>
      </c>
      <c r="BD380" s="4">
        <v>11.192</v>
      </c>
      <c r="BE380" s="4">
        <v>3085.3209999999999</v>
      </c>
      <c r="BF380" s="4">
        <v>1.4970000000000001</v>
      </c>
      <c r="BG380" s="4">
        <v>9.3490000000000002</v>
      </c>
      <c r="BH380" s="4">
        <v>0</v>
      </c>
      <c r="BI380" s="4">
        <v>9.3490000000000002</v>
      </c>
      <c r="BJ380" s="4">
        <v>8.0760000000000005</v>
      </c>
      <c r="BK380" s="4">
        <v>0</v>
      </c>
      <c r="BL380" s="4">
        <v>8.0760000000000005</v>
      </c>
      <c r="BM380" s="4">
        <v>0</v>
      </c>
      <c r="BQ380" s="4">
        <v>376.19400000000002</v>
      </c>
      <c r="BR380" s="4">
        <v>0.25180000000000002</v>
      </c>
      <c r="BS380" s="4">
        <v>-5</v>
      </c>
      <c r="BT380" s="4">
        <v>0.92798000000000003</v>
      </c>
      <c r="BU380" s="4">
        <v>6.1533629999999997</v>
      </c>
      <c r="BV380" s="4">
        <v>18.745196</v>
      </c>
    </row>
    <row r="381" spans="1:74" x14ac:dyDescent="0.25">
      <c r="A381" s="2">
        <v>42801</v>
      </c>
      <c r="B381" s="3">
        <v>0.69379150462962969</v>
      </c>
      <c r="C381" s="4">
        <v>11.446999999999999</v>
      </c>
      <c r="D381" s="4">
        <v>8.8999999999999999E-3</v>
      </c>
      <c r="E381" s="4">
        <v>88.577405999999996</v>
      </c>
      <c r="F381" s="4">
        <v>374.1</v>
      </c>
      <c r="G381" s="4">
        <v>-9.1999999999999993</v>
      </c>
      <c r="H381" s="4">
        <v>-0.5</v>
      </c>
      <c r="J381" s="4">
        <v>2.2000000000000002</v>
      </c>
      <c r="K381" s="4">
        <v>0.91159999999999997</v>
      </c>
      <c r="L381" s="4">
        <v>10.435499999999999</v>
      </c>
      <c r="M381" s="4">
        <v>8.0999999999999996E-3</v>
      </c>
      <c r="N381" s="4">
        <v>341.05560000000003</v>
      </c>
      <c r="O381" s="4">
        <v>0</v>
      </c>
      <c r="P381" s="4">
        <v>341.1</v>
      </c>
      <c r="Q381" s="4">
        <v>294.61930000000001</v>
      </c>
      <c r="R381" s="4">
        <v>0</v>
      </c>
      <c r="S381" s="4">
        <v>294.60000000000002</v>
      </c>
      <c r="T381" s="4">
        <v>0</v>
      </c>
      <c r="W381" s="4">
        <v>0</v>
      </c>
      <c r="X381" s="4">
        <v>2.0055999999999998</v>
      </c>
      <c r="Y381" s="4">
        <v>12</v>
      </c>
      <c r="Z381" s="4">
        <v>794</v>
      </c>
      <c r="AA381" s="4">
        <v>807</v>
      </c>
      <c r="AB381" s="4">
        <v>830</v>
      </c>
      <c r="AC381" s="4">
        <v>34</v>
      </c>
      <c r="AD381" s="4">
        <v>16.62</v>
      </c>
      <c r="AE381" s="4">
        <v>0.38</v>
      </c>
      <c r="AF381" s="4">
        <v>958</v>
      </c>
      <c r="AG381" s="4">
        <v>8</v>
      </c>
      <c r="AH381" s="4">
        <v>24</v>
      </c>
      <c r="AI381" s="4">
        <v>27</v>
      </c>
      <c r="AJ381" s="4">
        <v>191</v>
      </c>
      <c r="AK381" s="4">
        <v>189</v>
      </c>
      <c r="AL381" s="4">
        <v>4.0999999999999996</v>
      </c>
      <c r="AM381" s="4">
        <v>196</v>
      </c>
      <c r="AN381" s="4" t="s">
        <v>155</v>
      </c>
      <c r="AO381" s="4">
        <v>2</v>
      </c>
      <c r="AP381" s="5">
        <v>0.90214120370370365</v>
      </c>
      <c r="AQ381" s="4">
        <v>47.158920999999999</v>
      </c>
      <c r="AR381" s="4">
        <v>-88.486571999999995</v>
      </c>
      <c r="AS381" s="4">
        <v>314.7</v>
      </c>
      <c r="AT381" s="4">
        <v>32.200000000000003</v>
      </c>
      <c r="AU381" s="4">
        <v>12</v>
      </c>
      <c r="AV381" s="4">
        <v>7</v>
      </c>
      <c r="AW381" s="4" t="s">
        <v>407</v>
      </c>
      <c r="AX381" s="4">
        <v>1.3103</v>
      </c>
      <c r="AY381" s="4">
        <v>1.7102999999999999</v>
      </c>
      <c r="AZ381" s="4">
        <v>3.1</v>
      </c>
      <c r="BA381" s="4">
        <v>13.836</v>
      </c>
      <c r="BB381" s="4">
        <v>18.559999999999999</v>
      </c>
      <c r="BC381" s="4">
        <v>1.34</v>
      </c>
      <c r="BD381" s="4">
        <v>9.6940000000000008</v>
      </c>
      <c r="BE381" s="4">
        <v>3086.6509999999998</v>
      </c>
      <c r="BF381" s="4">
        <v>1.52</v>
      </c>
      <c r="BG381" s="4">
        <v>10.564</v>
      </c>
      <c r="BH381" s="4">
        <v>0</v>
      </c>
      <c r="BI381" s="4">
        <v>10.564</v>
      </c>
      <c r="BJ381" s="4">
        <v>9.1259999999999994</v>
      </c>
      <c r="BK381" s="4">
        <v>0</v>
      </c>
      <c r="BL381" s="4">
        <v>9.1259999999999994</v>
      </c>
      <c r="BM381" s="4">
        <v>0</v>
      </c>
      <c r="BQ381" s="4">
        <v>431.33199999999999</v>
      </c>
      <c r="BR381" s="4">
        <v>0.26189000000000001</v>
      </c>
      <c r="BS381" s="4">
        <v>-5</v>
      </c>
      <c r="BT381" s="4">
        <v>0.92750999999999995</v>
      </c>
      <c r="BU381" s="4">
        <v>6.3999370000000004</v>
      </c>
      <c r="BV381" s="4">
        <v>18.735702</v>
      </c>
    </row>
    <row r="382" spans="1:74" x14ac:dyDescent="0.25">
      <c r="A382" s="2">
        <v>42801</v>
      </c>
      <c r="B382" s="3">
        <v>0.69380307870370361</v>
      </c>
      <c r="C382" s="4">
        <v>8.923</v>
      </c>
      <c r="D382" s="4">
        <v>-3.7000000000000002E-3</v>
      </c>
      <c r="E382" s="4">
        <v>-36.945607000000003</v>
      </c>
      <c r="F382" s="4">
        <v>394.9</v>
      </c>
      <c r="G382" s="4">
        <v>1.8</v>
      </c>
      <c r="H382" s="4">
        <v>-4.0999999999999996</v>
      </c>
      <c r="J382" s="4">
        <v>2.4900000000000002</v>
      </c>
      <c r="K382" s="4">
        <v>0.93089999999999995</v>
      </c>
      <c r="L382" s="4">
        <v>8.3062000000000005</v>
      </c>
      <c r="M382" s="4">
        <v>0</v>
      </c>
      <c r="N382" s="4">
        <v>367.60809999999998</v>
      </c>
      <c r="O382" s="4">
        <v>1.6577</v>
      </c>
      <c r="P382" s="4">
        <v>369.3</v>
      </c>
      <c r="Q382" s="4">
        <v>317.55650000000003</v>
      </c>
      <c r="R382" s="4">
        <v>1.4319999999999999</v>
      </c>
      <c r="S382" s="4">
        <v>319</v>
      </c>
      <c r="T382" s="4">
        <v>0</v>
      </c>
      <c r="W382" s="4">
        <v>0</v>
      </c>
      <c r="X382" s="4">
        <v>2.3186</v>
      </c>
      <c r="Y382" s="4">
        <v>11.9</v>
      </c>
      <c r="Z382" s="4">
        <v>794</v>
      </c>
      <c r="AA382" s="4">
        <v>808</v>
      </c>
      <c r="AB382" s="4">
        <v>831</v>
      </c>
      <c r="AC382" s="4">
        <v>34</v>
      </c>
      <c r="AD382" s="4">
        <v>16.62</v>
      </c>
      <c r="AE382" s="4">
        <v>0.38</v>
      </c>
      <c r="AF382" s="4">
        <v>958</v>
      </c>
      <c r="AG382" s="4">
        <v>8</v>
      </c>
      <c r="AH382" s="4">
        <v>24</v>
      </c>
      <c r="AI382" s="4">
        <v>27</v>
      </c>
      <c r="AJ382" s="4">
        <v>191</v>
      </c>
      <c r="AK382" s="4">
        <v>189</v>
      </c>
      <c r="AL382" s="4">
        <v>4.0999999999999996</v>
      </c>
      <c r="AM382" s="4">
        <v>196</v>
      </c>
      <c r="AN382" s="4" t="s">
        <v>155</v>
      </c>
      <c r="AO382" s="4">
        <v>2</v>
      </c>
      <c r="AP382" s="5">
        <v>0.9021527777777778</v>
      </c>
      <c r="AQ382" s="4">
        <v>47.158897000000003</v>
      </c>
      <c r="AR382" s="4">
        <v>-88.486379999999997</v>
      </c>
      <c r="AS382" s="4">
        <v>314.7</v>
      </c>
      <c r="AT382" s="4">
        <v>32.9</v>
      </c>
      <c r="AU382" s="4">
        <v>12</v>
      </c>
      <c r="AV382" s="4">
        <v>7</v>
      </c>
      <c r="AW382" s="4" t="s">
        <v>407</v>
      </c>
      <c r="AX382" s="4">
        <v>1.3896999999999999</v>
      </c>
      <c r="AY382" s="4">
        <v>1.8103</v>
      </c>
      <c r="AZ382" s="4">
        <v>3.0794000000000001</v>
      </c>
      <c r="BA382" s="4">
        <v>13.836</v>
      </c>
      <c r="BB382" s="4">
        <v>23.58</v>
      </c>
      <c r="BC382" s="4">
        <v>1.7</v>
      </c>
      <c r="BD382" s="4">
        <v>7.4260000000000002</v>
      </c>
      <c r="BE382" s="4">
        <v>3092.087</v>
      </c>
      <c r="BF382" s="4">
        <v>0</v>
      </c>
      <c r="BG382" s="4">
        <v>14.331</v>
      </c>
      <c r="BH382" s="4">
        <v>6.5000000000000002E-2</v>
      </c>
      <c r="BI382" s="4">
        <v>14.395</v>
      </c>
      <c r="BJ382" s="4">
        <v>12.38</v>
      </c>
      <c r="BK382" s="4">
        <v>5.6000000000000001E-2</v>
      </c>
      <c r="BL382" s="4">
        <v>12.435</v>
      </c>
      <c r="BM382" s="4">
        <v>0</v>
      </c>
      <c r="BQ382" s="4">
        <v>627.59799999999996</v>
      </c>
      <c r="BR382" s="4">
        <v>0.25244</v>
      </c>
      <c r="BS382" s="4">
        <v>-5</v>
      </c>
      <c r="BT382" s="4">
        <v>0.92647000000000002</v>
      </c>
      <c r="BU382" s="4">
        <v>6.169003</v>
      </c>
      <c r="BV382" s="4">
        <v>18.714694000000001</v>
      </c>
    </row>
    <row r="383" spans="1:74" x14ac:dyDescent="0.25">
      <c r="A383" s="2">
        <v>42801</v>
      </c>
      <c r="B383" s="3">
        <v>0.69381465277777776</v>
      </c>
      <c r="C383" s="4">
        <v>7.0369999999999999</v>
      </c>
      <c r="D383" s="4">
        <v>-1.2999999999999999E-3</v>
      </c>
      <c r="E383" s="4">
        <v>-13.458401</v>
      </c>
      <c r="F383" s="4">
        <v>431.9</v>
      </c>
      <c r="G383" s="4">
        <v>2.5</v>
      </c>
      <c r="H383" s="4">
        <v>-5.2</v>
      </c>
      <c r="J383" s="4">
        <v>4.96</v>
      </c>
      <c r="K383" s="4">
        <v>0.94569999999999999</v>
      </c>
      <c r="L383" s="4">
        <v>6.6548999999999996</v>
      </c>
      <c r="M383" s="4">
        <v>0</v>
      </c>
      <c r="N383" s="4">
        <v>408.41410000000002</v>
      </c>
      <c r="O383" s="4">
        <v>2.3643000000000001</v>
      </c>
      <c r="P383" s="4">
        <v>410.8</v>
      </c>
      <c r="Q383" s="4">
        <v>352.8066</v>
      </c>
      <c r="R383" s="4">
        <v>2.0424000000000002</v>
      </c>
      <c r="S383" s="4">
        <v>354.8</v>
      </c>
      <c r="T383" s="4">
        <v>0</v>
      </c>
      <c r="W383" s="4">
        <v>0</v>
      </c>
      <c r="X383" s="4">
        <v>4.6900000000000004</v>
      </c>
      <c r="Y383" s="4">
        <v>11.9</v>
      </c>
      <c r="Z383" s="4">
        <v>795</v>
      </c>
      <c r="AA383" s="4">
        <v>809</v>
      </c>
      <c r="AB383" s="4">
        <v>831</v>
      </c>
      <c r="AC383" s="4">
        <v>34</v>
      </c>
      <c r="AD383" s="4">
        <v>16.62</v>
      </c>
      <c r="AE383" s="4">
        <v>0.38</v>
      </c>
      <c r="AF383" s="4">
        <v>958</v>
      </c>
      <c r="AG383" s="4">
        <v>8</v>
      </c>
      <c r="AH383" s="4">
        <v>24</v>
      </c>
      <c r="AI383" s="4">
        <v>27</v>
      </c>
      <c r="AJ383" s="4">
        <v>191</v>
      </c>
      <c r="AK383" s="4">
        <v>189</v>
      </c>
      <c r="AL383" s="4">
        <v>4.0999999999999996</v>
      </c>
      <c r="AM383" s="4">
        <v>196</v>
      </c>
      <c r="AN383" s="4" t="s">
        <v>155</v>
      </c>
      <c r="AO383" s="4">
        <v>2</v>
      </c>
      <c r="AP383" s="5">
        <v>0.90216435185185195</v>
      </c>
      <c r="AQ383" s="4">
        <v>47.158864999999999</v>
      </c>
      <c r="AR383" s="4">
        <v>-88.486170000000001</v>
      </c>
      <c r="AS383" s="4">
        <v>315.2</v>
      </c>
      <c r="AT383" s="4">
        <v>31.5</v>
      </c>
      <c r="AU383" s="4">
        <v>12</v>
      </c>
      <c r="AV383" s="4">
        <v>7</v>
      </c>
      <c r="AW383" s="4" t="s">
        <v>407</v>
      </c>
      <c r="AX383" s="4">
        <v>1.3</v>
      </c>
      <c r="AY383" s="4">
        <v>1.9</v>
      </c>
      <c r="AZ383" s="4">
        <v>2.8485</v>
      </c>
      <c r="BA383" s="4">
        <v>13.836</v>
      </c>
      <c r="BB383" s="4">
        <v>29.66</v>
      </c>
      <c r="BC383" s="4">
        <v>2.14</v>
      </c>
      <c r="BD383" s="4">
        <v>5.74</v>
      </c>
      <c r="BE383" s="4">
        <v>3095.79</v>
      </c>
      <c r="BF383" s="4">
        <v>0</v>
      </c>
      <c r="BG383" s="4">
        <v>19.896000000000001</v>
      </c>
      <c r="BH383" s="4">
        <v>0.115</v>
      </c>
      <c r="BI383" s="4">
        <v>20.010999999999999</v>
      </c>
      <c r="BJ383" s="4">
        <v>17.187000000000001</v>
      </c>
      <c r="BK383" s="4">
        <v>9.9000000000000005E-2</v>
      </c>
      <c r="BL383" s="4">
        <v>17.286999999999999</v>
      </c>
      <c r="BM383" s="4">
        <v>0</v>
      </c>
      <c r="BQ383" s="4">
        <v>1586.3610000000001</v>
      </c>
      <c r="BR383" s="4">
        <v>0.19899</v>
      </c>
      <c r="BS383" s="4">
        <v>-5</v>
      </c>
      <c r="BT383" s="4">
        <v>0.92449000000000003</v>
      </c>
      <c r="BU383" s="4">
        <v>4.8628179999999999</v>
      </c>
      <c r="BV383" s="4">
        <v>18.674697999999999</v>
      </c>
    </row>
    <row r="384" spans="1:74" x14ac:dyDescent="0.25">
      <c r="A384" s="2">
        <v>42801</v>
      </c>
      <c r="B384" s="3">
        <v>0.69382622685185191</v>
      </c>
      <c r="C384" s="4">
        <v>6.7889999999999997</v>
      </c>
      <c r="D384" s="4">
        <v>6.7999999999999996E-3</v>
      </c>
      <c r="E384" s="4">
        <v>67.506297000000004</v>
      </c>
      <c r="F384" s="4">
        <v>457.3</v>
      </c>
      <c r="G384" s="4">
        <v>7.3</v>
      </c>
      <c r="H384" s="4">
        <v>-1.3</v>
      </c>
      <c r="J384" s="4">
        <v>8.5</v>
      </c>
      <c r="K384" s="4">
        <v>0.9476</v>
      </c>
      <c r="L384" s="4">
        <v>6.4333</v>
      </c>
      <c r="M384" s="4">
        <v>6.4000000000000003E-3</v>
      </c>
      <c r="N384" s="4">
        <v>433.3612</v>
      </c>
      <c r="O384" s="4">
        <v>6.9461000000000004</v>
      </c>
      <c r="P384" s="4">
        <v>440.3</v>
      </c>
      <c r="Q384" s="4">
        <v>374.35700000000003</v>
      </c>
      <c r="R384" s="4">
        <v>6.0004</v>
      </c>
      <c r="S384" s="4">
        <v>380.4</v>
      </c>
      <c r="T384" s="4">
        <v>0</v>
      </c>
      <c r="W384" s="4">
        <v>0</v>
      </c>
      <c r="X384" s="4">
        <v>8.0574999999999992</v>
      </c>
      <c r="Y384" s="4">
        <v>11.9</v>
      </c>
      <c r="Z384" s="4">
        <v>795</v>
      </c>
      <c r="AA384" s="4">
        <v>810</v>
      </c>
      <c r="AB384" s="4">
        <v>832</v>
      </c>
      <c r="AC384" s="4">
        <v>34</v>
      </c>
      <c r="AD384" s="4">
        <v>16.62</v>
      </c>
      <c r="AE384" s="4">
        <v>0.38</v>
      </c>
      <c r="AF384" s="4">
        <v>958</v>
      </c>
      <c r="AG384" s="4">
        <v>8</v>
      </c>
      <c r="AH384" s="4">
        <v>24</v>
      </c>
      <c r="AI384" s="4">
        <v>27</v>
      </c>
      <c r="AJ384" s="4">
        <v>191</v>
      </c>
      <c r="AK384" s="4">
        <v>188.5</v>
      </c>
      <c r="AL384" s="4">
        <v>4.0999999999999996</v>
      </c>
      <c r="AM384" s="4">
        <v>196</v>
      </c>
      <c r="AN384" s="4" t="s">
        <v>155</v>
      </c>
      <c r="AO384" s="4">
        <v>1</v>
      </c>
      <c r="AP384" s="5">
        <v>0.90218750000000003</v>
      </c>
      <c r="AQ384" s="4">
        <v>47.158782000000002</v>
      </c>
      <c r="AR384" s="4">
        <v>-88.485866999999999</v>
      </c>
      <c r="AS384" s="4">
        <v>315.2</v>
      </c>
      <c r="AT384" s="4">
        <v>30.4</v>
      </c>
      <c r="AU384" s="4">
        <v>12</v>
      </c>
      <c r="AV384" s="4">
        <v>9</v>
      </c>
      <c r="AW384" s="4" t="s">
        <v>410</v>
      </c>
      <c r="AX384" s="4">
        <v>1.3617999999999999</v>
      </c>
      <c r="AY384" s="4">
        <v>1.8072999999999999</v>
      </c>
      <c r="AZ384" s="4">
        <v>2.4514999999999998</v>
      </c>
      <c r="BA384" s="4">
        <v>13.836</v>
      </c>
      <c r="BB384" s="4">
        <v>30.69</v>
      </c>
      <c r="BC384" s="4">
        <v>2.2200000000000002</v>
      </c>
      <c r="BD384" s="4">
        <v>5.5250000000000004</v>
      </c>
      <c r="BE384" s="4">
        <v>3093.337</v>
      </c>
      <c r="BF384" s="4">
        <v>1.958</v>
      </c>
      <c r="BG384" s="4">
        <v>21.821000000000002</v>
      </c>
      <c r="BH384" s="4">
        <v>0.35</v>
      </c>
      <c r="BI384" s="4">
        <v>22.170999999999999</v>
      </c>
      <c r="BJ384" s="4">
        <v>18.850000000000001</v>
      </c>
      <c r="BK384" s="4">
        <v>0.30199999999999999</v>
      </c>
      <c r="BL384" s="4">
        <v>19.152000000000001</v>
      </c>
      <c r="BM384" s="4">
        <v>0</v>
      </c>
      <c r="BQ384" s="4">
        <v>2817.0210000000002</v>
      </c>
      <c r="BR384" s="4">
        <v>0.14033999999999999</v>
      </c>
      <c r="BS384" s="4">
        <v>-5</v>
      </c>
      <c r="BT384" s="4">
        <v>0.92451000000000005</v>
      </c>
      <c r="BU384" s="4">
        <v>3.4295589999999998</v>
      </c>
      <c r="BV384" s="4">
        <v>18.675101999999999</v>
      </c>
    </row>
    <row r="385" spans="1:74" x14ac:dyDescent="0.25">
      <c r="A385" s="2">
        <v>42801</v>
      </c>
      <c r="B385" s="3">
        <v>0.69383780092592595</v>
      </c>
      <c r="C385" s="4">
        <v>7.8369999999999997</v>
      </c>
      <c r="D385" s="4">
        <v>9.1999999999999998E-3</v>
      </c>
      <c r="E385" s="4">
        <v>92.266335999999995</v>
      </c>
      <c r="F385" s="4">
        <v>457.1</v>
      </c>
      <c r="G385" s="4">
        <v>7.4</v>
      </c>
      <c r="H385" s="4">
        <v>-5.8</v>
      </c>
      <c r="J385" s="4">
        <v>10.65</v>
      </c>
      <c r="K385" s="4">
        <v>0.93930000000000002</v>
      </c>
      <c r="L385" s="4">
        <v>7.3613</v>
      </c>
      <c r="M385" s="4">
        <v>8.6999999999999994E-3</v>
      </c>
      <c r="N385" s="4">
        <v>429.37520000000001</v>
      </c>
      <c r="O385" s="4">
        <v>6.9508000000000001</v>
      </c>
      <c r="P385" s="4">
        <v>436.3</v>
      </c>
      <c r="Q385" s="4">
        <v>371.13049999999998</v>
      </c>
      <c r="R385" s="4">
        <v>6.008</v>
      </c>
      <c r="S385" s="4">
        <v>377.1</v>
      </c>
      <c r="T385" s="4">
        <v>0</v>
      </c>
      <c r="W385" s="4">
        <v>0</v>
      </c>
      <c r="X385" s="4">
        <v>10.0047</v>
      </c>
      <c r="Y385" s="4">
        <v>11.9</v>
      </c>
      <c r="Z385" s="4">
        <v>796</v>
      </c>
      <c r="AA385" s="4">
        <v>812</v>
      </c>
      <c r="AB385" s="4">
        <v>833</v>
      </c>
      <c r="AC385" s="4">
        <v>34.5</v>
      </c>
      <c r="AD385" s="4">
        <v>16.87</v>
      </c>
      <c r="AE385" s="4">
        <v>0.39</v>
      </c>
      <c r="AF385" s="4">
        <v>958</v>
      </c>
      <c r="AG385" s="4">
        <v>8</v>
      </c>
      <c r="AH385" s="4">
        <v>24</v>
      </c>
      <c r="AI385" s="4">
        <v>27</v>
      </c>
      <c r="AJ385" s="4">
        <v>191</v>
      </c>
      <c r="AK385" s="4">
        <v>188.5</v>
      </c>
      <c r="AL385" s="4">
        <v>4.3</v>
      </c>
      <c r="AM385" s="4">
        <v>196</v>
      </c>
      <c r="AN385" s="4" t="s">
        <v>155</v>
      </c>
      <c r="AO385" s="4">
        <v>1</v>
      </c>
      <c r="AP385" s="5">
        <v>0.90218750000000003</v>
      </c>
      <c r="AQ385" s="4">
        <v>47.158776000000003</v>
      </c>
      <c r="AR385" s="4">
        <v>-88.485851999999994</v>
      </c>
      <c r="AS385" s="4">
        <v>315.2</v>
      </c>
      <c r="AT385" s="4">
        <v>30.1</v>
      </c>
      <c r="AU385" s="4">
        <v>12</v>
      </c>
      <c r="AV385" s="4">
        <v>9</v>
      </c>
      <c r="AW385" s="4" t="s">
        <v>411</v>
      </c>
      <c r="AX385" s="4">
        <v>1.8382000000000001</v>
      </c>
      <c r="AY385" s="4">
        <v>1.0103</v>
      </c>
      <c r="AZ385" s="4">
        <v>2.8485</v>
      </c>
      <c r="BA385" s="4">
        <v>13.836</v>
      </c>
      <c r="BB385" s="4">
        <v>26.69</v>
      </c>
      <c r="BC385" s="4">
        <v>1.93</v>
      </c>
      <c r="BD385" s="4">
        <v>6.4619999999999997</v>
      </c>
      <c r="BE385" s="4">
        <v>3090.3420000000001</v>
      </c>
      <c r="BF385" s="4">
        <v>2.3159999999999998</v>
      </c>
      <c r="BG385" s="4">
        <v>18.876999999999999</v>
      </c>
      <c r="BH385" s="4">
        <v>0.30599999999999999</v>
      </c>
      <c r="BI385" s="4">
        <v>19.181999999999999</v>
      </c>
      <c r="BJ385" s="4">
        <v>16.315999999999999</v>
      </c>
      <c r="BK385" s="4">
        <v>0.26400000000000001</v>
      </c>
      <c r="BL385" s="4">
        <v>16.579999999999998</v>
      </c>
      <c r="BM385" s="4">
        <v>0</v>
      </c>
      <c r="BQ385" s="4">
        <v>3053.8739999999998</v>
      </c>
      <c r="BR385" s="4">
        <v>0.10851</v>
      </c>
      <c r="BS385" s="4">
        <v>-5</v>
      </c>
      <c r="BT385" s="4">
        <v>0.92347000000000001</v>
      </c>
      <c r="BU385" s="4">
        <v>2.651713</v>
      </c>
      <c r="BV385" s="4">
        <v>18.654094000000001</v>
      </c>
    </row>
    <row r="386" spans="1:74" x14ac:dyDescent="0.25">
      <c r="A386" s="2">
        <v>42801</v>
      </c>
      <c r="B386" s="3">
        <v>0.69384937499999999</v>
      </c>
      <c r="C386" s="4">
        <v>7.5419999999999998</v>
      </c>
      <c r="D386" s="4">
        <v>4.7999999999999996E-3</v>
      </c>
      <c r="E386" s="4">
        <v>47.751873000000003</v>
      </c>
      <c r="F386" s="4">
        <v>445.2</v>
      </c>
      <c r="G386" s="4">
        <v>7.4</v>
      </c>
      <c r="H386" s="4">
        <v>-3.1</v>
      </c>
      <c r="J386" s="4">
        <v>10.42</v>
      </c>
      <c r="K386" s="4">
        <v>0.94159999999999999</v>
      </c>
      <c r="L386" s="4">
        <v>7.1021999999999998</v>
      </c>
      <c r="M386" s="4">
        <v>4.4999999999999997E-3</v>
      </c>
      <c r="N386" s="4">
        <v>419.23599999999999</v>
      </c>
      <c r="O386" s="4">
        <v>6.9680999999999997</v>
      </c>
      <c r="P386" s="4">
        <v>426.2</v>
      </c>
      <c r="Q386" s="4">
        <v>362.57010000000002</v>
      </c>
      <c r="R386" s="4">
        <v>6.0263</v>
      </c>
      <c r="S386" s="4">
        <v>368.6</v>
      </c>
      <c r="T386" s="4">
        <v>0</v>
      </c>
      <c r="W386" s="4">
        <v>0</v>
      </c>
      <c r="X386" s="4">
        <v>9.8079000000000001</v>
      </c>
      <c r="Y386" s="4">
        <v>11.9</v>
      </c>
      <c r="Z386" s="4">
        <v>796</v>
      </c>
      <c r="AA386" s="4">
        <v>812</v>
      </c>
      <c r="AB386" s="4">
        <v>832</v>
      </c>
      <c r="AC386" s="4">
        <v>35</v>
      </c>
      <c r="AD386" s="4">
        <v>17.12</v>
      </c>
      <c r="AE386" s="4">
        <v>0.39</v>
      </c>
      <c r="AF386" s="4">
        <v>958</v>
      </c>
      <c r="AG386" s="4">
        <v>8</v>
      </c>
      <c r="AH386" s="4">
        <v>24</v>
      </c>
      <c r="AI386" s="4">
        <v>27</v>
      </c>
      <c r="AJ386" s="4">
        <v>191</v>
      </c>
      <c r="AK386" s="4">
        <v>189</v>
      </c>
      <c r="AL386" s="4">
        <v>4.3</v>
      </c>
      <c r="AM386" s="4">
        <v>196</v>
      </c>
      <c r="AN386" s="4" t="s">
        <v>155</v>
      </c>
      <c r="AO386" s="4">
        <v>1</v>
      </c>
      <c r="AP386" s="5">
        <v>0.90219907407407407</v>
      </c>
      <c r="AQ386" s="4">
        <v>47.158718</v>
      </c>
      <c r="AR386" s="4">
        <v>-88.485703000000001</v>
      </c>
      <c r="AS386" s="4">
        <v>315.2</v>
      </c>
      <c r="AT386" s="4">
        <v>27.3</v>
      </c>
      <c r="AU386" s="4">
        <v>12</v>
      </c>
      <c r="AV386" s="4">
        <v>9</v>
      </c>
      <c r="AW386" s="4" t="s">
        <v>411</v>
      </c>
      <c r="AX386" s="4">
        <v>1.3</v>
      </c>
      <c r="AY386" s="4">
        <v>1.1103000000000001</v>
      </c>
      <c r="AZ386" s="4">
        <v>2.4</v>
      </c>
      <c r="BA386" s="4">
        <v>13.836</v>
      </c>
      <c r="BB386" s="4">
        <v>27.72</v>
      </c>
      <c r="BC386" s="4">
        <v>2</v>
      </c>
      <c r="BD386" s="4">
        <v>6.1980000000000004</v>
      </c>
      <c r="BE386" s="4">
        <v>3092.645</v>
      </c>
      <c r="BF386" s="4">
        <v>1.246</v>
      </c>
      <c r="BG386" s="4">
        <v>19.117000000000001</v>
      </c>
      <c r="BH386" s="4">
        <v>0.318</v>
      </c>
      <c r="BI386" s="4">
        <v>19.434999999999999</v>
      </c>
      <c r="BJ386" s="4">
        <v>16.533000000000001</v>
      </c>
      <c r="BK386" s="4">
        <v>0.27500000000000002</v>
      </c>
      <c r="BL386" s="4">
        <v>16.808</v>
      </c>
      <c r="BM386" s="4">
        <v>0</v>
      </c>
      <c r="BQ386" s="4">
        <v>3105.3530000000001</v>
      </c>
      <c r="BR386" s="4">
        <v>0.11104</v>
      </c>
      <c r="BS386" s="4">
        <v>-5</v>
      </c>
      <c r="BT386" s="4">
        <v>0.92301999999999995</v>
      </c>
      <c r="BU386" s="4">
        <v>2.7135410000000002</v>
      </c>
      <c r="BV386" s="4">
        <v>18.645004</v>
      </c>
    </row>
    <row r="387" spans="1:74" x14ac:dyDescent="0.25">
      <c r="A387" s="2">
        <v>42801</v>
      </c>
      <c r="B387" s="3">
        <v>0.69386094907407403</v>
      </c>
      <c r="C387" s="4">
        <v>6.9409999999999998</v>
      </c>
      <c r="D387" s="4">
        <v>4.1000000000000003E-3</v>
      </c>
      <c r="E387" s="4">
        <v>40.575479999999999</v>
      </c>
      <c r="F387" s="4">
        <v>440.5</v>
      </c>
      <c r="G387" s="4">
        <v>9.6999999999999993</v>
      </c>
      <c r="H387" s="4">
        <v>-4</v>
      </c>
      <c r="J387" s="4">
        <v>9.9</v>
      </c>
      <c r="K387" s="4">
        <v>0.94640000000000002</v>
      </c>
      <c r="L387" s="4">
        <v>6.5682999999999998</v>
      </c>
      <c r="M387" s="4">
        <v>3.8E-3</v>
      </c>
      <c r="N387" s="4">
        <v>416.839</v>
      </c>
      <c r="O387" s="4">
        <v>9.1798000000000002</v>
      </c>
      <c r="P387" s="4">
        <v>426</v>
      </c>
      <c r="Q387" s="4">
        <v>360.49709999999999</v>
      </c>
      <c r="R387" s="4">
        <v>7.9390000000000001</v>
      </c>
      <c r="S387" s="4">
        <v>368.4</v>
      </c>
      <c r="T387" s="4">
        <v>0</v>
      </c>
      <c r="W387" s="4">
        <v>0</v>
      </c>
      <c r="X387" s="4">
        <v>9.3690999999999995</v>
      </c>
      <c r="Y387" s="4">
        <v>11.9</v>
      </c>
      <c r="Z387" s="4">
        <v>796</v>
      </c>
      <c r="AA387" s="4">
        <v>812</v>
      </c>
      <c r="AB387" s="4">
        <v>832</v>
      </c>
      <c r="AC387" s="4">
        <v>35</v>
      </c>
      <c r="AD387" s="4">
        <v>17.12</v>
      </c>
      <c r="AE387" s="4">
        <v>0.39</v>
      </c>
      <c r="AF387" s="4">
        <v>958</v>
      </c>
      <c r="AG387" s="4">
        <v>8</v>
      </c>
      <c r="AH387" s="4">
        <v>24</v>
      </c>
      <c r="AI387" s="4">
        <v>27</v>
      </c>
      <c r="AJ387" s="4">
        <v>191</v>
      </c>
      <c r="AK387" s="4">
        <v>189</v>
      </c>
      <c r="AL387" s="4">
        <v>4.0999999999999996</v>
      </c>
      <c r="AM387" s="4">
        <v>196</v>
      </c>
      <c r="AN387" s="4" t="s">
        <v>155</v>
      </c>
      <c r="AO387" s="4">
        <v>1</v>
      </c>
      <c r="AP387" s="5">
        <v>0.90221064814814811</v>
      </c>
      <c r="AQ387" s="4">
        <v>47.158667999999999</v>
      </c>
      <c r="AR387" s="4">
        <v>-88.485557999999997</v>
      </c>
      <c r="AS387" s="4">
        <v>315.10000000000002</v>
      </c>
      <c r="AT387" s="4">
        <v>26.6</v>
      </c>
      <c r="AU387" s="4">
        <v>12</v>
      </c>
      <c r="AV387" s="4">
        <v>9</v>
      </c>
      <c r="AW387" s="4" t="s">
        <v>411</v>
      </c>
      <c r="AX387" s="4">
        <v>1.3309</v>
      </c>
      <c r="AY387" s="4">
        <v>1.2205999999999999</v>
      </c>
      <c r="AZ387" s="4">
        <v>2.4308999999999998</v>
      </c>
      <c r="BA387" s="4">
        <v>13.836</v>
      </c>
      <c r="BB387" s="4">
        <v>30.05</v>
      </c>
      <c r="BC387" s="4">
        <v>2.17</v>
      </c>
      <c r="BD387" s="4">
        <v>5.6669999999999998</v>
      </c>
      <c r="BE387" s="4">
        <v>3094.2139999999999</v>
      </c>
      <c r="BF387" s="4">
        <v>1.151</v>
      </c>
      <c r="BG387" s="4">
        <v>20.564</v>
      </c>
      <c r="BH387" s="4">
        <v>0.45300000000000001</v>
      </c>
      <c r="BI387" s="4">
        <v>21.016999999999999</v>
      </c>
      <c r="BJ387" s="4">
        <v>17.783999999999999</v>
      </c>
      <c r="BK387" s="4">
        <v>0.39200000000000002</v>
      </c>
      <c r="BL387" s="4">
        <v>18.175999999999998</v>
      </c>
      <c r="BM387" s="4">
        <v>0</v>
      </c>
      <c r="BQ387" s="4">
        <v>3209.1669999999999</v>
      </c>
      <c r="BR387" s="4">
        <v>8.2400000000000001E-2</v>
      </c>
      <c r="BS387" s="4">
        <v>-5</v>
      </c>
      <c r="BT387" s="4">
        <v>0.92298000000000002</v>
      </c>
      <c r="BU387" s="4">
        <v>2.0136500000000002</v>
      </c>
      <c r="BV387" s="4">
        <v>18.644196000000001</v>
      </c>
    </row>
    <row r="388" spans="1:74" x14ac:dyDescent="0.25">
      <c r="A388" s="2">
        <v>42801</v>
      </c>
      <c r="B388" s="3">
        <v>0.69387252314814818</v>
      </c>
      <c r="C388" s="4">
        <v>6.3639999999999999</v>
      </c>
      <c r="D388" s="4">
        <v>4.8999999999999998E-3</v>
      </c>
      <c r="E388" s="4">
        <v>48.915762999999998</v>
      </c>
      <c r="F388" s="4">
        <v>435.5</v>
      </c>
      <c r="G388" s="4">
        <v>11.9</v>
      </c>
      <c r="H388" s="4">
        <v>-6.3</v>
      </c>
      <c r="J388" s="4">
        <v>10.210000000000001</v>
      </c>
      <c r="K388" s="4">
        <v>0.95099999999999996</v>
      </c>
      <c r="L388" s="4">
        <v>6.0525000000000002</v>
      </c>
      <c r="M388" s="4">
        <v>4.7000000000000002E-3</v>
      </c>
      <c r="N388" s="4">
        <v>414.18009999999998</v>
      </c>
      <c r="O388" s="4">
        <v>11.356</v>
      </c>
      <c r="P388" s="4">
        <v>425.5</v>
      </c>
      <c r="Q388" s="4">
        <v>357.70670000000001</v>
      </c>
      <c r="R388" s="4">
        <v>9.8076000000000008</v>
      </c>
      <c r="S388" s="4">
        <v>367.5</v>
      </c>
      <c r="T388" s="4">
        <v>0</v>
      </c>
      <c r="W388" s="4">
        <v>0</v>
      </c>
      <c r="X388" s="4">
        <v>9.7118000000000002</v>
      </c>
      <c r="Y388" s="4">
        <v>11.9</v>
      </c>
      <c r="Z388" s="4">
        <v>797</v>
      </c>
      <c r="AA388" s="4">
        <v>812</v>
      </c>
      <c r="AB388" s="4">
        <v>832</v>
      </c>
      <c r="AC388" s="4">
        <v>35</v>
      </c>
      <c r="AD388" s="4">
        <v>16.53</v>
      </c>
      <c r="AE388" s="4">
        <v>0.38</v>
      </c>
      <c r="AF388" s="4">
        <v>958</v>
      </c>
      <c r="AG388" s="4">
        <v>7.5</v>
      </c>
      <c r="AH388" s="4">
        <v>24</v>
      </c>
      <c r="AI388" s="4">
        <v>27</v>
      </c>
      <c r="AJ388" s="4">
        <v>191</v>
      </c>
      <c r="AK388" s="4">
        <v>189</v>
      </c>
      <c r="AL388" s="4">
        <v>4.2</v>
      </c>
      <c r="AM388" s="4">
        <v>196</v>
      </c>
      <c r="AN388" s="4" t="s">
        <v>155</v>
      </c>
      <c r="AO388" s="4">
        <v>1</v>
      </c>
      <c r="AP388" s="5">
        <v>0.90222222222222215</v>
      </c>
      <c r="AQ388" s="4">
        <v>47.158625000000001</v>
      </c>
      <c r="AR388" s="4">
        <v>-88.485398000000004</v>
      </c>
      <c r="AS388" s="4">
        <v>315</v>
      </c>
      <c r="AT388" s="4">
        <v>26</v>
      </c>
      <c r="AU388" s="4">
        <v>12</v>
      </c>
      <c r="AV388" s="4">
        <v>9</v>
      </c>
      <c r="AW388" s="4" t="s">
        <v>411</v>
      </c>
      <c r="AX388" s="4">
        <v>1.6617999999999999</v>
      </c>
      <c r="AY388" s="4">
        <v>1.3588</v>
      </c>
      <c r="AZ388" s="4">
        <v>2.7515000000000001</v>
      </c>
      <c r="BA388" s="4">
        <v>13.836</v>
      </c>
      <c r="BB388" s="4">
        <v>32.68</v>
      </c>
      <c r="BC388" s="4">
        <v>2.36</v>
      </c>
      <c r="BD388" s="4">
        <v>5.1479999999999997</v>
      </c>
      <c r="BE388" s="4">
        <v>3095.252</v>
      </c>
      <c r="BF388" s="4">
        <v>1.514</v>
      </c>
      <c r="BG388" s="4">
        <v>22.181000000000001</v>
      </c>
      <c r="BH388" s="4">
        <v>0.60799999999999998</v>
      </c>
      <c r="BI388" s="4">
        <v>22.789000000000001</v>
      </c>
      <c r="BJ388" s="4">
        <v>19.157</v>
      </c>
      <c r="BK388" s="4">
        <v>0.52500000000000002</v>
      </c>
      <c r="BL388" s="4">
        <v>19.681999999999999</v>
      </c>
      <c r="BM388" s="4">
        <v>0</v>
      </c>
      <c r="BQ388" s="4">
        <v>3611.2559999999999</v>
      </c>
      <c r="BR388" s="4">
        <v>5.3510000000000002E-2</v>
      </c>
      <c r="BS388" s="4">
        <v>-5</v>
      </c>
      <c r="BT388" s="4">
        <v>0.92098000000000002</v>
      </c>
      <c r="BU388" s="4">
        <v>1.30765</v>
      </c>
      <c r="BV388" s="4">
        <v>18.603795999999999</v>
      </c>
    </row>
    <row r="389" spans="1:74" x14ac:dyDescent="0.25">
      <c r="A389" s="2">
        <v>42801</v>
      </c>
      <c r="B389" s="3">
        <v>0.69388409722222233</v>
      </c>
      <c r="C389" s="4">
        <v>5.734</v>
      </c>
      <c r="D389" s="4">
        <v>5.7999999999999996E-3</v>
      </c>
      <c r="E389" s="4">
        <v>57.512953000000003</v>
      </c>
      <c r="F389" s="4">
        <v>425.1</v>
      </c>
      <c r="G389" s="4">
        <v>25.6</v>
      </c>
      <c r="H389" s="4">
        <v>-1.5</v>
      </c>
      <c r="J389" s="4">
        <v>10.94</v>
      </c>
      <c r="K389" s="4">
        <v>0.95620000000000005</v>
      </c>
      <c r="L389" s="4">
        <v>5.4833999999999996</v>
      </c>
      <c r="M389" s="4">
        <v>5.4999999999999997E-3</v>
      </c>
      <c r="N389" s="4">
        <v>406.47930000000002</v>
      </c>
      <c r="O389" s="4">
        <v>24.479099999999999</v>
      </c>
      <c r="P389" s="4">
        <v>431</v>
      </c>
      <c r="Q389" s="4">
        <v>350.60789999999997</v>
      </c>
      <c r="R389" s="4">
        <v>21.1144</v>
      </c>
      <c r="S389" s="4">
        <v>371.7</v>
      </c>
      <c r="T389" s="4">
        <v>0</v>
      </c>
      <c r="W389" s="4">
        <v>0</v>
      </c>
      <c r="X389" s="4">
        <v>10.461399999999999</v>
      </c>
      <c r="Y389" s="4">
        <v>11.9</v>
      </c>
      <c r="Z389" s="4">
        <v>796</v>
      </c>
      <c r="AA389" s="4">
        <v>812</v>
      </c>
      <c r="AB389" s="4">
        <v>832</v>
      </c>
      <c r="AC389" s="4">
        <v>35</v>
      </c>
      <c r="AD389" s="4">
        <v>15.98</v>
      </c>
      <c r="AE389" s="4">
        <v>0.37</v>
      </c>
      <c r="AF389" s="4">
        <v>958</v>
      </c>
      <c r="AG389" s="4">
        <v>7</v>
      </c>
      <c r="AH389" s="4">
        <v>24.509491000000001</v>
      </c>
      <c r="AI389" s="4">
        <v>27</v>
      </c>
      <c r="AJ389" s="4">
        <v>191</v>
      </c>
      <c r="AK389" s="4">
        <v>188.5</v>
      </c>
      <c r="AL389" s="4">
        <v>4.2</v>
      </c>
      <c r="AM389" s="4">
        <v>196</v>
      </c>
      <c r="AN389" s="4" t="s">
        <v>155</v>
      </c>
      <c r="AO389" s="4">
        <v>1</v>
      </c>
      <c r="AP389" s="5">
        <v>0.90224537037037045</v>
      </c>
      <c r="AQ389" s="4">
        <v>47.158566999999998</v>
      </c>
      <c r="AR389" s="4">
        <v>-88.485122000000004</v>
      </c>
      <c r="AS389" s="4">
        <v>315.10000000000002</v>
      </c>
      <c r="AT389" s="4">
        <v>25.6</v>
      </c>
      <c r="AU389" s="4">
        <v>12</v>
      </c>
      <c r="AV389" s="4">
        <v>9</v>
      </c>
      <c r="AW389" s="4" t="s">
        <v>411</v>
      </c>
      <c r="AX389" s="4">
        <v>2.1175999999999999</v>
      </c>
      <c r="AY389" s="4">
        <v>1.0411999999999999</v>
      </c>
      <c r="AZ389" s="4">
        <v>3.2206000000000001</v>
      </c>
      <c r="BA389" s="4">
        <v>13.836</v>
      </c>
      <c r="BB389" s="4">
        <v>36.17</v>
      </c>
      <c r="BC389" s="4">
        <v>2.61</v>
      </c>
      <c r="BD389" s="4">
        <v>4.5789999999999997</v>
      </c>
      <c r="BE389" s="4">
        <v>3096.654</v>
      </c>
      <c r="BF389" s="4">
        <v>1.9770000000000001</v>
      </c>
      <c r="BG389" s="4">
        <v>24.039000000000001</v>
      </c>
      <c r="BH389" s="4">
        <v>1.448</v>
      </c>
      <c r="BI389" s="4">
        <v>25.486999999999998</v>
      </c>
      <c r="BJ389" s="4">
        <v>20.734999999999999</v>
      </c>
      <c r="BK389" s="4">
        <v>1.2490000000000001</v>
      </c>
      <c r="BL389" s="4">
        <v>21.984000000000002</v>
      </c>
      <c r="BM389" s="4">
        <v>0</v>
      </c>
      <c r="BQ389" s="4">
        <v>4295.7020000000002</v>
      </c>
      <c r="BR389" s="4">
        <v>6.9284999999999999E-2</v>
      </c>
      <c r="BS389" s="4">
        <v>-5</v>
      </c>
      <c r="BT389" s="4">
        <v>0.92101900000000003</v>
      </c>
      <c r="BU389" s="4">
        <v>1.6931449999999999</v>
      </c>
      <c r="BV389" s="4">
        <v>18.604583000000002</v>
      </c>
    </row>
    <row r="390" spans="1:74" x14ac:dyDescent="0.25">
      <c r="A390" s="2">
        <v>42801</v>
      </c>
      <c r="B390" s="3">
        <v>0.69389567129629626</v>
      </c>
      <c r="C390" s="4">
        <v>5.0439999999999996</v>
      </c>
      <c r="D390" s="4">
        <v>5.4000000000000003E-3</v>
      </c>
      <c r="E390" s="4">
        <v>54.066667000000002</v>
      </c>
      <c r="F390" s="4">
        <v>417</v>
      </c>
      <c r="G390" s="4">
        <v>27.9</v>
      </c>
      <c r="H390" s="4">
        <v>-8.1999999999999993</v>
      </c>
      <c r="J390" s="4">
        <v>11.62</v>
      </c>
      <c r="K390" s="4">
        <v>0.96179999999999999</v>
      </c>
      <c r="L390" s="4">
        <v>4.8514999999999997</v>
      </c>
      <c r="M390" s="4">
        <v>5.1999999999999998E-3</v>
      </c>
      <c r="N390" s="4">
        <v>401.12189999999998</v>
      </c>
      <c r="O390" s="4">
        <v>26.798100000000002</v>
      </c>
      <c r="P390" s="4">
        <v>427.9</v>
      </c>
      <c r="Q390" s="4">
        <v>346.44690000000003</v>
      </c>
      <c r="R390" s="4">
        <v>23.145399999999999</v>
      </c>
      <c r="S390" s="4">
        <v>369.6</v>
      </c>
      <c r="T390" s="4">
        <v>0</v>
      </c>
      <c r="W390" s="4">
        <v>0</v>
      </c>
      <c r="X390" s="4">
        <v>11.1731</v>
      </c>
      <c r="Y390" s="4">
        <v>11.8</v>
      </c>
      <c r="Z390" s="4">
        <v>797</v>
      </c>
      <c r="AA390" s="4">
        <v>812</v>
      </c>
      <c r="AB390" s="4">
        <v>832</v>
      </c>
      <c r="AC390" s="4">
        <v>35</v>
      </c>
      <c r="AD390" s="4">
        <v>16.55</v>
      </c>
      <c r="AE390" s="4">
        <v>0.38</v>
      </c>
      <c r="AF390" s="4">
        <v>958</v>
      </c>
      <c r="AG390" s="4">
        <v>7.5</v>
      </c>
      <c r="AH390" s="4">
        <v>24.490490000000001</v>
      </c>
      <c r="AI390" s="4">
        <v>27</v>
      </c>
      <c r="AJ390" s="4">
        <v>191</v>
      </c>
      <c r="AK390" s="4">
        <v>188</v>
      </c>
      <c r="AL390" s="4">
        <v>4.0999999999999996</v>
      </c>
      <c r="AM390" s="4">
        <v>196</v>
      </c>
      <c r="AN390" s="4" t="s">
        <v>155</v>
      </c>
      <c r="AO390" s="4">
        <v>1</v>
      </c>
      <c r="AP390" s="5">
        <v>0.90225694444444438</v>
      </c>
      <c r="AQ390" s="4">
        <v>47.158563000000001</v>
      </c>
      <c r="AR390" s="4">
        <v>-88.484994999999998</v>
      </c>
      <c r="AS390" s="4">
        <v>315.2</v>
      </c>
      <c r="AT390" s="4">
        <v>24.4</v>
      </c>
      <c r="AU390" s="4">
        <v>12</v>
      </c>
      <c r="AV390" s="4">
        <v>9</v>
      </c>
      <c r="AW390" s="4" t="s">
        <v>411</v>
      </c>
      <c r="AX390" s="4">
        <v>1.420579</v>
      </c>
      <c r="AY390" s="4">
        <v>1.358841</v>
      </c>
      <c r="AZ390" s="4">
        <v>3.3794209999999998</v>
      </c>
      <c r="BA390" s="4">
        <v>13.836</v>
      </c>
      <c r="BB390" s="4">
        <v>40.99</v>
      </c>
      <c r="BC390" s="4">
        <v>2.96</v>
      </c>
      <c r="BD390" s="4">
        <v>3.97</v>
      </c>
      <c r="BE390" s="4">
        <v>3099.3879999999999</v>
      </c>
      <c r="BF390" s="4">
        <v>2.1139999999999999</v>
      </c>
      <c r="BG390" s="4">
        <v>26.835999999999999</v>
      </c>
      <c r="BH390" s="4">
        <v>1.7929999999999999</v>
      </c>
      <c r="BI390" s="4">
        <v>28.629000000000001</v>
      </c>
      <c r="BJ390" s="4">
        <v>23.178000000000001</v>
      </c>
      <c r="BK390" s="4">
        <v>1.548</v>
      </c>
      <c r="BL390" s="4">
        <v>24.725999999999999</v>
      </c>
      <c r="BM390" s="4">
        <v>0</v>
      </c>
      <c r="BQ390" s="4">
        <v>5190.098</v>
      </c>
      <c r="BR390" s="4">
        <v>7.4318999999999996E-2</v>
      </c>
      <c r="BS390" s="4">
        <v>-5</v>
      </c>
      <c r="BT390" s="4">
        <v>0.92098100000000005</v>
      </c>
      <c r="BU390" s="4">
        <v>1.8161780000000001</v>
      </c>
      <c r="BV390" s="4">
        <v>18.603815999999998</v>
      </c>
    </row>
    <row r="391" spans="1:74" x14ac:dyDescent="0.25">
      <c r="A391" s="2">
        <v>42801</v>
      </c>
      <c r="B391" s="3">
        <v>0.69390724537037041</v>
      </c>
      <c r="C391" s="4">
        <v>4.4800000000000004</v>
      </c>
      <c r="D391" s="4">
        <v>6.1999999999999998E-3</v>
      </c>
      <c r="E391" s="4">
        <v>62.377115000000003</v>
      </c>
      <c r="F391" s="4">
        <v>404.5</v>
      </c>
      <c r="G391" s="4">
        <v>45.8</v>
      </c>
      <c r="H391" s="4">
        <v>-5.3</v>
      </c>
      <c r="J391" s="4">
        <v>12.49</v>
      </c>
      <c r="K391" s="4">
        <v>0.96640000000000004</v>
      </c>
      <c r="L391" s="4">
        <v>4.3296999999999999</v>
      </c>
      <c r="M391" s="4">
        <v>6.0000000000000001E-3</v>
      </c>
      <c r="N391" s="4">
        <v>390.9631</v>
      </c>
      <c r="O391" s="4">
        <v>44.251100000000001</v>
      </c>
      <c r="P391" s="4">
        <v>435.2</v>
      </c>
      <c r="Q391" s="4">
        <v>338.11869999999999</v>
      </c>
      <c r="R391" s="4">
        <v>38.2699</v>
      </c>
      <c r="S391" s="4">
        <v>376.4</v>
      </c>
      <c r="T391" s="4">
        <v>0</v>
      </c>
      <c r="W391" s="4">
        <v>0</v>
      </c>
      <c r="X391" s="4">
        <v>12.0718</v>
      </c>
      <c r="Y391" s="4">
        <v>11.9</v>
      </c>
      <c r="Z391" s="4">
        <v>797</v>
      </c>
      <c r="AA391" s="4">
        <v>813</v>
      </c>
      <c r="AB391" s="4">
        <v>833</v>
      </c>
      <c r="AC391" s="4">
        <v>35</v>
      </c>
      <c r="AD391" s="4">
        <v>17.12</v>
      </c>
      <c r="AE391" s="4">
        <v>0.39</v>
      </c>
      <c r="AF391" s="4">
        <v>958</v>
      </c>
      <c r="AG391" s="4">
        <v>8</v>
      </c>
      <c r="AH391" s="4">
        <v>24</v>
      </c>
      <c r="AI391" s="4">
        <v>27</v>
      </c>
      <c r="AJ391" s="4">
        <v>191</v>
      </c>
      <c r="AK391" s="4">
        <v>188</v>
      </c>
      <c r="AL391" s="4">
        <v>4.2</v>
      </c>
      <c r="AM391" s="4">
        <v>196</v>
      </c>
      <c r="AN391" s="4" t="s">
        <v>155</v>
      </c>
      <c r="AO391" s="4">
        <v>1</v>
      </c>
      <c r="AP391" s="5">
        <v>0.90225694444444438</v>
      </c>
      <c r="AQ391" s="4">
        <v>47.158560999999999</v>
      </c>
      <c r="AR391" s="4">
        <v>-88.484966999999997</v>
      </c>
      <c r="AS391" s="4">
        <v>315.2</v>
      </c>
      <c r="AT391" s="4">
        <v>23.7</v>
      </c>
      <c r="AU391" s="4">
        <v>12</v>
      </c>
      <c r="AV391" s="4">
        <v>9</v>
      </c>
      <c r="AW391" s="4" t="s">
        <v>411</v>
      </c>
      <c r="AX391" s="4">
        <v>1.569369</v>
      </c>
      <c r="AY391" s="4">
        <v>1.0102100000000001</v>
      </c>
      <c r="AZ391" s="4">
        <v>3.1183179999999999</v>
      </c>
      <c r="BA391" s="4">
        <v>13.836</v>
      </c>
      <c r="BB391" s="4">
        <v>46.03</v>
      </c>
      <c r="BC391" s="4">
        <v>3.33</v>
      </c>
      <c r="BD391" s="4">
        <v>3.472</v>
      </c>
      <c r="BE391" s="4">
        <v>3101.4749999999999</v>
      </c>
      <c r="BF391" s="4">
        <v>2.7480000000000002</v>
      </c>
      <c r="BG391" s="4">
        <v>29.327999999999999</v>
      </c>
      <c r="BH391" s="4">
        <v>3.32</v>
      </c>
      <c r="BI391" s="4">
        <v>32.648000000000003</v>
      </c>
      <c r="BJ391" s="4">
        <v>25.364000000000001</v>
      </c>
      <c r="BK391" s="4">
        <v>2.871</v>
      </c>
      <c r="BL391" s="4">
        <v>28.234999999999999</v>
      </c>
      <c r="BM391" s="4">
        <v>0</v>
      </c>
      <c r="BQ391" s="4">
        <v>6287.5720000000001</v>
      </c>
      <c r="BR391" s="4">
        <v>5.0209999999999998E-2</v>
      </c>
      <c r="BS391" s="4">
        <v>-5</v>
      </c>
      <c r="BT391" s="4">
        <v>0.92101999999999995</v>
      </c>
      <c r="BU391" s="4">
        <v>1.227007</v>
      </c>
      <c r="BV391" s="4">
        <v>18.604603999999998</v>
      </c>
    </row>
    <row r="392" spans="1:74" x14ac:dyDescent="0.25">
      <c r="A392" s="2">
        <v>42801</v>
      </c>
      <c r="B392" s="3">
        <v>0.69391881944444445</v>
      </c>
      <c r="C392" s="4">
        <v>4.4800000000000004</v>
      </c>
      <c r="D392" s="4">
        <v>8.0000000000000002E-3</v>
      </c>
      <c r="E392" s="4">
        <v>80</v>
      </c>
      <c r="F392" s="4">
        <v>395.1</v>
      </c>
      <c r="G392" s="4">
        <v>59.2</v>
      </c>
      <c r="H392" s="4">
        <v>-5.3</v>
      </c>
      <c r="J392" s="4">
        <v>13.51</v>
      </c>
      <c r="K392" s="4">
        <v>0.96640000000000004</v>
      </c>
      <c r="L392" s="4">
        <v>4.3296000000000001</v>
      </c>
      <c r="M392" s="4">
        <v>7.7000000000000002E-3</v>
      </c>
      <c r="N392" s="4">
        <v>381.79</v>
      </c>
      <c r="O392" s="4">
        <v>57.206800000000001</v>
      </c>
      <c r="P392" s="4">
        <v>439</v>
      </c>
      <c r="Q392" s="4">
        <v>330.18549999999999</v>
      </c>
      <c r="R392" s="4">
        <v>49.474400000000003</v>
      </c>
      <c r="S392" s="4">
        <v>379.7</v>
      </c>
      <c r="T392" s="4">
        <v>0</v>
      </c>
      <c r="W392" s="4">
        <v>0</v>
      </c>
      <c r="X392" s="4">
        <v>13.0608</v>
      </c>
      <c r="Y392" s="4">
        <v>11.9</v>
      </c>
      <c r="Z392" s="4">
        <v>797</v>
      </c>
      <c r="AA392" s="4">
        <v>814</v>
      </c>
      <c r="AB392" s="4">
        <v>832</v>
      </c>
      <c r="AC392" s="4">
        <v>35</v>
      </c>
      <c r="AD392" s="4">
        <v>17.12</v>
      </c>
      <c r="AE392" s="4">
        <v>0.39</v>
      </c>
      <c r="AF392" s="4">
        <v>958</v>
      </c>
      <c r="AG392" s="4">
        <v>8</v>
      </c>
      <c r="AH392" s="4">
        <v>24</v>
      </c>
      <c r="AI392" s="4">
        <v>27</v>
      </c>
      <c r="AJ392" s="4">
        <v>190.5</v>
      </c>
      <c r="AK392" s="4">
        <v>188.5</v>
      </c>
      <c r="AL392" s="4">
        <v>4.0999999999999996</v>
      </c>
      <c r="AM392" s="4">
        <v>196</v>
      </c>
      <c r="AN392" s="4" t="s">
        <v>155</v>
      </c>
      <c r="AO392" s="4">
        <v>1</v>
      </c>
      <c r="AP392" s="5">
        <v>0.90228009259259256</v>
      </c>
      <c r="AQ392" s="4">
        <v>47.158548000000003</v>
      </c>
      <c r="AR392" s="4">
        <v>-88.484718000000001</v>
      </c>
      <c r="AS392" s="4">
        <v>315.39999999999998</v>
      </c>
      <c r="AT392" s="4">
        <v>22.6</v>
      </c>
      <c r="AU392" s="4">
        <v>12</v>
      </c>
      <c r="AV392" s="4">
        <v>9</v>
      </c>
      <c r="AW392" s="4" t="s">
        <v>411</v>
      </c>
      <c r="AX392" s="4">
        <v>1.3</v>
      </c>
      <c r="AY392" s="4">
        <v>1.1617999999999999</v>
      </c>
      <c r="AZ392" s="4">
        <v>2.4514999999999998</v>
      </c>
      <c r="BA392" s="4">
        <v>13.836</v>
      </c>
      <c r="BB392" s="4">
        <v>46.01</v>
      </c>
      <c r="BC392" s="4">
        <v>3.33</v>
      </c>
      <c r="BD392" s="4">
        <v>3.4740000000000002</v>
      </c>
      <c r="BE392" s="4">
        <v>3100.2460000000001</v>
      </c>
      <c r="BF392" s="4">
        <v>3.524</v>
      </c>
      <c r="BG392" s="4">
        <v>28.629000000000001</v>
      </c>
      <c r="BH392" s="4">
        <v>4.29</v>
      </c>
      <c r="BI392" s="4">
        <v>32.918999999999997</v>
      </c>
      <c r="BJ392" s="4">
        <v>24.76</v>
      </c>
      <c r="BK392" s="4">
        <v>3.71</v>
      </c>
      <c r="BL392" s="4">
        <v>28.469000000000001</v>
      </c>
      <c r="BM392" s="4">
        <v>0</v>
      </c>
      <c r="BQ392" s="4">
        <v>6800.1289999999999</v>
      </c>
      <c r="BR392" s="4">
        <v>3.9570000000000001E-2</v>
      </c>
      <c r="BS392" s="4">
        <v>-5</v>
      </c>
      <c r="BT392" s="4">
        <v>0.92098000000000002</v>
      </c>
      <c r="BU392" s="4">
        <v>0.96699199999999996</v>
      </c>
      <c r="BV392" s="4">
        <v>18.603795999999999</v>
      </c>
    </row>
    <row r="393" spans="1:74" x14ac:dyDescent="0.25">
      <c r="A393" s="2">
        <v>42801</v>
      </c>
      <c r="B393" s="3">
        <v>0.69393039351851848</v>
      </c>
      <c r="C393" s="4">
        <v>4.63</v>
      </c>
      <c r="D393" s="4">
        <v>7.9000000000000008E-3</v>
      </c>
      <c r="E393" s="4">
        <v>79.398998000000006</v>
      </c>
      <c r="F393" s="4">
        <v>390.5</v>
      </c>
      <c r="G393" s="4">
        <v>65.3</v>
      </c>
      <c r="H393" s="4">
        <v>-9</v>
      </c>
      <c r="J393" s="4">
        <v>14.02</v>
      </c>
      <c r="K393" s="4">
        <v>0.96509999999999996</v>
      </c>
      <c r="L393" s="4">
        <v>4.4687999999999999</v>
      </c>
      <c r="M393" s="4">
        <v>7.7000000000000002E-3</v>
      </c>
      <c r="N393" s="4">
        <v>376.91980000000001</v>
      </c>
      <c r="O393" s="4">
        <v>62.982500000000002</v>
      </c>
      <c r="P393" s="4">
        <v>439.9</v>
      </c>
      <c r="Q393" s="4">
        <v>325.97359999999998</v>
      </c>
      <c r="R393" s="4">
        <v>54.469499999999996</v>
      </c>
      <c r="S393" s="4">
        <v>380.4</v>
      </c>
      <c r="T393" s="4">
        <v>0</v>
      </c>
      <c r="W393" s="4">
        <v>0</v>
      </c>
      <c r="X393" s="4">
        <v>13.5305</v>
      </c>
      <c r="Y393" s="4">
        <v>11.8</v>
      </c>
      <c r="Z393" s="4">
        <v>798</v>
      </c>
      <c r="AA393" s="4">
        <v>814</v>
      </c>
      <c r="AB393" s="4">
        <v>833</v>
      </c>
      <c r="AC393" s="4">
        <v>35</v>
      </c>
      <c r="AD393" s="4">
        <v>17.12</v>
      </c>
      <c r="AE393" s="4">
        <v>0.39</v>
      </c>
      <c r="AF393" s="4">
        <v>958</v>
      </c>
      <c r="AG393" s="4">
        <v>8</v>
      </c>
      <c r="AH393" s="4">
        <v>24</v>
      </c>
      <c r="AI393" s="4">
        <v>27</v>
      </c>
      <c r="AJ393" s="4">
        <v>190</v>
      </c>
      <c r="AK393" s="4">
        <v>189</v>
      </c>
      <c r="AL393" s="4">
        <v>4</v>
      </c>
      <c r="AM393" s="4">
        <v>196</v>
      </c>
      <c r="AN393" s="4" t="s">
        <v>155</v>
      </c>
      <c r="AO393" s="4">
        <v>1</v>
      </c>
      <c r="AP393" s="5">
        <v>0.90228009259259256</v>
      </c>
      <c r="AQ393" s="4">
        <v>47.158548000000003</v>
      </c>
      <c r="AR393" s="4">
        <v>-88.484705000000005</v>
      </c>
      <c r="AS393" s="4">
        <v>315.39999999999998</v>
      </c>
      <c r="AT393" s="4">
        <v>21.2</v>
      </c>
      <c r="AU393" s="4">
        <v>12</v>
      </c>
      <c r="AV393" s="4">
        <v>9</v>
      </c>
      <c r="AW393" s="4" t="s">
        <v>411</v>
      </c>
      <c r="AX393" s="4">
        <v>1.2794000000000001</v>
      </c>
      <c r="AY393" s="4">
        <v>1.7</v>
      </c>
      <c r="AZ393" s="4">
        <v>2.8073000000000001</v>
      </c>
      <c r="BA393" s="4">
        <v>13.836</v>
      </c>
      <c r="BB393" s="4">
        <v>44.55</v>
      </c>
      <c r="BC393" s="4">
        <v>3.22</v>
      </c>
      <c r="BD393" s="4">
        <v>3.6160000000000001</v>
      </c>
      <c r="BE393" s="4">
        <v>3099.5729999999999</v>
      </c>
      <c r="BF393" s="4">
        <v>3.383</v>
      </c>
      <c r="BG393" s="4">
        <v>27.376999999999999</v>
      </c>
      <c r="BH393" s="4">
        <v>4.5750000000000002</v>
      </c>
      <c r="BI393" s="4">
        <v>31.952000000000002</v>
      </c>
      <c r="BJ393" s="4">
        <v>23.677</v>
      </c>
      <c r="BK393" s="4">
        <v>3.956</v>
      </c>
      <c r="BL393" s="4">
        <v>27.632999999999999</v>
      </c>
      <c r="BM393" s="4">
        <v>0</v>
      </c>
      <c r="BQ393" s="4">
        <v>6823.6660000000002</v>
      </c>
      <c r="BR393" s="4">
        <v>4.5039999999999997E-2</v>
      </c>
      <c r="BS393" s="4">
        <v>-5</v>
      </c>
      <c r="BT393" s="4">
        <v>0.91949000000000003</v>
      </c>
      <c r="BU393" s="4">
        <v>1.1006640000000001</v>
      </c>
      <c r="BV393" s="4">
        <v>18.573698</v>
      </c>
    </row>
    <row r="394" spans="1:74" x14ac:dyDescent="0.25">
      <c r="A394" s="2">
        <v>42801</v>
      </c>
      <c r="B394" s="3">
        <v>0.69394196759259252</v>
      </c>
      <c r="C394" s="4">
        <v>5.117</v>
      </c>
      <c r="D394" s="4">
        <v>7.1000000000000004E-3</v>
      </c>
      <c r="E394" s="4">
        <v>71.051753000000005</v>
      </c>
      <c r="F394" s="4">
        <v>388.8</v>
      </c>
      <c r="G394" s="4">
        <v>65.400000000000006</v>
      </c>
      <c r="H394" s="4">
        <v>-2.7</v>
      </c>
      <c r="J394" s="4">
        <v>14.1</v>
      </c>
      <c r="K394" s="4">
        <v>0.96109999999999995</v>
      </c>
      <c r="L394" s="4">
        <v>4.9180999999999999</v>
      </c>
      <c r="M394" s="4">
        <v>6.7999999999999996E-3</v>
      </c>
      <c r="N394" s="4">
        <v>373.6454</v>
      </c>
      <c r="O394" s="4">
        <v>62.854900000000001</v>
      </c>
      <c r="P394" s="4">
        <v>436.5</v>
      </c>
      <c r="Q394" s="4">
        <v>323.14179999999999</v>
      </c>
      <c r="R394" s="4">
        <v>54.359099999999998</v>
      </c>
      <c r="S394" s="4">
        <v>377.5</v>
      </c>
      <c r="T394" s="4">
        <v>0</v>
      </c>
      <c r="W394" s="4">
        <v>0</v>
      </c>
      <c r="X394" s="4">
        <v>13.551299999999999</v>
      </c>
      <c r="Y394" s="4">
        <v>11.9</v>
      </c>
      <c r="Z394" s="4">
        <v>797</v>
      </c>
      <c r="AA394" s="4">
        <v>813</v>
      </c>
      <c r="AB394" s="4">
        <v>833</v>
      </c>
      <c r="AC394" s="4">
        <v>35</v>
      </c>
      <c r="AD394" s="4">
        <v>17.12</v>
      </c>
      <c r="AE394" s="4">
        <v>0.39</v>
      </c>
      <c r="AF394" s="4">
        <v>958</v>
      </c>
      <c r="AG394" s="4">
        <v>8</v>
      </c>
      <c r="AH394" s="4">
        <v>24</v>
      </c>
      <c r="AI394" s="4">
        <v>27</v>
      </c>
      <c r="AJ394" s="4">
        <v>190</v>
      </c>
      <c r="AK394" s="4">
        <v>189</v>
      </c>
      <c r="AL394" s="4">
        <v>4</v>
      </c>
      <c r="AM394" s="4">
        <v>196</v>
      </c>
      <c r="AN394" s="4" t="s">
        <v>155</v>
      </c>
      <c r="AO394" s="4">
        <v>1</v>
      </c>
      <c r="AP394" s="5">
        <v>0.90229166666666671</v>
      </c>
      <c r="AQ394" s="4">
        <v>47.158549999999998</v>
      </c>
      <c r="AR394" s="4">
        <v>-88.484579999999994</v>
      </c>
      <c r="AS394" s="4">
        <v>315.7</v>
      </c>
      <c r="AT394" s="4">
        <v>19.100000000000001</v>
      </c>
      <c r="AU394" s="4">
        <v>12</v>
      </c>
      <c r="AV394" s="4">
        <v>9</v>
      </c>
      <c r="AW394" s="4" t="s">
        <v>411</v>
      </c>
      <c r="AX394" s="4">
        <v>1.1720999999999999</v>
      </c>
      <c r="AY394" s="4">
        <v>1.7205999999999999</v>
      </c>
      <c r="AZ394" s="4">
        <v>2.0823999999999998</v>
      </c>
      <c r="BA394" s="4">
        <v>13.836</v>
      </c>
      <c r="BB394" s="4">
        <v>40.409999999999997</v>
      </c>
      <c r="BC394" s="4">
        <v>2.92</v>
      </c>
      <c r="BD394" s="4">
        <v>4.0490000000000004</v>
      </c>
      <c r="BE394" s="4">
        <v>3098.049</v>
      </c>
      <c r="BF394" s="4">
        <v>2.738</v>
      </c>
      <c r="BG394" s="4">
        <v>24.648</v>
      </c>
      <c r="BH394" s="4">
        <v>4.1459999999999999</v>
      </c>
      <c r="BI394" s="4">
        <v>28.794</v>
      </c>
      <c r="BJ394" s="4">
        <v>21.317</v>
      </c>
      <c r="BK394" s="4">
        <v>3.5859999999999999</v>
      </c>
      <c r="BL394" s="4">
        <v>24.902000000000001</v>
      </c>
      <c r="BM394" s="4">
        <v>0</v>
      </c>
      <c r="BQ394" s="4">
        <v>6206.77</v>
      </c>
      <c r="BR394" s="4">
        <v>3.7310000000000003E-2</v>
      </c>
      <c r="BS394" s="4">
        <v>-5</v>
      </c>
      <c r="BT394" s="4">
        <v>0.92001999999999995</v>
      </c>
      <c r="BU394" s="4">
        <v>0.91176299999999999</v>
      </c>
      <c r="BV394" s="4">
        <v>18.584403999999999</v>
      </c>
    </row>
    <row r="395" spans="1:74" x14ac:dyDescent="0.25">
      <c r="A395" s="2">
        <v>42801</v>
      </c>
      <c r="B395" s="3">
        <v>0.69395354166666667</v>
      </c>
      <c r="C395" s="4">
        <v>5.9889999999999999</v>
      </c>
      <c r="D395" s="4">
        <v>9.1999999999999998E-3</v>
      </c>
      <c r="E395" s="4">
        <v>91.741293999999996</v>
      </c>
      <c r="F395" s="4">
        <v>388.6</v>
      </c>
      <c r="G395" s="4">
        <v>66.400000000000006</v>
      </c>
      <c r="H395" s="4">
        <v>-6.1</v>
      </c>
      <c r="J395" s="4">
        <v>13.98</v>
      </c>
      <c r="K395" s="4">
        <v>0.95399999999999996</v>
      </c>
      <c r="L395" s="4">
        <v>5.7140000000000004</v>
      </c>
      <c r="M395" s="4">
        <v>8.8000000000000005E-3</v>
      </c>
      <c r="N395" s="4">
        <v>370.73200000000003</v>
      </c>
      <c r="O395" s="4">
        <v>63.377200000000002</v>
      </c>
      <c r="P395" s="4">
        <v>434.1</v>
      </c>
      <c r="Q395" s="4">
        <v>320.62220000000002</v>
      </c>
      <c r="R395" s="4">
        <v>54.810899999999997</v>
      </c>
      <c r="S395" s="4">
        <v>375.4</v>
      </c>
      <c r="T395" s="4">
        <v>0</v>
      </c>
      <c r="W395" s="4">
        <v>0</v>
      </c>
      <c r="X395" s="4">
        <v>13.3383</v>
      </c>
      <c r="Y395" s="4">
        <v>11.8</v>
      </c>
      <c r="Z395" s="4">
        <v>797</v>
      </c>
      <c r="AA395" s="4">
        <v>812</v>
      </c>
      <c r="AB395" s="4">
        <v>833</v>
      </c>
      <c r="AC395" s="4">
        <v>35</v>
      </c>
      <c r="AD395" s="4">
        <v>17.12</v>
      </c>
      <c r="AE395" s="4">
        <v>0.39</v>
      </c>
      <c r="AF395" s="4">
        <v>958</v>
      </c>
      <c r="AG395" s="4">
        <v>8</v>
      </c>
      <c r="AH395" s="4">
        <v>24</v>
      </c>
      <c r="AI395" s="4">
        <v>27</v>
      </c>
      <c r="AJ395" s="4">
        <v>190</v>
      </c>
      <c r="AK395" s="4">
        <v>189</v>
      </c>
      <c r="AL395" s="4">
        <v>4.2</v>
      </c>
      <c r="AM395" s="4">
        <v>196</v>
      </c>
      <c r="AN395" s="4" t="s">
        <v>155</v>
      </c>
      <c r="AO395" s="4">
        <v>1</v>
      </c>
      <c r="AP395" s="5">
        <v>0.90230324074074064</v>
      </c>
      <c r="AQ395" s="4">
        <v>47.158571999999999</v>
      </c>
      <c r="AR395" s="4">
        <v>-88.484480000000005</v>
      </c>
      <c r="AS395" s="4">
        <v>315.2</v>
      </c>
      <c r="AT395" s="4">
        <v>17.600000000000001</v>
      </c>
      <c r="AU395" s="4">
        <v>12</v>
      </c>
      <c r="AV395" s="4">
        <v>9</v>
      </c>
      <c r="AW395" s="4" t="s">
        <v>411</v>
      </c>
      <c r="AX395" s="4">
        <v>1.7176</v>
      </c>
      <c r="AY395" s="4">
        <v>1.8691</v>
      </c>
      <c r="AZ395" s="4">
        <v>2.7073</v>
      </c>
      <c r="BA395" s="4">
        <v>13.836</v>
      </c>
      <c r="BB395" s="4">
        <v>34.65</v>
      </c>
      <c r="BC395" s="4">
        <v>2.5</v>
      </c>
      <c r="BD395" s="4">
        <v>4.82</v>
      </c>
      <c r="BE395" s="4">
        <v>3094.0880000000002</v>
      </c>
      <c r="BF395" s="4">
        <v>3.016</v>
      </c>
      <c r="BG395" s="4">
        <v>21.023</v>
      </c>
      <c r="BH395" s="4">
        <v>3.5939999999999999</v>
      </c>
      <c r="BI395" s="4">
        <v>24.617000000000001</v>
      </c>
      <c r="BJ395" s="4">
        <v>18.181000000000001</v>
      </c>
      <c r="BK395" s="4">
        <v>3.1080000000000001</v>
      </c>
      <c r="BL395" s="4">
        <v>21.289000000000001</v>
      </c>
      <c r="BM395" s="4">
        <v>0</v>
      </c>
      <c r="BQ395" s="4">
        <v>5251.6450000000004</v>
      </c>
      <c r="BR395" s="4">
        <v>5.5539999999999999E-2</v>
      </c>
      <c r="BS395" s="4">
        <v>-5</v>
      </c>
      <c r="BT395" s="4">
        <v>0.91896</v>
      </c>
      <c r="BU395" s="4">
        <v>1.357259</v>
      </c>
      <c r="BV395" s="4">
        <v>18.562992000000001</v>
      </c>
    </row>
    <row r="396" spans="1:74" x14ac:dyDescent="0.25">
      <c r="A396" s="2">
        <v>42801</v>
      </c>
      <c r="B396" s="3">
        <v>0.69396511574074082</v>
      </c>
      <c r="C396" s="4">
        <v>7.4859999999999998</v>
      </c>
      <c r="D396" s="4">
        <v>1.34E-2</v>
      </c>
      <c r="E396" s="4">
        <v>133.70899900000001</v>
      </c>
      <c r="F396" s="4">
        <v>388.2</v>
      </c>
      <c r="G396" s="4">
        <v>66.599999999999994</v>
      </c>
      <c r="H396" s="4">
        <v>-4</v>
      </c>
      <c r="J396" s="4">
        <v>13.2</v>
      </c>
      <c r="K396" s="4">
        <v>0.94199999999999995</v>
      </c>
      <c r="L396" s="4">
        <v>7.0518999999999998</v>
      </c>
      <c r="M396" s="4">
        <v>1.26E-2</v>
      </c>
      <c r="N396" s="4">
        <v>365.70670000000001</v>
      </c>
      <c r="O396" s="4">
        <v>62.736499999999999</v>
      </c>
      <c r="P396" s="4">
        <v>428.4</v>
      </c>
      <c r="Q396" s="4">
        <v>316.27609999999999</v>
      </c>
      <c r="R396" s="4">
        <v>54.256799999999998</v>
      </c>
      <c r="S396" s="4">
        <v>370.5</v>
      </c>
      <c r="T396" s="4">
        <v>0</v>
      </c>
      <c r="W396" s="4">
        <v>0</v>
      </c>
      <c r="X396" s="4">
        <v>12.4343</v>
      </c>
      <c r="Y396" s="4">
        <v>11.8</v>
      </c>
      <c r="Z396" s="4">
        <v>797</v>
      </c>
      <c r="AA396" s="4">
        <v>812</v>
      </c>
      <c r="AB396" s="4">
        <v>833</v>
      </c>
      <c r="AC396" s="4">
        <v>35</v>
      </c>
      <c r="AD396" s="4">
        <v>17.12</v>
      </c>
      <c r="AE396" s="4">
        <v>0.39</v>
      </c>
      <c r="AF396" s="4">
        <v>958</v>
      </c>
      <c r="AG396" s="4">
        <v>8</v>
      </c>
      <c r="AH396" s="4">
        <v>24</v>
      </c>
      <c r="AI396" s="4">
        <v>27</v>
      </c>
      <c r="AJ396" s="4">
        <v>190</v>
      </c>
      <c r="AK396" s="4">
        <v>189</v>
      </c>
      <c r="AL396" s="4">
        <v>4.2</v>
      </c>
      <c r="AM396" s="4">
        <v>196</v>
      </c>
      <c r="AN396" s="4" t="s">
        <v>155</v>
      </c>
      <c r="AO396" s="4">
        <v>1</v>
      </c>
      <c r="AP396" s="5">
        <v>0.90231481481481479</v>
      </c>
      <c r="AQ396" s="4">
        <v>47.158597999999998</v>
      </c>
      <c r="AR396" s="4">
        <v>-88.484381999999997</v>
      </c>
      <c r="AS396" s="4">
        <v>314.7</v>
      </c>
      <c r="AT396" s="4">
        <v>17.600000000000001</v>
      </c>
      <c r="AU396" s="4">
        <v>12</v>
      </c>
      <c r="AV396" s="4">
        <v>9</v>
      </c>
      <c r="AW396" s="4" t="s">
        <v>411</v>
      </c>
      <c r="AX396" s="4">
        <v>1.0308999999999999</v>
      </c>
      <c r="AY396" s="4">
        <v>1.6103000000000001</v>
      </c>
      <c r="AZ396" s="4">
        <v>1.9309000000000001</v>
      </c>
      <c r="BA396" s="4">
        <v>13.836</v>
      </c>
      <c r="BB396" s="4">
        <v>27.89</v>
      </c>
      <c r="BC396" s="4">
        <v>2.02</v>
      </c>
      <c r="BD396" s="4">
        <v>6.1580000000000004</v>
      </c>
      <c r="BE396" s="4">
        <v>3089.1889999999999</v>
      </c>
      <c r="BF396" s="4">
        <v>3.512</v>
      </c>
      <c r="BG396" s="4">
        <v>16.777000000000001</v>
      </c>
      <c r="BH396" s="4">
        <v>2.8780000000000001</v>
      </c>
      <c r="BI396" s="4">
        <v>19.655000000000001</v>
      </c>
      <c r="BJ396" s="4">
        <v>14.509</v>
      </c>
      <c r="BK396" s="4">
        <v>2.4889999999999999</v>
      </c>
      <c r="BL396" s="4">
        <v>16.998000000000001</v>
      </c>
      <c r="BM396" s="4">
        <v>0</v>
      </c>
      <c r="BQ396" s="4">
        <v>3960.5369999999998</v>
      </c>
      <c r="BR396" s="4">
        <v>7.1290000000000006E-2</v>
      </c>
      <c r="BS396" s="4">
        <v>-5</v>
      </c>
      <c r="BT396" s="4">
        <v>0.91801999999999995</v>
      </c>
      <c r="BU396" s="4">
        <v>1.7421489999999999</v>
      </c>
      <c r="BV396" s="4">
        <v>18.544004000000001</v>
      </c>
    </row>
    <row r="397" spans="1:74" x14ac:dyDescent="0.25">
      <c r="A397" s="2">
        <v>42801</v>
      </c>
      <c r="B397" s="3">
        <v>0.69397668981481475</v>
      </c>
      <c r="C397" s="4">
        <v>9.827</v>
      </c>
      <c r="D397" s="4">
        <v>1.3599999999999999E-2</v>
      </c>
      <c r="E397" s="4">
        <v>136.30667800000001</v>
      </c>
      <c r="F397" s="4">
        <v>379.1</v>
      </c>
      <c r="G397" s="4">
        <v>66.7</v>
      </c>
      <c r="H397" s="4">
        <v>-2.6</v>
      </c>
      <c r="J397" s="4">
        <v>11.86</v>
      </c>
      <c r="K397" s="4">
        <v>0.92379999999999995</v>
      </c>
      <c r="L397" s="4">
        <v>9.0779999999999994</v>
      </c>
      <c r="M397" s="4">
        <v>1.26E-2</v>
      </c>
      <c r="N397" s="4">
        <v>350.19389999999999</v>
      </c>
      <c r="O397" s="4">
        <v>61.608400000000003</v>
      </c>
      <c r="P397" s="4">
        <v>411.8</v>
      </c>
      <c r="Q397" s="4">
        <v>302.61559999999997</v>
      </c>
      <c r="R397" s="4">
        <v>53.238100000000003</v>
      </c>
      <c r="S397" s="4">
        <v>355.9</v>
      </c>
      <c r="T397" s="4">
        <v>0</v>
      </c>
      <c r="W397" s="4">
        <v>0</v>
      </c>
      <c r="X397" s="4">
        <v>10.9551</v>
      </c>
      <c r="Y397" s="4">
        <v>11.8</v>
      </c>
      <c r="Z397" s="4">
        <v>796</v>
      </c>
      <c r="AA397" s="4">
        <v>811</v>
      </c>
      <c r="AB397" s="4">
        <v>832</v>
      </c>
      <c r="AC397" s="4">
        <v>35.5</v>
      </c>
      <c r="AD397" s="4">
        <v>16.77</v>
      </c>
      <c r="AE397" s="4">
        <v>0.39</v>
      </c>
      <c r="AF397" s="4">
        <v>958</v>
      </c>
      <c r="AG397" s="4">
        <v>7.5</v>
      </c>
      <c r="AH397" s="4">
        <v>24</v>
      </c>
      <c r="AI397" s="4">
        <v>27</v>
      </c>
      <c r="AJ397" s="4">
        <v>190</v>
      </c>
      <c r="AK397" s="4">
        <v>189</v>
      </c>
      <c r="AL397" s="4">
        <v>4.2</v>
      </c>
      <c r="AM397" s="4">
        <v>196</v>
      </c>
      <c r="AN397" s="4" t="s">
        <v>155</v>
      </c>
      <c r="AO397" s="4">
        <v>1</v>
      </c>
      <c r="AP397" s="5">
        <v>0.90232638888888894</v>
      </c>
      <c r="AQ397" s="4">
        <v>47.158648999999997</v>
      </c>
      <c r="AR397" s="4">
        <v>-88.484306000000004</v>
      </c>
      <c r="AS397" s="4">
        <v>314.3</v>
      </c>
      <c r="AT397" s="4">
        <v>17.5</v>
      </c>
      <c r="AU397" s="4">
        <v>12</v>
      </c>
      <c r="AV397" s="4">
        <v>9</v>
      </c>
      <c r="AW397" s="4" t="s">
        <v>411</v>
      </c>
      <c r="AX397" s="4">
        <v>1.3103</v>
      </c>
      <c r="AY397" s="4">
        <v>1.6278999999999999</v>
      </c>
      <c r="AZ397" s="4">
        <v>2.2000000000000002</v>
      </c>
      <c r="BA397" s="4">
        <v>13.836</v>
      </c>
      <c r="BB397" s="4">
        <v>21.46</v>
      </c>
      <c r="BC397" s="4">
        <v>1.55</v>
      </c>
      <c r="BD397" s="4">
        <v>8.2539999999999996</v>
      </c>
      <c r="BE397" s="4">
        <v>3086.5189999999998</v>
      </c>
      <c r="BF397" s="4">
        <v>2.7250000000000001</v>
      </c>
      <c r="BG397" s="4">
        <v>12.468999999999999</v>
      </c>
      <c r="BH397" s="4">
        <v>2.194</v>
      </c>
      <c r="BI397" s="4">
        <v>14.662000000000001</v>
      </c>
      <c r="BJ397" s="4">
        <v>10.775</v>
      </c>
      <c r="BK397" s="4">
        <v>1.8959999999999999</v>
      </c>
      <c r="BL397" s="4">
        <v>12.67</v>
      </c>
      <c r="BM397" s="4">
        <v>0</v>
      </c>
      <c r="BQ397" s="4">
        <v>2708.2689999999998</v>
      </c>
      <c r="BR397" s="4">
        <v>6.0999999999999999E-2</v>
      </c>
      <c r="BS397" s="4">
        <v>-5</v>
      </c>
      <c r="BT397" s="4">
        <v>0.91900000000000004</v>
      </c>
      <c r="BU397" s="4">
        <v>1.4906870000000001</v>
      </c>
      <c r="BV397" s="4">
        <v>18.563800000000001</v>
      </c>
    </row>
    <row r="398" spans="1:74" x14ac:dyDescent="0.25">
      <c r="A398" s="2">
        <v>42801</v>
      </c>
      <c r="B398" s="3">
        <v>0.6939882638888889</v>
      </c>
      <c r="C398" s="4">
        <v>10.88</v>
      </c>
      <c r="D398" s="4">
        <v>9.2999999999999992E-3</v>
      </c>
      <c r="E398" s="4">
        <v>93.096885999999998</v>
      </c>
      <c r="F398" s="4">
        <v>371.6</v>
      </c>
      <c r="G398" s="4">
        <v>50.9</v>
      </c>
      <c r="H398" s="4">
        <v>-6.6</v>
      </c>
      <c r="J398" s="4">
        <v>9.41</v>
      </c>
      <c r="K398" s="4">
        <v>0.91590000000000005</v>
      </c>
      <c r="L398" s="4">
        <v>9.9641999999999999</v>
      </c>
      <c r="M398" s="4">
        <v>8.5000000000000006E-3</v>
      </c>
      <c r="N398" s="4">
        <v>340.35879999999997</v>
      </c>
      <c r="O398" s="4">
        <v>46.657600000000002</v>
      </c>
      <c r="P398" s="4">
        <v>387</v>
      </c>
      <c r="Q398" s="4">
        <v>293.8895</v>
      </c>
      <c r="R398" s="4">
        <v>40.287500000000001</v>
      </c>
      <c r="S398" s="4">
        <v>334.2</v>
      </c>
      <c r="T398" s="4">
        <v>0</v>
      </c>
      <c r="W398" s="4">
        <v>0</v>
      </c>
      <c r="X398" s="4">
        <v>8.6195000000000004</v>
      </c>
      <c r="Y398" s="4">
        <v>11.8</v>
      </c>
      <c r="Z398" s="4">
        <v>796</v>
      </c>
      <c r="AA398" s="4">
        <v>811</v>
      </c>
      <c r="AB398" s="4">
        <v>832</v>
      </c>
      <c r="AC398" s="4">
        <v>36</v>
      </c>
      <c r="AD398" s="4">
        <v>16.440000000000001</v>
      </c>
      <c r="AE398" s="4">
        <v>0.38</v>
      </c>
      <c r="AF398" s="4">
        <v>958</v>
      </c>
      <c r="AG398" s="4">
        <v>7</v>
      </c>
      <c r="AH398" s="4">
        <v>24</v>
      </c>
      <c r="AI398" s="4">
        <v>27</v>
      </c>
      <c r="AJ398" s="4">
        <v>190</v>
      </c>
      <c r="AK398" s="4">
        <v>188.5</v>
      </c>
      <c r="AL398" s="4">
        <v>4.3</v>
      </c>
      <c r="AM398" s="4">
        <v>196</v>
      </c>
      <c r="AN398" s="4" t="s">
        <v>155</v>
      </c>
      <c r="AO398" s="4">
        <v>1</v>
      </c>
      <c r="AP398" s="5">
        <v>0.90233796296296298</v>
      </c>
      <c r="AQ398" s="4">
        <v>47.158715000000001</v>
      </c>
      <c r="AR398" s="4">
        <v>-88.484251999999998</v>
      </c>
      <c r="AS398" s="4">
        <v>313.89999999999998</v>
      </c>
      <c r="AT398" s="4">
        <v>17.7</v>
      </c>
      <c r="AU398" s="4">
        <v>12</v>
      </c>
      <c r="AV398" s="4">
        <v>9</v>
      </c>
      <c r="AW398" s="4" t="s">
        <v>411</v>
      </c>
      <c r="AX398" s="4">
        <v>1.3896999999999999</v>
      </c>
      <c r="AY398" s="4">
        <v>1.0103</v>
      </c>
      <c r="AZ398" s="4">
        <v>2.2000000000000002</v>
      </c>
      <c r="BA398" s="4">
        <v>13.836</v>
      </c>
      <c r="BB398" s="4">
        <v>19.48</v>
      </c>
      <c r="BC398" s="4">
        <v>1.41</v>
      </c>
      <c r="BD398" s="4">
        <v>9.1869999999999994</v>
      </c>
      <c r="BE398" s="4">
        <v>3086.9569999999999</v>
      </c>
      <c r="BF398" s="4">
        <v>1.681</v>
      </c>
      <c r="BG398" s="4">
        <v>11.042</v>
      </c>
      <c r="BH398" s="4">
        <v>1.514</v>
      </c>
      <c r="BI398" s="4">
        <v>12.555999999999999</v>
      </c>
      <c r="BJ398" s="4">
        <v>9.5350000000000001</v>
      </c>
      <c r="BK398" s="4">
        <v>1.3069999999999999</v>
      </c>
      <c r="BL398" s="4">
        <v>10.842000000000001</v>
      </c>
      <c r="BM398" s="4">
        <v>0</v>
      </c>
      <c r="BQ398" s="4">
        <v>1941.646</v>
      </c>
      <c r="BR398" s="4">
        <v>8.8539999999999994E-2</v>
      </c>
      <c r="BS398" s="4">
        <v>-5</v>
      </c>
      <c r="BT398" s="4">
        <v>0.91951000000000005</v>
      </c>
      <c r="BU398" s="4">
        <v>2.1636959999999998</v>
      </c>
      <c r="BV398" s="4">
        <v>18.574102</v>
      </c>
    </row>
    <row r="399" spans="1:74" x14ac:dyDescent="0.25">
      <c r="A399" s="2">
        <v>42801</v>
      </c>
      <c r="B399" s="3">
        <v>0.69399983796296294</v>
      </c>
      <c r="C399" s="4">
        <v>11.689</v>
      </c>
      <c r="D399" s="4">
        <v>7.3000000000000001E-3</v>
      </c>
      <c r="E399" s="4">
        <v>72.709360000000004</v>
      </c>
      <c r="F399" s="4">
        <v>370.6</v>
      </c>
      <c r="G399" s="4">
        <v>35.799999999999997</v>
      </c>
      <c r="H399" s="4">
        <v>-0.7</v>
      </c>
      <c r="J399" s="4">
        <v>6.84</v>
      </c>
      <c r="K399" s="4">
        <v>0.90980000000000005</v>
      </c>
      <c r="L399" s="4">
        <v>10.635199999999999</v>
      </c>
      <c r="M399" s="4">
        <v>6.6E-3</v>
      </c>
      <c r="N399" s="4">
        <v>337.17970000000003</v>
      </c>
      <c r="O399" s="4">
        <v>32.541899999999998</v>
      </c>
      <c r="P399" s="4">
        <v>369.7</v>
      </c>
      <c r="Q399" s="4">
        <v>291.54340000000002</v>
      </c>
      <c r="R399" s="4">
        <v>28.1374</v>
      </c>
      <c r="S399" s="4">
        <v>319.7</v>
      </c>
      <c r="T399" s="4">
        <v>0</v>
      </c>
      <c r="W399" s="4">
        <v>0</v>
      </c>
      <c r="X399" s="4">
        <v>6.2251000000000003</v>
      </c>
      <c r="Y399" s="4">
        <v>11.9</v>
      </c>
      <c r="Z399" s="4">
        <v>795</v>
      </c>
      <c r="AA399" s="4">
        <v>811</v>
      </c>
      <c r="AB399" s="4">
        <v>831</v>
      </c>
      <c r="AC399" s="4">
        <v>36</v>
      </c>
      <c r="AD399" s="4">
        <v>17.02</v>
      </c>
      <c r="AE399" s="4">
        <v>0.39</v>
      </c>
      <c r="AF399" s="4">
        <v>958</v>
      </c>
      <c r="AG399" s="4">
        <v>7.5</v>
      </c>
      <c r="AH399" s="4">
        <v>24</v>
      </c>
      <c r="AI399" s="4">
        <v>27</v>
      </c>
      <c r="AJ399" s="4">
        <v>190</v>
      </c>
      <c r="AK399" s="4">
        <v>188.5</v>
      </c>
      <c r="AL399" s="4">
        <v>4.3</v>
      </c>
      <c r="AM399" s="4">
        <v>196</v>
      </c>
      <c r="AN399" s="4" t="s">
        <v>155</v>
      </c>
      <c r="AO399" s="4">
        <v>1</v>
      </c>
      <c r="AP399" s="5">
        <v>0.90234953703703702</v>
      </c>
      <c r="AQ399" s="4">
        <v>47.15878</v>
      </c>
      <c r="AR399" s="4">
        <v>-88.484202999999994</v>
      </c>
      <c r="AS399" s="4">
        <v>313.39999999999998</v>
      </c>
      <c r="AT399" s="4">
        <v>19.899999999999999</v>
      </c>
      <c r="AU399" s="4">
        <v>12</v>
      </c>
      <c r="AV399" s="4">
        <v>9</v>
      </c>
      <c r="AW399" s="4" t="s">
        <v>411</v>
      </c>
      <c r="AX399" s="4">
        <v>1.3</v>
      </c>
      <c r="AY399" s="4">
        <v>1.1103000000000001</v>
      </c>
      <c r="AZ399" s="4">
        <v>2.2103000000000002</v>
      </c>
      <c r="BA399" s="4">
        <v>13.836</v>
      </c>
      <c r="BB399" s="4">
        <v>18.2</v>
      </c>
      <c r="BC399" s="4">
        <v>1.32</v>
      </c>
      <c r="BD399" s="4">
        <v>9.9120000000000008</v>
      </c>
      <c r="BE399" s="4">
        <v>3086.8980000000001</v>
      </c>
      <c r="BF399" s="4">
        <v>1.222</v>
      </c>
      <c r="BG399" s="4">
        <v>10.249000000000001</v>
      </c>
      <c r="BH399" s="4">
        <v>0.98899999999999999</v>
      </c>
      <c r="BI399" s="4">
        <v>11.238</v>
      </c>
      <c r="BJ399" s="4">
        <v>8.8620000000000001</v>
      </c>
      <c r="BK399" s="4">
        <v>0.85499999999999998</v>
      </c>
      <c r="BL399" s="4">
        <v>9.7170000000000005</v>
      </c>
      <c r="BM399" s="4">
        <v>0</v>
      </c>
      <c r="BQ399" s="4">
        <v>1313.7739999999999</v>
      </c>
      <c r="BR399" s="4">
        <v>0.13131999999999999</v>
      </c>
      <c r="BS399" s="4">
        <v>-5</v>
      </c>
      <c r="BT399" s="4">
        <v>0.92203999999999997</v>
      </c>
      <c r="BU399" s="4">
        <v>3.2091319999999999</v>
      </c>
      <c r="BV399" s="4">
        <v>18.625208000000001</v>
      </c>
    </row>
    <row r="400" spans="1:74" x14ac:dyDescent="0.25">
      <c r="A400" s="2">
        <v>42801</v>
      </c>
      <c r="B400" s="3">
        <v>0.69401141203703709</v>
      </c>
      <c r="C400" s="4">
        <v>12.298</v>
      </c>
      <c r="D400" s="4">
        <v>9.7000000000000003E-3</v>
      </c>
      <c r="E400" s="4">
        <v>97.339900999999998</v>
      </c>
      <c r="F400" s="4">
        <v>379.4</v>
      </c>
      <c r="G400" s="4">
        <v>31.9</v>
      </c>
      <c r="H400" s="4">
        <v>-1.1000000000000001</v>
      </c>
      <c r="J400" s="4">
        <v>5.43</v>
      </c>
      <c r="K400" s="4">
        <v>0.9052</v>
      </c>
      <c r="L400" s="4">
        <v>11.1328</v>
      </c>
      <c r="M400" s="4">
        <v>8.8000000000000005E-3</v>
      </c>
      <c r="N400" s="4">
        <v>343.46719999999999</v>
      </c>
      <c r="O400" s="4">
        <v>28.898</v>
      </c>
      <c r="P400" s="4">
        <v>372.4</v>
      </c>
      <c r="Q400" s="4">
        <v>297.3836</v>
      </c>
      <c r="R400" s="4">
        <v>25.020700000000001</v>
      </c>
      <c r="S400" s="4">
        <v>322.39999999999998</v>
      </c>
      <c r="T400" s="4">
        <v>0</v>
      </c>
      <c r="W400" s="4">
        <v>0</v>
      </c>
      <c r="X400" s="4">
        <v>4.9141000000000004</v>
      </c>
      <c r="Y400" s="4">
        <v>11.8</v>
      </c>
      <c r="Z400" s="4">
        <v>795</v>
      </c>
      <c r="AA400" s="4">
        <v>811</v>
      </c>
      <c r="AB400" s="4">
        <v>832</v>
      </c>
      <c r="AC400" s="4">
        <v>36</v>
      </c>
      <c r="AD400" s="4">
        <v>17.61</v>
      </c>
      <c r="AE400" s="4">
        <v>0.4</v>
      </c>
      <c r="AF400" s="4">
        <v>958</v>
      </c>
      <c r="AG400" s="4">
        <v>8</v>
      </c>
      <c r="AH400" s="4">
        <v>24</v>
      </c>
      <c r="AI400" s="4">
        <v>27</v>
      </c>
      <c r="AJ400" s="4">
        <v>190.5</v>
      </c>
      <c r="AK400" s="4">
        <v>188.5</v>
      </c>
      <c r="AL400" s="4">
        <v>4.2</v>
      </c>
      <c r="AM400" s="4">
        <v>196</v>
      </c>
      <c r="AN400" s="4" t="s">
        <v>155</v>
      </c>
      <c r="AO400" s="4">
        <v>1</v>
      </c>
      <c r="AP400" s="5">
        <v>0.90236111111111106</v>
      </c>
      <c r="AQ400" s="4">
        <v>47.158856</v>
      </c>
      <c r="AR400" s="4">
        <v>-88.484164000000007</v>
      </c>
      <c r="AS400" s="4">
        <v>313.3</v>
      </c>
      <c r="AT400" s="4">
        <v>20.8</v>
      </c>
      <c r="AU400" s="4">
        <v>12</v>
      </c>
      <c r="AV400" s="4">
        <v>9</v>
      </c>
      <c r="AW400" s="4" t="s">
        <v>411</v>
      </c>
      <c r="AX400" s="4">
        <v>1.3</v>
      </c>
      <c r="AY400" s="4">
        <v>1.2102999999999999</v>
      </c>
      <c r="AZ400" s="4">
        <v>2.3102999999999998</v>
      </c>
      <c r="BA400" s="4">
        <v>13.836</v>
      </c>
      <c r="BB400" s="4">
        <v>17.34</v>
      </c>
      <c r="BC400" s="4">
        <v>1.25</v>
      </c>
      <c r="BD400" s="4">
        <v>10.47</v>
      </c>
      <c r="BE400" s="4">
        <v>3085.8530000000001</v>
      </c>
      <c r="BF400" s="4">
        <v>1.5549999999999999</v>
      </c>
      <c r="BG400" s="4">
        <v>9.9700000000000006</v>
      </c>
      <c r="BH400" s="4">
        <v>0.83899999999999997</v>
      </c>
      <c r="BI400" s="4">
        <v>10.808999999999999</v>
      </c>
      <c r="BJ400" s="4">
        <v>8.6319999999999997</v>
      </c>
      <c r="BK400" s="4">
        <v>0.72599999999999998</v>
      </c>
      <c r="BL400" s="4">
        <v>9.359</v>
      </c>
      <c r="BM400" s="4">
        <v>0</v>
      </c>
      <c r="BQ400" s="4">
        <v>990.40200000000004</v>
      </c>
      <c r="BR400" s="4">
        <v>0.16383</v>
      </c>
      <c r="BS400" s="4">
        <v>-5</v>
      </c>
      <c r="BT400" s="4">
        <v>0.92247000000000001</v>
      </c>
      <c r="BU400" s="4">
        <v>4.0035949999999998</v>
      </c>
      <c r="BV400" s="4">
        <v>18.633894000000002</v>
      </c>
    </row>
    <row r="401" spans="1:74" x14ac:dyDescent="0.25">
      <c r="A401" s="2">
        <v>42801</v>
      </c>
      <c r="B401" s="3">
        <v>0.69402298611111102</v>
      </c>
      <c r="C401" s="4">
        <v>12.647</v>
      </c>
      <c r="D401" s="4">
        <v>7.0000000000000001E-3</v>
      </c>
      <c r="E401" s="4">
        <v>70.266666999999998</v>
      </c>
      <c r="F401" s="4">
        <v>387.6</v>
      </c>
      <c r="G401" s="4">
        <v>17.600000000000001</v>
      </c>
      <c r="H401" s="4">
        <v>-0.4</v>
      </c>
      <c r="J401" s="4">
        <v>4.2300000000000004</v>
      </c>
      <c r="K401" s="4">
        <v>0.90269999999999995</v>
      </c>
      <c r="L401" s="4">
        <v>11.415699999999999</v>
      </c>
      <c r="M401" s="4">
        <v>6.3E-3</v>
      </c>
      <c r="N401" s="4">
        <v>349.86739999999998</v>
      </c>
      <c r="O401" s="4">
        <v>15.857100000000001</v>
      </c>
      <c r="P401" s="4">
        <v>365.7</v>
      </c>
      <c r="Q401" s="4">
        <v>302.92500000000001</v>
      </c>
      <c r="R401" s="4">
        <v>13.7295</v>
      </c>
      <c r="S401" s="4">
        <v>316.7</v>
      </c>
      <c r="T401" s="4">
        <v>0</v>
      </c>
      <c r="W401" s="4">
        <v>0</v>
      </c>
      <c r="X401" s="4">
        <v>3.8153999999999999</v>
      </c>
      <c r="Y401" s="4">
        <v>11.9</v>
      </c>
      <c r="Z401" s="4">
        <v>795</v>
      </c>
      <c r="AA401" s="4">
        <v>810</v>
      </c>
      <c r="AB401" s="4">
        <v>831</v>
      </c>
      <c r="AC401" s="4">
        <v>36</v>
      </c>
      <c r="AD401" s="4">
        <v>17.61</v>
      </c>
      <c r="AE401" s="4">
        <v>0.4</v>
      </c>
      <c r="AF401" s="4">
        <v>958</v>
      </c>
      <c r="AG401" s="4">
        <v>8</v>
      </c>
      <c r="AH401" s="4">
        <v>24</v>
      </c>
      <c r="AI401" s="4">
        <v>27</v>
      </c>
      <c r="AJ401" s="4">
        <v>191</v>
      </c>
      <c r="AK401" s="4">
        <v>188</v>
      </c>
      <c r="AL401" s="4">
        <v>4.2</v>
      </c>
      <c r="AM401" s="4">
        <v>196</v>
      </c>
      <c r="AN401" s="4" t="s">
        <v>155</v>
      </c>
      <c r="AO401" s="4">
        <v>1</v>
      </c>
      <c r="AP401" s="5">
        <v>0.90237268518518521</v>
      </c>
      <c r="AQ401" s="4">
        <v>47.158940000000001</v>
      </c>
      <c r="AR401" s="4">
        <v>-88.484138000000002</v>
      </c>
      <c r="AS401" s="4">
        <v>313.2</v>
      </c>
      <c r="AT401" s="4">
        <v>20.9</v>
      </c>
      <c r="AU401" s="4">
        <v>12</v>
      </c>
      <c r="AV401" s="4">
        <v>9</v>
      </c>
      <c r="AW401" s="4" t="s">
        <v>411</v>
      </c>
      <c r="AX401" s="4">
        <v>1.3206</v>
      </c>
      <c r="AY401" s="4">
        <v>1.2690999999999999</v>
      </c>
      <c r="AZ401" s="4">
        <v>2.4</v>
      </c>
      <c r="BA401" s="4">
        <v>13.836</v>
      </c>
      <c r="BB401" s="4">
        <v>16.89</v>
      </c>
      <c r="BC401" s="4">
        <v>1.22</v>
      </c>
      <c r="BD401" s="4">
        <v>10.781000000000001</v>
      </c>
      <c r="BE401" s="4">
        <v>3086.3090000000002</v>
      </c>
      <c r="BF401" s="4">
        <v>1.091</v>
      </c>
      <c r="BG401" s="4">
        <v>9.9049999999999994</v>
      </c>
      <c r="BH401" s="4">
        <v>0.44900000000000001</v>
      </c>
      <c r="BI401" s="4">
        <v>10.353999999999999</v>
      </c>
      <c r="BJ401" s="4">
        <v>8.5760000000000005</v>
      </c>
      <c r="BK401" s="4">
        <v>0.38900000000000001</v>
      </c>
      <c r="BL401" s="4">
        <v>8.9649999999999999</v>
      </c>
      <c r="BM401" s="4">
        <v>0</v>
      </c>
      <c r="BQ401" s="4">
        <v>750.029</v>
      </c>
      <c r="BR401" s="4">
        <v>0.20193</v>
      </c>
      <c r="BS401" s="4">
        <v>-5</v>
      </c>
      <c r="BT401" s="4">
        <v>0.92201999999999995</v>
      </c>
      <c r="BU401" s="4">
        <v>4.9346639999999997</v>
      </c>
      <c r="BV401" s="4">
        <v>18.624804000000001</v>
      </c>
    </row>
    <row r="402" spans="1:74" x14ac:dyDescent="0.25">
      <c r="A402" s="2">
        <v>42801</v>
      </c>
      <c r="B402" s="3">
        <v>0.69403456018518517</v>
      </c>
      <c r="C402" s="4">
        <v>12.75</v>
      </c>
      <c r="D402" s="4">
        <v>6.0000000000000001E-3</v>
      </c>
      <c r="E402" s="4">
        <v>60</v>
      </c>
      <c r="F402" s="4">
        <v>389</v>
      </c>
      <c r="G402" s="4">
        <v>10.6</v>
      </c>
      <c r="H402" s="4">
        <v>0</v>
      </c>
      <c r="J402" s="4">
        <v>3.38</v>
      </c>
      <c r="K402" s="4">
        <v>0.90190000000000003</v>
      </c>
      <c r="L402" s="4">
        <v>11.4994</v>
      </c>
      <c r="M402" s="4">
        <v>5.4000000000000003E-3</v>
      </c>
      <c r="N402" s="4">
        <v>350.82069999999999</v>
      </c>
      <c r="O402" s="4">
        <v>9.5602999999999998</v>
      </c>
      <c r="P402" s="4">
        <v>360.4</v>
      </c>
      <c r="Q402" s="4">
        <v>303.75040000000001</v>
      </c>
      <c r="R402" s="4">
        <v>8.2774999999999999</v>
      </c>
      <c r="S402" s="4">
        <v>312</v>
      </c>
      <c r="T402" s="4">
        <v>0</v>
      </c>
      <c r="W402" s="4">
        <v>0</v>
      </c>
      <c r="X402" s="4">
        <v>3.0438999999999998</v>
      </c>
      <c r="Y402" s="4">
        <v>11.9</v>
      </c>
      <c r="Z402" s="4">
        <v>794</v>
      </c>
      <c r="AA402" s="4">
        <v>809</v>
      </c>
      <c r="AB402" s="4">
        <v>830</v>
      </c>
      <c r="AC402" s="4">
        <v>36</v>
      </c>
      <c r="AD402" s="4">
        <v>17.61</v>
      </c>
      <c r="AE402" s="4">
        <v>0.4</v>
      </c>
      <c r="AF402" s="4">
        <v>958</v>
      </c>
      <c r="AG402" s="4">
        <v>8</v>
      </c>
      <c r="AH402" s="4">
        <v>24</v>
      </c>
      <c r="AI402" s="4">
        <v>27</v>
      </c>
      <c r="AJ402" s="4">
        <v>191</v>
      </c>
      <c r="AK402" s="4">
        <v>188</v>
      </c>
      <c r="AL402" s="4">
        <v>4.0999999999999996</v>
      </c>
      <c r="AM402" s="4">
        <v>196</v>
      </c>
      <c r="AN402" s="4" t="s">
        <v>155</v>
      </c>
      <c r="AO402" s="4">
        <v>1</v>
      </c>
      <c r="AP402" s="5">
        <v>0.90238425925925936</v>
      </c>
      <c r="AQ402" s="4">
        <v>47.159036999999998</v>
      </c>
      <c r="AR402" s="4">
        <v>-88.484138999999999</v>
      </c>
      <c r="AS402" s="4">
        <v>312.8</v>
      </c>
      <c r="AT402" s="4">
        <v>22.1</v>
      </c>
      <c r="AU402" s="4">
        <v>12</v>
      </c>
      <c r="AV402" s="4">
        <v>9</v>
      </c>
      <c r="AW402" s="4" t="s">
        <v>411</v>
      </c>
      <c r="AX402" s="4">
        <v>1.5</v>
      </c>
      <c r="AY402" s="4">
        <v>1</v>
      </c>
      <c r="AZ402" s="4">
        <v>2.4</v>
      </c>
      <c r="BA402" s="4">
        <v>13.836</v>
      </c>
      <c r="BB402" s="4">
        <v>16.760000000000002</v>
      </c>
      <c r="BC402" s="4">
        <v>1.21</v>
      </c>
      <c r="BD402" s="4">
        <v>10.875999999999999</v>
      </c>
      <c r="BE402" s="4">
        <v>3086.4940000000001</v>
      </c>
      <c r="BF402" s="4">
        <v>0.92400000000000004</v>
      </c>
      <c r="BG402" s="4">
        <v>9.8610000000000007</v>
      </c>
      <c r="BH402" s="4">
        <v>0.26900000000000002</v>
      </c>
      <c r="BI402" s="4">
        <v>10.130000000000001</v>
      </c>
      <c r="BJ402" s="4">
        <v>8.5380000000000003</v>
      </c>
      <c r="BK402" s="4">
        <v>0.23300000000000001</v>
      </c>
      <c r="BL402" s="4">
        <v>8.77</v>
      </c>
      <c r="BM402" s="4">
        <v>0</v>
      </c>
      <c r="BQ402" s="4">
        <v>594.05600000000004</v>
      </c>
      <c r="BR402" s="4">
        <v>0.19495000000000001</v>
      </c>
      <c r="BS402" s="4">
        <v>-5</v>
      </c>
      <c r="BT402" s="4">
        <v>0.92300000000000004</v>
      </c>
      <c r="BU402" s="4">
        <v>4.7640900000000004</v>
      </c>
      <c r="BV402" s="4">
        <v>18.644600000000001</v>
      </c>
    </row>
    <row r="403" spans="1:74" x14ac:dyDescent="0.25">
      <c r="A403" s="2">
        <v>42801</v>
      </c>
      <c r="B403" s="3">
        <v>0.69404613425925932</v>
      </c>
      <c r="C403" s="4">
        <v>12.750999999999999</v>
      </c>
      <c r="D403" s="4">
        <v>6.0000000000000001E-3</v>
      </c>
      <c r="E403" s="4">
        <v>60</v>
      </c>
      <c r="F403" s="4">
        <v>389.6</v>
      </c>
      <c r="G403" s="4">
        <v>10.4</v>
      </c>
      <c r="H403" s="4">
        <v>-2</v>
      </c>
      <c r="J403" s="4">
        <v>3.08</v>
      </c>
      <c r="K403" s="4">
        <v>0.90190000000000003</v>
      </c>
      <c r="L403" s="4">
        <v>11.5002</v>
      </c>
      <c r="M403" s="4">
        <v>5.4000000000000003E-3</v>
      </c>
      <c r="N403" s="4">
        <v>351.37049999999999</v>
      </c>
      <c r="O403" s="4">
        <v>9.3854000000000006</v>
      </c>
      <c r="P403" s="4">
        <v>360.8</v>
      </c>
      <c r="Q403" s="4">
        <v>304.22649999999999</v>
      </c>
      <c r="R403" s="4">
        <v>8.1260999999999992</v>
      </c>
      <c r="S403" s="4">
        <v>312.39999999999998</v>
      </c>
      <c r="T403" s="4">
        <v>0</v>
      </c>
      <c r="W403" s="4">
        <v>0</v>
      </c>
      <c r="X403" s="4">
        <v>2.7812999999999999</v>
      </c>
      <c r="Y403" s="4">
        <v>11.8</v>
      </c>
      <c r="Z403" s="4">
        <v>794</v>
      </c>
      <c r="AA403" s="4">
        <v>810</v>
      </c>
      <c r="AB403" s="4">
        <v>830</v>
      </c>
      <c r="AC403" s="4">
        <v>36</v>
      </c>
      <c r="AD403" s="4">
        <v>17.61</v>
      </c>
      <c r="AE403" s="4">
        <v>0.4</v>
      </c>
      <c r="AF403" s="4">
        <v>958</v>
      </c>
      <c r="AG403" s="4">
        <v>8</v>
      </c>
      <c r="AH403" s="4">
        <v>24</v>
      </c>
      <c r="AI403" s="4">
        <v>27</v>
      </c>
      <c r="AJ403" s="4">
        <v>190.5</v>
      </c>
      <c r="AK403" s="4">
        <v>189</v>
      </c>
      <c r="AL403" s="4">
        <v>4.2</v>
      </c>
      <c r="AM403" s="4">
        <v>196</v>
      </c>
      <c r="AN403" s="4" t="s">
        <v>155</v>
      </c>
      <c r="AO403" s="4">
        <v>1</v>
      </c>
      <c r="AP403" s="5">
        <v>0.90239583333333329</v>
      </c>
      <c r="AQ403" s="4">
        <v>47.159132</v>
      </c>
      <c r="AR403" s="4">
        <v>-88.484148000000005</v>
      </c>
      <c r="AS403" s="4">
        <v>312.7</v>
      </c>
      <c r="AT403" s="4">
        <v>22.9</v>
      </c>
      <c r="AU403" s="4">
        <v>12</v>
      </c>
      <c r="AV403" s="4">
        <v>9</v>
      </c>
      <c r="AW403" s="4" t="s">
        <v>411</v>
      </c>
      <c r="AX403" s="4">
        <v>1.5103</v>
      </c>
      <c r="AY403" s="4">
        <v>1.0206</v>
      </c>
      <c r="AZ403" s="4">
        <v>2.4205999999999999</v>
      </c>
      <c r="BA403" s="4">
        <v>13.836</v>
      </c>
      <c r="BB403" s="4">
        <v>16.760000000000002</v>
      </c>
      <c r="BC403" s="4">
        <v>1.21</v>
      </c>
      <c r="BD403" s="4">
        <v>10.877000000000001</v>
      </c>
      <c r="BE403" s="4">
        <v>3086.4929999999999</v>
      </c>
      <c r="BF403" s="4">
        <v>0.92400000000000004</v>
      </c>
      <c r="BG403" s="4">
        <v>9.8759999999999994</v>
      </c>
      <c r="BH403" s="4">
        <v>0.26400000000000001</v>
      </c>
      <c r="BI403" s="4">
        <v>10.138999999999999</v>
      </c>
      <c r="BJ403" s="4">
        <v>8.5510000000000002</v>
      </c>
      <c r="BK403" s="4">
        <v>0.22800000000000001</v>
      </c>
      <c r="BL403" s="4">
        <v>8.7789999999999999</v>
      </c>
      <c r="BM403" s="4">
        <v>0</v>
      </c>
      <c r="BQ403" s="4">
        <v>542.74699999999996</v>
      </c>
      <c r="BR403" s="4">
        <v>0.17463000000000001</v>
      </c>
      <c r="BS403" s="4">
        <v>-5</v>
      </c>
      <c r="BT403" s="4">
        <v>0.92249000000000003</v>
      </c>
      <c r="BU403" s="4">
        <v>4.2675210000000003</v>
      </c>
      <c r="BV403" s="4">
        <v>18.634298000000001</v>
      </c>
    </row>
    <row r="404" spans="1:74" x14ac:dyDescent="0.25">
      <c r="A404" s="2">
        <v>42801</v>
      </c>
      <c r="B404" s="3">
        <v>0.69405770833333336</v>
      </c>
      <c r="C404" s="4">
        <v>12.768000000000001</v>
      </c>
      <c r="D404" s="4">
        <v>6.0000000000000001E-3</v>
      </c>
      <c r="E404" s="4">
        <v>60</v>
      </c>
      <c r="F404" s="4">
        <v>388.3</v>
      </c>
      <c r="G404" s="4">
        <v>10.1</v>
      </c>
      <c r="H404" s="4">
        <v>2.2999999999999998</v>
      </c>
      <c r="J404" s="4">
        <v>2.9</v>
      </c>
      <c r="K404" s="4">
        <v>0.90180000000000005</v>
      </c>
      <c r="L404" s="4">
        <v>11.5138</v>
      </c>
      <c r="M404" s="4">
        <v>5.4000000000000003E-3</v>
      </c>
      <c r="N404" s="4">
        <v>350.14120000000003</v>
      </c>
      <c r="O404" s="4">
        <v>9.1190999999999995</v>
      </c>
      <c r="P404" s="4">
        <v>359.3</v>
      </c>
      <c r="Q404" s="4">
        <v>303.33969999999999</v>
      </c>
      <c r="R404" s="4">
        <v>7.9001999999999999</v>
      </c>
      <c r="S404" s="4">
        <v>311.2</v>
      </c>
      <c r="T404" s="4">
        <v>2.2951999999999999</v>
      </c>
      <c r="W404" s="4">
        <v>0</v>
      </c>
      <c r="X404" s="4">
        <v>2.6151</v>
      </c>
      <c r="Y404" s="4">
        <v>11.9</v>
      </c>
      <c r="Z404" s="4">
        <v>793</v>
      </c>
      <c r="AA404" s="4">
        <v>809</v>
      </c>
      <c r="AB404" s="4">
        <v>830</v>
      </c>
      <c r="AC404" s="4">
        <v>36.5</v>
      </c>
      <c r="AD404" s="4">
        <v>17.86</v>
      </c>
      <c r="AE404" s="4">
        <v>0.41</v>
      </c>
      <c r="AF404" s="4">
        <v>958</v>
      </c>
      <c r="AG404" s="4">
        <v>8</v>
      </c>
      <c r="AH404" s="4">
        <v>24</v>
      </c>
      <c r="AI404" s="4">
        <v>27</v>
      </c>
      <c r="AJ404" s="4">
        <v>190.5</v>
      </c>
      <c r="AK404" s="4">
        <v>189.5</v>
      </c>
      <c r="AL404" s="4">
        <v>4.3</v>
      </c>
      <c r="AM404" s="4">
        <v>196</v>
      </c>
      <c r="AN404" s="4" t="s">
        <v>155</v>
      </c>
      <c r="AO404" s="4">
        <v>1</v>
      </c>
      <c r="AP404" s="5">
        <v>0.90240740740740744</v>
      </c>
      <c r="AQ404" s="4">
        <v>47.159230000000001</v>
      </c>
      <c r="AR404" s="4">
        <v>-88.484157999999994</v>
      </c>
      <c r="AS404" s="4">
        <v>312.7</v>
      </c>
      <c r="AT404" s="4">
        <v>24.1</v>
      </c>
      <c r="AU404" s="4">
        <v>12</v>
      </c>
      <c r="AV404" s="4">
        <v>9</v>
      </c>
      <c r="AW404" s="4" t="s">
        <v>411</v>
      </c>
      <c r="AX404" s="4">
        <v>1.6412</v>
      </c>
      <c r="AY404" s="4">
        <v>1.1794</v>
      </c>
      <c r="AZ404" s="4">
        <v>2.6309</v>
      </c>
      <c r="BA404" s="4">
        <v>13.836</v>
      </c>
      <c r="BB404" s="4">
        <v>16.739999999999998</v>
      </c>
      <c r="BC404" s="4">
        <v>1.21</v>
      </c>
      <c r="BD404" s="4">
        <v>10.893000000000001</v>
      </c>
      <c r="BE404" s="4">
        <v>3086.42</v>
      </c>
      <c r="BF404" s="4">
        <v>0.92300000000000004</v>
      </c>
      <c r="BG404" s="4">
        <v>9.8290000000000006</v>
      </c>
      <c r="BH404" s="4">
        <v>0.25600000000000001</v>
      </c>
      <c r="BI404" s="4">
        <v>10.085000000000001</v>
      </c>
      <c r="BJ404" s="4">
        <v>8.5150000000000006</v>
      </c>
      <c r="BK404" s="4">
        <v>0.222</v>
      </c>
      <c r="BL404" s="4">
        <v>8.7370000000000001</v>
      </c>
      <c r="BM404" s="4">
        <v>0.02</v>
      </c>
      <c r="BQ404" s="4">
        <v>509.721</v>
      </c>
      <c r="BR404" s="4">
        <v>0.18201999999999999</v>
      </c>
      <c r="BS404" s="4">
        <v>-5</v>
      </c>
      <c r="BT404" s="4">
        <v>0.92403999999999997</v>
      </c>
      <c r="BU404" s="4">
        <v>4.4481140000000003</v>
      </c>
      <c r="BV404" s="4">
        <v>18.665607999999999</v>
      </c>
    </row>
    <row r="405" spans="1:74" x14ac:dyDescent="0.25">
      <c r="A405" s="2">
        <v>42801</v>
      </c>
      <c r="B405" s="3">
        <v>0.6940692824074074</v>
      </c>
      <c r="C405" s="4">
        <v>12.914999999999999</v>
      </c>
      <c r="D405" s="4">
        <v>6.1000000000000004E-3</v>
      </c>
      <c r="E405" s="4">
        <v>61.303980000000003</v>
      </c>
      <c r="F405" s="4">
        <v>386.4</v>
      </c>
      <c r="G405" s="4">
        <v>9</v>
      </c>
      <c r="H405" s="4">
        <v>-0.5</v>
      </c>
      <c r="J405" s="4">
        <v>2.78</v>
      </c>
      <c r="K405" s="4">
        <v>0.90069999999999995</v>
      </c>
      <c r="L405" s="4">
        <v>11.6317</v>
      </c>
      <c r="M405" s="4">
        <v>5.4999999999999997E-3</v>
      </c>
      <c r="N405" s="4">
        <v>348.04239999999999</v>
      </c>
      <c r="O405" s="4">
        <v>8.0759000000000007</v>
      </c>
      <c r="P405" s="4">
        <v>356.1</v>
      </c>
      <c r="Q405" s="4">
        <v>301.69119999999998</v>
      </c>
      <c r="R405" s="4">
        <v>7.0004</v>
      </c>
      <c r="S405" s="4">
        <v>308.7</v>
      </c>
      <c r="T405" s="4">
        <v>0</v>
      </c>
      <c r="W405" s="4">
        <v>0</v>
      </c>
      <c r="X405" s="4">
        <v>2.5049999999999999</v>
      </c>
      <c r="Y405" s="4">
        <v>11.9</v>
      </c>
      <c r="Z405" s="4">
        <v>794</v>
      </c>
      <c r="AA405" s="4">
        <v>809</v>
      </c>
      <c r="AB405" s="4">
        <v>829</v>
      </c>
      <c r="AC405" s="4">
        <v>37</v>
      </c>
      <c r="AD405" s="4">
        <v>18.100000000000001</v>
      </c>
      <c r="AE405" s="4">
        <v>0.42</v>
      </c>
      <c r="AF405" s="4">
        <v>958</v>
      </c>
      <c r="AG405" s="4">
        <v>8</v>
      </c>
      <c r="AH405" s="4">
        <v>24</v>
      </c>
      <c r="AI405" s="4">
        <v>27</v>
      </c>
      <c r="AJ405" s="4">
        <v>191</v>
      </c>
      <c r="AK405" s="4">
        <v>189.5</v>
      </c>
      <c r="AL405" s="4">
        <v>4.2</v>
      </c>
      <c r="AM405" s="4">
        <v>196</v>
      </c>
      <c r="AN405" s="4" t="s">
        <v>155</v>
      </c>
      <c r="AO405" s="4">
        <v>1</v>
      </c>
      <c r="AP405" s="5">
        <v>0.90241898148148147</v>
      </c>
      <c r="AQ405" s="4">
        <v>47.159329999999997</v>
      </c>
      <c r="AR405" s="4">
        <v>-88.484162999999995</v>
      </c>
      <c r="AS405" s="4">
        <v>312.89999999999998</v>
      </c>
      <c r="AT405" s="4">
        <v>24.1</v>
      </c>
      <c r="AU405" s="4">
        <v>12</v>
      </c>
      <c r="AV405" s="4">
        <v>9</v>
      </c>
      <c r="AW405" s="4" t="s">
        <v>411</v>
      </c>
      <c r="AX405" s="4">
        <v>2</v>
      </c>
      <c r="AY405" s="4">
        <v>1</v>
      </c>
      <c r="AZ405" s="4">
        <v>2.9</v>
      </c>
      <c r="BA405" s="4">
        <v>13.836</v>
      </c>
      <c r="BB405" s="4">
        <v>16.559999999999999</v>
      </c>
      <c r="BC405" s="4">
        <v>1.2</v>
      </c>
      <c r="BD405" s="4">
        <v>11.03</v>
      </c>
      <c r="BE405" s="4">
        <v>3086.3580000000002</v>
      </c>
      <c r="BF405" s="4">
        <v>0.93200000000000005</v>
      </c>
      <c r="BG405" s="4">
        <v>9.6709999999999994</v>
      </c>
      <c r="BH405" s="4">
        <v>0.224</v>
      </c>
      <c r="BI405" s="4">
        <v>9.8949999999999996</v>
      </c>
      <c r="BJ405" s="4">
        <v>8.3829999999999991</v>
      </c>
      <c r="BK405" s="4">
        <v>0.19500000000000001</v>
      </c>
      <c r="BL405" s="4">
        <v>8.5779999999999994</v>
      </c>
      <c r="BM405" s="4">
        <v>0</v>
      </c>
      <c r="BQ405" s="4">
        <v>483.29500000000002</v>
      </c>
      <c r="BR405" s="4">
        <v>0.18707599999999999</v>
      </c>
      <c r="BS405" s="4">
        <v>-5</v>
      </c>
      <c r="BT405" s="4">
        <v>0.92447199999999996</v>
      </c>
      <c r="BU405" s="4">
        <v>4.5716669999999997</v>
      </c>
      <c r="BV405" s="4">
        <v>18.674325</v>
      </c>
    </row>
    <row r="406" spans="1:74" x14ac:dyDescent="0.25">
      <c r="A406" s="2">
        <v>42801</v>
      </c>
      <c r="B406" s="3">
        <v>0.69408085648148143</v>
      </c>
      <c r="C406" s="4">
        <v>12.97</v>
      </c>
      <c r="D406" s="4">
        <v>7.7999999999999996E-3</v>
      </c>
      <c r="E406" s="4">
        <v>78.238781000000003</v>
      </c>
      <c r="F406" s="4">
        <v>385</v>
      </c>
      <c r="G406" s="4">
        <v>6.6</v>
      </c>
      <c r="H406" s="4">
        <v>-0.3</v>
      </c>
      <c r="J406" s="4">
        <v>2.7</v>
      </c>
      <c r="K406" s="4">
        <v>0.9002</v>
      </c>
      <c r="L406" s="4">
        <v>11.675599999999999</v>
      </c>
      <c r="M406" s="4">
        <v>7.0000000000000001E-3</v>
      </c>
      <c r="N406" s="4">
        <v>346.5521</v>
      </c>
      <c r="O406" s="4">
        <v>5.9755000000000003</v>
      </c>
      <c r="P406" s="4">
        <v>352.5</v>
      </c>
      <c r="Q406" s="4">
        <v>300.39940000000001</v>
      </c>
      <c r="R406" s="4">
        <v>5.1797000000000004</v>
      </c>
      <c r="S406" s="4">
        <v>305.60000000000002</v>
      </c>
      <c r="T406" s="4">
        <v>0</v>
      </c>
      <c r="W406" s="4">
        <v>0</v>
      </c>
      <c r="X406" s="4">
        <v>2.4304999999999999</v>
      </c>
      <c r="Y406" s="4">
        <v>11.9</v>
      </c>
      <c r="Z406" s="4">
        <v>793</v>
      </c>
      <c r="AA406" s="4">
        <v>809</v>
      </c>
      <c r="AB406" s="4">
        <v>829</v>
      </c>
      <c r="AC406" s="4">
        <v>37</v>
      </c>
      <c r="AD406" s="4">
        <v>18.100000000000001</v>
      </c>
      <c r="AE406" s="4">
        <v>0.42</v>
      </c>
      <c r="AF406" s="4">
        <v>958</v>
      </c>
      <c r="AG406" s="4">
        <v>8</v>
      </c>
      <c r="AH406" s="4">
        <v>24</v>
      </c>
      <c r="AI406" s="4">
        <v>27</v>
      </c>
      <c r="AJ406" s="4">
        <v>190.5</v>
      </c>
      <c r="AK406" s="4">
        <v>189.5</v>
      </c>
      <c r="AL406" s="4">
        <v>4.0999999999999996</v>
      </c>
      <c r="AM406" s="4">
        <v>195.8</v>
      </c>
      <c r="AN406" s="4" t="s">
        <v>155</v>
      </c>
      <c r="AO406" s="4">
        <v>1</v>
      </c>
      <c r="AP406" s="5">
        <v>0.90243055555555562</v>
      </c>
      <c r="AQ406" s="4">
        <v>47.159427999999998</v>
      </c>
      <c r="AR406" s="4">
        <v>-88.484166999999999</v>
      </c>
      <c r="AS406" s="4">
        <v>312.89999999999998</v>
      </c>
      <c r="AT406" s="4">
        <v>24.3</v>
      </c>
      <c r="AU406" s="4">
        <v>12</v>
      </c>
      <c r="AV406" s="4">
        <v>9</v>
      </c>
      <c r="AW406" s="4" t="s">
        <v>411</v>
      </c>
      <c r="AX406" s="4">
        <v>1.9278999999999999</v>
      </c>
      <c r="AY406" s="4">
        <v>1.0206</v>
      </c>
      <c r="AZ406" s="4">
        <v>2.8896999999999999</v>
      </c>
      <c r="BA406" s="4">
        <v>13.836</v>
      </c>
      <c r="BB406" s="4">
        <v>16.489999999999998</v>
      </c>
      <c r="BC406" s="4">
        <v>1.19</v>
      </c>
      <c r="BD406" s="4">
        <v>11.086</v>
      </c>
      <c r="BE406" s="4">
        <v>3085.92</v>
      </c>
      <c r="BF406" s="4">
        <v>1.1850000000000001</v>
      </c>
      <c r="BG406" s="4">
        <v>9.5920000000000005</v>
      </c>
      <c r="BH406" s="4">
        <v>0.16500000000000001</v>
      </c>
      <c r="BI406" s="4">
        <v>9.7569999999999997</v>
      </c>
      <c r="BJ406" s="4">
        <v>8.3149999999999995</v>
      </c>
      <c r="BK406" s="4">
        <v>0.14299999999999999</v>
      </c>
      <c r="BL406" s="4">
        <v>8.4580000000000002</v>
      </c>
      <c r="BM406" s="4">
        <v>0</v>
      </c>
      <c r="BQ406" s="4">
        <v>467.09699999999998</v>
      </c>
      <c r="BR406" s="4">
        <v>0.18488599999999999</v>
      </c>
      <c r="BS406" s="4">
        <v>-5</v>
      </c>
      <c r="BT406" s="4">
        <v>0.92401900000000003</v>
      </c>
      <c r="BU406" s="4">
        <v>4.5181480000000001</v>
      </c>
      <c r="BV406" s="4">
        <v>18.665184</v>
      </c>
    </row>
    <row r="407" spans="1:74" x14ac:dyDescent="0.25">
      <c r="A407" s="2">
        <v>42801</v>
      </c>
      <c r="B407" s="3">
        <v>0.69409243055555558</v>
      </c>
      <c r="C407" s="4">
        <v>12.974</v>
      </c>
      <c r="D407" s="4">
        <v>8.0000000000000002E-3</v>
      </c>
      <c r="E407" s="4">
        <v>80</v>
      </c>
      <c r="F407" s="4">
        <v>381.6</v>
      </c>
      <c r="G407" s="4">
        <v>4</v>
      </c>
      <c r="H407" s="4">
        <v>2</v>
      </c>
      <c r="J407" s="4">
        <v>2.6</v>
      </c>
      <c r="K407" s="4">
        <v>0.90010000000000001</v>
      </c>
      <c r="L407" s="4">
        <v>11.6785</v>
      </c>
      <c r="M407" s="4">
        <v>7.1999999999999998E-3</v>
      </c>
      <c r="N407" s="4">
        <v>343.48739999999998</v>
      </c>
      <c r="O407" s="4">
        <v>3.6067999999999998</v>
      </c>
      <c r="P407" s="4">
        <v>347.1</v>
      </c>
      <c r="Q407" s="4">
        <v>297.74279999999999</v>
      </c>
      <c r="R407" s="4">
        <v>3.1265000000000001</v>
      </c>
      <c r="S407" s="4">
        <v>300.89999999999998</v>
      </c>
      <c r="T407" s="4">
        <v>2</v>
      </c>
      <c r="W407" s="4">
        <v>0</v>
      </c>
      <c r="X407" s="4">
        <v>2.3403999999999998</v>
      </c>
      <c r="Y407" s="4">
        <v>11.9</v>
      </c>
      <c r="Z407" s="4">
        <v>793</v>
      </c>
      <c r="AA407" s="4">
        <v>808</v>
      </c>
      <c r="AB407" s="4">
        <v>829</v>
      </c>
      <c r="AC407" s="4">
        <v>37</v>
      </c>
      <c r="AD407" s="4">
        <v>18.100000000000001</v>
      </c>
      <c r="AE407" s="4">
        <v>0.42</v>
      </c>
      <c r="AF407" s="4">
        <v>958</v>
      </c>
      <c r="AG407" s="4">
        <v>8</v>
      </c>
      <c r="AH407" s="4">
        <v>24</v>
      </c>
      <c r="AI407" s="4">
        <v>27</v>
      </c>
      <c r="AJ407" s="4">
        <v>190</v>
      </c>
      <c r="AK407" s="4">
        <v>188.5</v>
      </c>
      <c r="AL407" s="4">
        <v>4.0999999999999996</v>
      </c>
      <c r="AM407" s="4">
        <v>195.4</v>
      </c>
      <c r="AN407" s="4" t="s">
        <v>155</v>
      </c>
      <c r="AO407" s="4">
        <v>1</v>
      </c>
      <c r="AP407" s="5">
        <v>0.90244212962962955</v>
      </c>
      <c r="AQ407" s="4">
        <v>47.159526999999997</v>
      </c>
      <c r="AR407" s="4">
        <v>-88.484170000000006</v>
      </c>
      <c r="AS407" s="4">
        <v>313.10000000000002</v>
      </c>
      <c r="AT407" s="4">
        <v>24.2</v>
      </c>
      <c r="AU407" s="4">
        <v>12</v>
      </c>
      <c r="AV407" s="4">
        <v>9</v>
      </c>
      <c r="AW407" s="4" t="s">
        <v>411</v>
      </c>
      <c r="AX407" s="4">
        <v>1.2897000000000001</v>
      </c>
      <c r="AY407" s="4">
        <v>1.2102999999999999</v>
      </c>
      <c r="AZ407" s="4">
        <v>2.7793999999999999</v>
      </c>
      <c r="BA407" s="4">
        <v>13.836</v>
      </c>
      <c r="BB407" s="4">
        <v>16.48</v>
      </c>
      <c r="BC407" s="4">
        <v>1.19</v>
      </c>
      <c r="BD407" s="4">
        <v>11.093</v>
      </c>
      <c r="BE407" s="4">
        <v>3085.8229999999999</v>
      </c>
      <c r="BF407" s="4">
        <v>1.2110000000000001</v>
      </c>
      <c r="BG407" s="4">
        <v>9.5050000000000008</v>
      </c>
      <c r="BH407" s="4">
        <v>0.1</v>
      </c>
      <c r="BI407" s="4">
        <v>9.6039999999999992</v>
      </c>
      <c r="BJ407" s="4">
        <v>8.2390000000000008</v>
      </c>
      <c r="BK407" s="4">
        <v>8.6999999999999994E-2</v>
      </c>
      <c r="BL407" s="4">
        <v>8.3249999999999993</v>
      </c>
      <c r="BM407" s="4">
        <v>1.72E-2</v>
      </c>
      <c r="BQ407" s="4">
        <v>449.64600000000002</v>
      </c>
      <c r="BR407" s="4">
        <v>0.17798</v>
      </c>
      <c r="BS407" s="4">
        <v>-5</v>
      </c>
      <c r="BT407" s="4">
        <v>0.92500000000000004</v>
      </c>
      <c r="BU407" s="4">
        <v>4.349386</v>
      </c>
      <c r="BV407" s="4">
        <v>18.684999999999999</v>
      </c>
    </row>
    <row r="408" spans="1:74" x14ac:dyDescent="0.25">
      <c r="A408" s="2">
        <v>42801</v>
      </c>
      <c r="B408" s="3">
        <v>0.69410400462962973</v>
      </c>
      <c r="C408" s="4">
        <v>12.98</v>
      </c>
      <c r="D408" s="4">
        <v>8.0000000000000002E-3</v>
      </c>
      <c r="E408" s="4">
        <v>80</v>
      </c>
      <c r="F408" s="4">
        <v>377.6</v>
      </c>
      <c r="G408" s="4">
        <v>3.9</v>
      </c>
      <c r="H408" s="4">
        <v>-0.8</v>
      </c>
      <c r="J408" s="4">
        <v>2.5</v>
      </c>
      <c r="K408" s="4">
        <v>0.9002</v>
      </c>
      <c r="L408" s="4">
        <v>11.6843</v>
      </c>
      <c r="M408" s="4">
        <v>7.1999999999999998E-3</v>
      </c>
      <c r="N408" s="4">
        <v>339.90660000000003</v>
      </c>
      <c r="O408" s="4">
        <v>3.5163000000000002</v>
      </c>
      <c r="P408" s="4">
        <v>343.4</v>
      </c>
      <c r="Q408" s="4">
        <v>294.46640000000002</v>
      </c>
      <c r="R408" s="4">
        <v>3.0461999999999998</v>
      </c>
      <c r="S408" s="4">
        <v>297.5</v>
      </c>
      <c r="T408" s="4">
        <v>0</v>
      </c>
      <c r="W408" s="4">
        <v>0</v>
      </c>
      <c r="X408" s="4">
        <v>2.2504</v>
      </c>
      <c r="Y408" s="4">
        <v>11.9</v>
      </c>
      <c r="Z408" s="4">
        <v>793</v>
      </c>
      <c r="AA408" s="4">
        <v>809</v>
      </c>
      <c r="AB408" s="4">
        <v>829</v>
      </c>
      <c r="AC408" s="4">
        <v>36.5</v>
      </c>
      <c r="AD408" s="4">
        <v>17.850000000000001</v>
      </c>
      <c r="AE408" s="4">
        <v>0.41</v>
      </c>
      <c r="AF408" s="4">
        <v>958</v>
      </c>
      <c r="AG408" s="4">
        <v>8</v>
      </c>
      <c r="AH408" s="4">
        <v>24</v>
      </c>
      <c r="AI408" s="4">
        <v>27</v>
      </c>
      <c r="AJ408" s="4">
        <v>190.5</v>
      </c>
      <c r="AK408" s="4">
        <v>188.5</v>
      </c>
      <c r="AL408" s="4">
        <v>4.2</v>
      </c>
      <c r="AM408" s="4">
        <v>195</v>
      </c>
      <c r="AN408" s="4" t="s">
        <v>155</v>
      </c>
      <c r="AO408" s="4">
        <v>1</v>
      </c>
      <c r="AP408" s="5">
        <v>0.9024537037037037</v>
      </c>
      <c r="AQ408" s="4">
        <v>47.159623000000003</v>
      </c>
      <c r="AR408" s="4">
        <v>-88.484173999999996</v>
      </c>
      <c r="AS408" s="4">
        <v>313</v>
      </c>
      <c r="AT408" s="4">
        <v>24.1</v>
      </c>
      <c r="AU408" s="4">
        <v>12</v>
      </c>
      <c r="AV408" s="4">
        <v>8</v>
      </c>
      <c r="AW408" s="4" t="s">
        <v>414</v>
      </c>
      <c r="AX408" s="4">
        <v>1.2102999999999999</v>
      </c>
      <c r="AY408" s="4">
        <v>1.2690999999999999</v>
      </c>
      <c r="AZ408" s="4">
        <v>2.6</v>
      </c>
      <c r="BA408" s="4">
        <v>13.836</v>
      </c>
      <c r="BB408" s="4">
        <v>16.47</v>
      </c>
      <c r="BC408" s="4">
        <v>1.19</v>
      </c>
      <c r="BD408" s="4">
        <v>11.089</v>
      </c>
      <c r="BE408" s="4">
        <v>3085.8719999999998</v>
      </c>
      <c r="BF408" s="4">
        <v>1.2110000000000001</v>
      </c>
      <c r="BG408" s="4">
        <v>9.4009999999999998</v>
      </c>
      <c r="BH408" s="4">
        <v>9.7000000000000003E-2</v>
      </c>
      <c r="BI408" s="4">
        <v>9.4979999999999993</v>
      </c>
      <c r="BJ408" s="4">
        <v>8.1440000000000001</v>
      </c>
      <c r="BK408" s="4">
        <v>8.4000000000000005E-2</v>
      </c>
      <c r="BL408" s="4">
        <v>8.2279999999999998</v>
      </c>
      <c r="BM408" s="4">
        <v>0</v>
      </c>
      <c r="BQ408" s="4">
        <v>432.15699999999998</v>
      </c>
      <c r="BR408" s="4">
        <v>0.18006</v>
      </c>
      <c r="BS408" s="4">
        <v>-5</v>
      </c>
      <c r="BT408" s="4">
        <v>0.92398000000000002</v>
      </c>
      <c r="BU408" s="4">
        <v>4.4002160000000003</v>
      </c>
      <c r="BV408" s="4">
        <v>18.664396</v>
      </c>
    </row>
    <row r="409" spans="1:74" x14ac:dyDescent="0.25">
      <c r="A409" s="2">
        <v>42801</v>
      </c>
      <c r="B409" s="3">
        <v>0.69411557870370366</v>
      </c>
      <c r="C409" s="4">
        <v>12.981</v>
      </c>
      <c r="D409" s="4">
        <v>8.0000000000000002E-3</v>
      </c>
      <c r="E409" s="4">
        <v>80</v>
      </c>
      <c r="F409" s="4">
        <v>377.6</v>
      </c>
      <c r="G409" s="4">
        <v>3.8</v>
      </c>
      <c r="H409" s="4">
        <v>3.1</v>
      </c>
      <c r="J409" s="4">
        <v>2.5</v>
      </c>
      <c r="K409" s="4">
        <v>0.90029999999999999</v>
      </c>
      <c r="L409" s="4">
        <v>11.6861</v>
      </c>
      <c r="M409" s="4">
        <v>7.1999999999999998E-3</v>
      </c>
      <c r="N409" s="4">
        <v>339.94690000000003</v>
      </c>
      <c r="O409" s="4">
        <v>3.4266999999999999</v>
      </c>
      <c r="P409" s="4">
        <v>343.4</v>
      </c>
      <c r="Q409" s="4">
        <v>294.3356</v>
      </c>
      <c r="R409" s="4">
        <v>2.9668999999999999</v>
      </c>
      <c r="S409" s="4">
        <v>297.3</v>
      </c>
      <c r="T409" s="4">
        <v>3.1164999999999998</v>
      </c>
      <c r="W409" s="4">
        <v>0</v>
      </c>
      <c r="X409" s="4">
        <v>2.2507000000000001</v>
      </c>
      <c r="Y409" s="4">
        <v>11.9</v>
      </c>
      <c r="Z409" s="4">
        <v>792</v>
      </c>
      <c r="AA409" s="4">
        <v>809</v>
      </c>
      <c r="AB409" s="4">
        <v>829</v>
      </c>
      <c r="AC409" s="4">
        <v>36</v>
      </c>
      <c r="AD409" s="4">
        <v>17.61</v>
      </c>
      <c r="AE409" s="4">
        <v>0.4</v>
      </c>
      <c r="AF409" s="4">
        <v>958</v>
      </c>
      <c r="AG409" s="4">
        <v>8</v>
      </c>
      <c r="AH409" s="4">
        <v>24</v>
      </c>
      <c r="AI409" s="4">
        <v>27</v>
      </c>
      <c r="AJ409" s="4">
        <v>191</v>
      </c>
      <c r="AK409" s="4">
        <v>189</v>
      </c>
      <c r="AL409" s="4">
        <v>4.3</v>
      </c>
      <c r="AM409" s="4">
        <v>195.3</v>
      </c>
      <c r="AN409" s="4" t="s">
        <v>155</v>
      </c>
      <c r="AO409" s="4">
        <v>1</v>
      </c>
      <c r="AP409" s="5">
        <v>0.90246527777777785</v>
      </c>
      <c r="AQ409" s="4">
        <v>47.159722000000002</v>
      </c>
      <c r="AR409" s="4">
        <v>-88.484178</v>
      </c>
      <c r="AS409" s="4">
        <v>313</v>
      </c>
      <c r="AT409" s="4">
        <v>24.2</v>
      </c>
      <c r="AU409" s="4">
        <v>12</v>
      </c>
      <c r="AV409" s="4">
        <v>8</v>
      </c>
      <c r="AW409" s="4" t="s">
        <v>414</v>
      </c>
      <c r="AX409" s="4">
        <v>1.3</v>
      </c>
      <c r="AY409" s="4">
        <v>1.0411999999999999</v>
      </c>
      <c r="AZ409" s="4">
        <v>2.6309</v>
      </c>
      <c r="BA409" s="4">
        <v>13.836</v>
      </c>
      <c r="BB409" s="4">
        <v>16.47</v>
      </c>
      <c r="BC409" s="4">
        <v>1.19</v>
      </c>
      <c r="BD409" s="4">
        <v>11.076000000000001</v>
      </c>
      <c r="BE409" s="4">
        <v>3085.7890000000002</v>
      </c>
      <c r="BF409" s="4">
        <v>1.21</v>
      </c>
      <c r="BG409" s="4">
        <v>9.4</v>
      </c>
      <c r="BH409" s="4">
        <v>9.5000000000000001E-2</v>
      </c>
      <c r="BI409" s="4">
        <v>9.4949999999999992</v>
      </c>
      <c r="BJ409" s="4">
        <v>8.1389999999999993</v>
      </c>
      <c r="BK409" s="4">
        <v>8.2000000000000003E-2</v>
      </c>
      <c r="BL409" s="4">
        <v>8.2210000000000001</v>
      </c>
      <c r="BM409" s="4">
        <v>2.6700000000000002E-2</v>
      </c>
      <c r="BQ409" s="4">
        <v>432.12799999999999</v>
      </c>
      <c r="BR409" s="4">
        <v>0.18912000000000001</v>
      </c>
      <c r="BS409" s="4">
        <v>-5</v>
      </c>
      <c r="BT409" s="4">
        <v>0.92452999999999996</v>
      </c>
      <c r="BU409" s="4">
        <v>4.6216200000000001</v>
      </c>
      <c r="BV409" s="4">
        <v>18.675505999999999</v>
      </c>
    </row>
    <row r="410" spans="1:74" x14ac:dyDescent="0.25">
      <c r="A410" s="2">
        <v>42801</v>
      </c>
      <c r="B410" s="3">
        <v>0.69412715277777781</v>
      </c>
      <c r="C410" s="4">
        <v>12.989000000000001</v>
      </c>
      <c r="D410" s="4">
        <v>8.0000000000000002E-3</v>
      </c>
      <c r="E410" s="4">
        <v>80</v>
      </c>
      <c r="F410" s="4">
        <v>378.1</v>
      </c>
      <c r="G410" s="4">
        <v>0.2</v>
      </c>
      <c r="H410" s="4">
        <v>1.8</v>
      </c>
      <c r="J410" s="4">
        <v>2.4</v>
      </c>
      <c r="K410" s="4">
        <v>0.90029999999999999</v>
      </c>
      <c r="L410" s="4">
        <v>11.6937</v>
      </c>
      <c r="M410" s="4">
        <v>7.1999999999999998E-3</v>
      </c>
      <c r="N410" s="4">
        <v>340.37380000000002</v>
      </c>
      <c r="O410" s="4">
        <v>0.18010000000000001</v>
      </c>
      <c r="P410" s="4">
        <v>340.6</v>
      </c>
      <c r="Q410" s="4">
        <v>294.28919999999999</v>
      </c>
      <c r="R410" s="4">
        <v>0.15570000000000001</v>
      </c>
      <c r="S410" s="4">
        <v>294.39999999999998</v>
      </c>
      <c r="T410" s="4">
        <v>1.8010999999999999</v>
      </c>
      <c r="W410" s="4">
        <v>0</v>
      </c>
      <c r="X410" s="4">
        <v>2.1606999999999998</v>
      </c>
      <c r="Y410" s="4">
        <v>11.9</v>
      </c>
      <c r="Z410" s="4">
        <v>793</v>
      </c>
      <c r="AA410" s="4">
        <v>809</v>
      </c>
      <c r="AB410" s="4">
        <v>829</v>
      </c>
      <c r="AC410" s="4">
        <v>36</v>
      </c>
      <c r="AD410" s="4">
        <v>17</v>
      </c>
      <c r="AE410" s="4">
        <v>0.39</v>
      </c>
      <c r="AF410" s="4">
        <v>958</v>
      </c>
      <c r="AG410" s="4">
        <v>7.5</v>
      </c>
      <c r="AH410" s="4">
        <v>24</v>
      </c>
      <c r="AI410" s="4">
        <v>27</v>
      </c>
      <c r="AJ410" s="4">
        <v>191</v>
      </c>
      <c r="AK410" s="4">
        <v>188.5</v>
      </c>
      <c r="AL410" s="4">
        <v>4.3</v>
      </c>
      <c r="AM410" s="4">
        <v>195.7</v>
      </c>
      <c r="AN410" s="4" t="s">
        <v>155</v>
      </c>
      <c r="AO410" s="4">
        <v>1</v>
      </c>
      <c r="AP410" s="5">
        <v>0.90247685185185189</v>
      </c>
      <c r="AQ410" s="4">
        <v>47.159818000000001</v>
      </c>
      <c r="AR410" s="4">
        <v>-88.484182000000004</v>
      </c>
      <c r="AS410" s="4">
        <v>313.39999999999998</v>
      </c>
      <c r="AT410" s="4">
        <v>24.1</v>
      </c>
      <c r="AU410" s="4">
        <v>12</v>
      </c>
      <c r="AV410" s="4">
        <v>8</v>
      </c>
      <c r="AW410" s="4" t="s">
        <v>414</v>
      </c>
      <c r="AX410" s="4">
        <v>1.3103</v>
      </c>
      <c r="AY410" s="4">
        <v>1.4103000000000001</v>
      </c>
      <c r="AZ410" s="4">
        <v>2.9</v>
      </c>
      <c r="BA410" s="4">
        <v>13.836</v>
      </c>
      <c r="BB410" s="4">
        <v>16.46</v>
      </c>
      <c r="BC410" s="4">
        <v>1.19</v>
      </c>
      <c r="BD410" s="4">
        <v>11.076000000000001</v>
      </c>
      <c r="BE410" s="4">
        <v>3085.819</v>
      </c>
      <c r="BF410" s="4">
        <v>1.21</v>
      </c>
      <c r="BG410" s="4">
        <v>9.4060000000000006</v>
      </c>
      <c r="BH410" s="4">
        <v>5.0000000000000001E-3</v>
      </c>
      <c r="BI410" s="4">
        <v>9.4109999999999996</v>
      </c>
      <c r="BJ410" s="4">
        <v>8.1329999999999991</v>
      </c>
      <c r="BK410" s="4">
        <v>4.0000000000000001E-3</v>
      </c>
      <c r="BL410" s="4">
        <v>8.1370000000000005</v>
      </c>
      <c r="BM410" s="4">
        <v>1.54E-2</v>
      </c>
      <c r="BQ410" s="4">
        <v>414.58</v>
      </c>
      <c r="BR410" s="4">
        <v>0.17766000000000001</v>
      </c>
      <c r="BS410" s="4">
        <v>-5</v>
      </c>
      <c r="BT410" s="4">
        <v>0.92447000000000001</v>
      </c>
      <c r="BU410" s="4">
        <v>4.3415670000000004</v>
      </c>
      <c r="BV410" s="4">
        <v>18.674294</v>
      </c>
    </row>
    <row r="411" spans="1:74" x14ac:dyDescent="0.25">
      <c r="A411" s="2">
        <v>42801</v>
      </c>
      <c r="B411" s="3">
        <v>0.69413872685185185</v>
      </c>
      <c r="C411" s="4">
        <v>13.012</v>
      </c>
      <c r="D411" s="4">
        <v>8.0000000000000002E-3</v>
      </c>
      <c r="E411" s="4">
        <v>80</v>
      </c>
      <c r="F411" s="4">
        <v>378.3</v>
      </c>
      <c r="G411" s="4">
        <v>0.2</v>
      </c>
      <c r="H411" s="4">
        <v>0.4</v>
      </c>
      <c r="J411" s="4">
        <v>2.4</v>
      </c>
      <c r="K411" s="4">
        <v>0.90010000000000001</v>
      </c>
      <c r="L411" s="4">
        <v>11.712400000000001</v>
      </c>
      <c r="M411" s="4">
        <v>7.1999999999999998E-3</v>
      </c>
      <c r="N411" s="4">
        <v>340.5249</v>
      </c>
      <c r="O411" s="4">
        <v>0.18</v>
      </c>
      <c r="P411" s="4">
        <v>340.7</v>
      </c>
      <c r="Q411" s="4">
        <v>294.4359</v>
      </c>
      <c r="R411" s="4">
        <v>0.15570000000000001</v>
      </c>
      <c r="S411" s="4">
        <v>294.60000000000002</v>
      </c>
      <c r="T411" s="4">
        <v>0.41010000000000002</v>
      </c>
      <c r="W411" s="4">
        <v>0</v>
      </c>
      <c r="X411" s="4">
        <v>2.1602999999999999</v>
      </c>
      <c r="Y411" s="4">
        <v>11.9</v>
      </c>
      <c r="Z411" s="4">
        <v>792</v>
      </c>
      <c r="AA411" s="4">
        <v>808</v>
      </c>
      <c r="AB411" s="4">
        <v>828</v>
      </c>
      <c r="AC411" s="4">
        <v>36</v>
      </c>
      <c r="AD411" s="4">
        <v>17.02</v>
      </c>
      <c r="AE411" s="4">
        <v>0.39</v>
      </c>
      <c r="AF411" s="4">
        <v>958</v>
      </c>
      <c r="AG411" s="4">
        <v>7.5</v>
      </c>
      <c r="AH411" s="4">
        <v>24</v>
      </c>
      <c r="AI411" s="4">
        <v>27</v>
      </c>
      <c r="AJ411" s="4">
        <v>191</v>
      </c>
      <c r="AK411" s="4">
        <v>188.5</v>
      </c>
      <c r="AL411" s="4">
        <v>4.4000000000000004</v>
      </c>
      <c r="AM411" s="4">
        <v>196</v>
      </c>
      <c r="AN411" s="4" t="s">
        <v>155</v>
      </c>
      <c r="AO411" s="4">
        <v>1</v>
      </c>
      <c r="AP411" s="5">
        <v>0.90248842592592593</v>
      </c>
      <c r="AQ411" s="4">
        <v>47.159917</v>
      </c>
      <c r="AR411" s="4">
        <v>-88.484183000000002</v>
      </c>
      <c r="AS411" s="4">
        <v>313.60000000000002</v>
      </c>
      <c r="AT411" s="4">
        <v>24.2</v>
      </c>
      <c r="AU411" s="4">
        <v>12</v>
      </c>
      <c r="AV411" s="4">
        <v>8</v>
      </c>
      <c r="AW411" s="4" t="s">
        <v>414</v>
      </c>
      <c r="AX411" s="4">
        <v>1.4</v>
      </c>
      <c r="AY411" s="4">
        <v>1.5103</v>
      </c>
      <c r="AZ411" s="4">
        <v>2.9</v>
      </c>
      <c r="BA411" s="4">
        <v>13.836</v>
      </c>
      <c r="BB411" s="4">
        <v>16.440000000000001</v>
      </c>
      <c r="BC411" s="4">
        <v>1.19</v>
      </c>
      <c r="BD411" s="4">
        <v>11.093</v>
      </c>
      <c r="BE411" s="4">
        <v>3085.8429999999998</v>
      </c>
      <c r="BF411" s="4">
        <v>1.208</v>
      </c>
      <c r="BG411" s="4">
        <v>9.3949999999999996</v>
      </c>
      <c r="BH411" s="4">
        <v>5.0000000000000001E-3</v>
      </c>
      <c r="BI411" s="4">
        <v>9.4</v>
      </c>
      <c r="BJ411" s="4">
        <v>8.1240000000000006</v>
      </c>
      <c r="BK411" s="4">
        <v>4.0000000000000001E-3</v>
      </c>
      <c r="BL411" s="4">
        <v>8.1280000000000001</v>
      </c>
      <c r="BM411" s="4">
        <v>3.5000000000000001E-3</v>
      </c>
      <c r="BQ411" s="4">
        <v>413.85700000000003</v>
      </c>
      <c r="BR411" s="4">
        <v>0.18598999999999999</v>
      </c>
      <c r="BS411" s="4">
        <v>-5</v>
      </c>
      <c r="BT411" s="4">
        <v>0.92351000000000005</v>
      </c>
      <c r="BU411" s="4">
        <v>4.5451309999999996</v>
      </c>
      <c r="BV411" s="4">
        <v>18.654902</v>
      </c>
    </row>
    <row r="412" spans="1:74" x14ac:dyDescent="0.25">
      <c r="A412" s="2">
        <v>42801</v>
      </c>
      <c r="B412" s="3">
        <v>0.69415030092592589</v>
      </c>
      <c r="C412" s="4">
        <v>13.02</v>
      </c>
      <c r="D412" s="4">
        <v>8.0000000000000002E-3</v>
      </c>
      <c r="E412" s="4">
        <v>80</v>
      </c>
      <c r="F412" s="4">
        <v>380.7</v>
      </c>
      <c r="G412" s="4">
        <v>0.2</v>
      </c>
      <c r="H412" s="4">
        <v>4</v>
      </c>
      <c r="J412" s="4">
        <v>2.4</v>
      </c>
      <c r="K412" s="4">
        <v>0.90010000000000001</v>
      </c>
      <c r="L412" s="4">
        <v>11.7188</v>
      </c>
      <c r="M412" s="4">
        <v>7.1999999999999998E-3</v>
      </c>
      <c r="N412" s="4">
        <v>342.6148</v>
      </c>
      <c r="O412" s="4">
        <v>0.18</v>
      </c>
      <c r="P412" s="4">
        <v>342.8</v>
      </c>
      <c r="Q412" s="4">
        <v>296.64550000000003</v>
      </c>
      <c r="R412" s="4">
        <v>0.15590000000000001</v>
      </c>
      <c r="S412" s="4">
        <v>296.8</v>
      </c>
      <c r="T412" s="4">
        <v>4</v>
      </c>
      <c r="W412" s="4">
        <v>0</v>
      </c>
      <c r="X412" s="4">
        <v>2.1600999999999999</v>
      </c>
      <c r="Y412" s="4">
        <v>11.9</v>
      </c>
      <c r="Z412" s="4">
        <v>792</v>
      </c>
      <c r="AA412" s="4">
        <v>808</v>
      </c>
      <c r="AB412" s="4">
        <v>828</v>
      </c>
      <c r="AC412" s="4">
        <v>36</v>
      </c>
      <c r="AD412" s="4">
        <v>17.61</v>
      </c>
      <c r="AE412" s="4">
        <v>0.4</v>
      </c>
      <c r="AF412" s="4">
        <v>958</v>
      </c>
      <c r="AG412" s="4">
        <v>8</v>
      </c>
      <c r="AH412" s="4">
        <v>24</v>
      </c>
      <c r="AI412" s="4">
        <v>27</v>
      </c>
      <c r="AJ412" s="4">
        <v>191</v>
      </c>
      <c r="AK412" s="4">
        <v>188.5</v>
      </c>
      <c r="AL412" s="4">
        <v>4.4000000000000004</v>
      </c>
      <c r="AM412" s="4">
        <v>195.6</v>
      </c>
      <c r="AN412" s="4" t="s">
        <v>155</v>
      </c>
      <c r="AO412" s="4">
        <v>1</v>
      </c>
      <c r="AP412" s="5">
        <v>0.90249999999999997</v>
      </c>
      <c r="AQ412" s="4">
        <v>47.160015000000001</v>
      </c>
      <c r="AR412" s="4">
        <v>-88.484187000000006</v>
      </c>
      <c r="AS412" s="4">
        <v>313.60000000000002</v>
      </c>
      <c r="AT412" s="4">
        <v>24.4</v>
      </c>
      <c r="AU412" s="4">
        <v>12</v>
      </c>
      <c r="AV412" s="4">
        <v>8</v>
      </c>
      <c r="AW412" s="4" t="s">
        <v>414</v>
      </c>
      <c r="AX412" s="4">
        <v>1.3794</v>
      </c>
      <c r="AY412" s="4">
        <v>1.6103000000000001</v>
      </c>
      <c r="AZ412" s="4">
        <v>2.8691</v>
      </c>
      <c r="BA412" s="4">
        <v>13.836</v>
      </c>
      <c r="BB412" s="4">
        <v>16.43</v>
      </c>
      <c r="BC412" s="4">
        <v>1.19</v>
      </c>
      <c r="BD412" s="4">
        <v>11.103999999999999</v>
      </c>
      <c r="BE412" s="4">
        <v>3085.7420000000002</v>
      </c>
      <c r="BF412" s="4">
        <v>1.2070000000000001</v>
      </c>
      <c r="BG412" s="4">
        <v>9.4480000000000004</v>
      </c>
      <c r="BH412" s="4">
        <v>5.0000000000000001E-3</v>
      </c>
      <c r="BI412" s="4">
        <v>9.4529999999999994</v>
      </c>
      <c r="BJ412" s="4">
        <v>8.18</v>
      </c>
      <c r="BK412" s="4">
        <v>4.0000000000000001E-3</v>
      </c>
      <c r="BL412" s="4">
        <v>8.1839999999999993</v>
      </c>
      <c r="BM412" s="4">
        <v>3.4200000000000001E-2</v>
      </c>
      <c r="BQ412" s="4">
        <v>413.57900000000001</v>
      </c>
      <c r="BR412" s="4">
        <v>0.21459</v>
      </c>
      <c r="BS412" s="4">
        <v>-5</v>
      </c>
      <c r="BT412" s="4">
        <v>0.92298000000000002</v>
      </c>
      <c r="BU412" s="4">
        <v>5.2440429999999996</v>
      </c>
      <c r="BV412" s="4">
        <v>18.644196000000001</v>
      </c>
    </row>
    <row r="413" spans="1:74" x14ac:dyDescent="0.25">
      <c r="A413" s="2">
        <v>42801</v>
      </c>
      <c r="B413" s="3">
        <v>0.69416187499999993</v>
      </c>
      <c r="C413" s="4">
        <v>13.02</v>
      </c>
      <c r="D413" s="4">
        <v>8.0000000000000002E-3</v>
      </c>
      <c r="E413" s="4">
        <v>80</v>
      </c>
      <c r="F413" s="4">
        <v>382.9</v>
      </c>
      <c r="G413" s="4">
        <v>0.4</v>
      </c>
      <c r="H413" s="4">
        <v>0.2</v>
      </c>
      <c r="J413" s="4">
        <v>2.2999999999999998</v>
      </c>
      <c r="K413" s="4">
        <v>0.9</v>
      </c>
      <c r="L413" s="4">
        <v>11.7186</v>
      </c>
      <c r="M413" s="4">
        <v>7.1999999999999998E-3</v>
      </c>
      <c r="N413" s="4">
        <v>344.58170000000001</v>
      </c>
      <c r="O413" s="4">
        <v>0.36</v>
      </c>
      <c r="P413" s="4">
        <v>344.9</v>
      </c>
      <c r="Q413" s="4">
        <v>298.3485</v>
      </c>
      <c r="R413" s="4">
        <v>0.31169999999999998</v>
      </c>
      <c r="S413" s="4">
        <v>298.7</v>
      </c>
      <c r="T413" s="4">
        <v>0.22839999999999999</v>
      </c>
      <c r="W413" s="4">
        <v>0</v>
      </c>
      <c r="X413" s="4">
        <v>2.0701000000000001</v>
      </c>
      <c r="Y413" s="4">
        <v>11.8</v>
      </c>
      <c r="Z413" s="4">
        <v>792</v>
      </c>
      <c r="AA413" s="4">
        <v>808</v>
      </c>
      <c r="AB413" s="4">
        <v>828</v>
      </c>
      <c r="AC413" s="4">
        <v>36</v>
      </c>
      <c r="AD413" s="4">
        <v>17.61</v>
      </c>
      <c r="AE413" s="4">
        <v>0.4</v>
      </c>
      <c r="AF413" s="4">
        <v>958</v>
      </c>
      <c r="AG413" s="4">
        <v>8</v>
      </c>
      <c r="AH413" s="4">
        <v>24</v>
      </c>
      <c r="AI413" s="4">
        <v>27</v>
      </c>
      <c r="AJ413" s="4">
        <v>191</v>
      </c>
      <c r="AK413" s="4">
        <v>188.5</v>
      </c>
      <c r="AL413" s="4">
        <v>4.4000000000000004</v>
      </c>
      <c r="AM413" s="4">
        <v>195.2</v>
      </c>
      <c r="AN413" s="4" t="s">
        <v>155</v>
      </c>
      <c r="AO413" s="4">
        <v>1</v>
      </c>
      <c r="AP413" s="5">
        <v>0.90251157407407412</v>
      </c>
      <c r="AQ413" s="4">
        <v>47.160114</v>
      </c>
      <c r="AR413" s="4">
        <v>-88.484187000000006</v>
      </c>
      <c r="AS413" s="4">
        <v>313.7</v>
      </c>
      <c r="AT413" s="4">
        <v>24.5</v>
      </c>
      <c r="AU413" s="4">
        <v>12</v>
      </c>
      <c r="AV413" s="4">
        <v>8</v>
      </c>
      <c r="AW413" s="4" t="s">
        <v>414</v>
      </c>
      <c r="AX413" s="4">
        <v>1.2205999999999999</v>
      </c>
      <c r="AY413" s="4">
        <v>1.6278999999999999</v>
      </c>
      <c r="AZ413" s="4">
        <v>2.6103000000000001</v>
      </c>
      <c r="BA413" s="4">
        <v>13.836</v>
      </c>
      <c r="BB413" s="4">
        <v>16.43</v>
      </c>
      <c r="BC413" s="4">
        <v>1.19</v>
      </c>
      <c r="BD413" s="4">
        <v>11.106</v>
      </c>
      <c r="BE413" s="4">
        <v>3085.8420000000001</v>
      </c>
      <c r="BF413" s="4">
        <v>1.2070000000000001</v>
      </c>
      <c r="BG413" s="4">
        <v>9.5020000000000007</v>
      </c>
      <c r="BH413" s="4">
        <v>0.01</v>
      </c>
      <c r="BI413" s="4">
        <v>9.5120000000000005</v>
      </c>
      <c r="BJ413" s="4">
        <v>8.2270000000000003</v>
      </c>
      <c r="BK413" s="4">
        <v>8.9999999999999993E-3</v>
      </c>
      <c r="BL413" s="4">
        <v>8.2360000000000007</v>
      </c>
      <c r="BM413" s="4">
        <v>2E-3</v>
      </c>
      <c r="BQ413" s="4">
        <v>396.35899999999998</v>
      </c>
      <c r="BR413" s="4">
        <v>0.19758000000000001</v>
      </c>
      <c r="BS413" s="4">
        <v>-5</v>
      </c>
      <c r="BT413" s="4">
        <v>0.92047000000000001</v>
      </c>
      <c r="BU413" s="4">
        <v>4.8283610000000001</v>
      </c>
      <c r="BV413" s="4">
        <v>18.593494</v>
      </c>
    </row>
    <row r="414" spans="1:74" x14ac:dyDescent="0.25">
      <c r="A414" s="2">
        <v>42801</v>
      </c>
      <c r="B414" s="3">
        <v>0.69417344907407408</v>
      </c>
      <c r="C414" s="4">
        <v>13.022</v>
      </c>
      <c r="D414" s="4">
        <v>8.6E-3</v>
      </c>
      <c r="E414" s="4">
        <v>85.599661999999995</v>
      </c>
      <c r="F414" s="4">
        <v>382.8</v>
      </c>
      <c r="G414" s="4">
        <v>-0.7</v>
      </c>
      <c r="H414" s="4">
        <v>3.8</v>
      </c>
      <c r="J414" s="4">
        <v>2.2999999999999998</v>
      </c>
      <c r="K414" s="4">
        <v>0.9</v>
      </c>
      <c r="L414" s="4">
        <v>11.720499999999999</v>
      </c>
      <c r="M414" s="4">
        <v>7.7000000000000002E-3</v>
      </c>
      <c r="N414" s="4">
        <v>344.54140000000001</v>
      </c>
      <c r="O414" s="4">
        <v>0</v>
      </c>
      <c r="P414" s="4">
        <v>344.5</v>
      </c>
      <c r="Q414" s="4">
        <v>298.31360000000001</v>
      </c>
      <c r="R414" s="4">
        <v>0</v>
      </c>
      <c r="S414" s="4">
        <v>298.3</v>
      </c>
      <c r="T414" s="4">
        <v>3.8085</v>
      </c>
      <c r="W414" s="4">
        <v>0</v>
      </c>
      <c r="X414" s="4">
        <v>2.0701000000000001</v>
      </c>
      <c r="Y414" s="4">
        <v>11.9</v>
      </c>
      <c r="Z414" s="4">
        <v>792</v>
      </c>
      <c r="AA414" s="4">
        <v>807</v>
      </c>
      <c r="AB414" s="4">
        <v>827</v>
      </c>
      <c r="AC414" s="4">
        <v>36</v>
      </c>
      <c r="AD414" s="4">
        <v>17.61</v>
      </c>
      <c r="AE414" s="4">
        <v>0.4</v>
      </c>
      <c r="AF414" s="4">
        <v>958</v>
      </c>
      <c r="AG414" s="4">
        <v>8</v>
      </c>
      <c r="AH414" s="4">
        <v>24</v>
      </c>
      <c r="AI414" s="4">
        <v>27</v>
      </c>
      <c r="AJ414" s="4">
        <v>191</v>
      </c>
      <c r="AK414" s="4">
        <v>189</v>
      </c>
      <c r="AL414" s="4">
        <v>4.5</v>
      </c>
      <c r="AM414" s="4">
        <v>195.1</v>
      </c>
      <c r="AN414" s="4" t="s">
        <v>155</v>
      </c>
      <c r="AO414" s="4">
        <v>1</v>
      </c>
      <c r="AP414" s="5">
        <v>0.90252314814814805</v>
      </c>
      <c r="AQ414" s="4">
        <v>47.160215000000001</v>
      </c>
      <c r="AR414" s="4">
        <v>-88.484174999999993</v>
      </c>
      <c r="AS414" s="4">
        <v>313.7</v>
      </c>
      <c r="AT414" s="4">
        <v>24.9</v>
      </c>
      <c r="AU414" s="4">
        <v>12</v>
      </c>
      <c r="AV414" s="4">
        <v>8</v>
      </c>
      <c r="AW414" s="4" t="s">
        <v>414</v>
      </c>
      <c r="AX414" s="4">
        <v>1.4</v>
      </c>
      <c r="AY414" s="4">
        <v>1</v>
      </c>
      <c r="AZ414" s="4">
        <v>2.7</v>
      </c>
      <c r="BA414" s="4">
        <v>13.836</v>
      </c>
      <c r="BB414" s="4">
        <v>16.420000000000002</v>
      </c>
      <c r="BC414" s="4">
        <v>1.19</v>
      </c>
      <c r="BD414" s="4">
        <v>11.106</v>
      </c>
      <c r="BE414" s="4">
        <v>3085.6129999999998</v>
      </c>
      <c r="BF414" s="4">
        <v>1.2909999999999999</v>
      </c>
      <c r="BG414" s="4">
        <v>9.4990000000000006</v>
      </c>
      <c r="BH414" s="4">
        <v>0</v>
      </c>
      <c r="BI414" s="4">
        <v>9.4990000000000006</v>
      </c>
      <c r="BJ414" s="4">
        <v>8.2240000000000002</v>
      </c>
      <c r="BK414" s="4">
        <v>0</v>
      </c>
      <c r="BL414" s="4">
        <v>8.2240000000000002</v>
      </c>
      <c r="BM414" s="4">
        <v>3.2599999999999997E-2</v>
      </c>
      <c r="BQ414" s="4">
        <v>396.26299999999998</v>
      </c>
      <c r="BR414" s="4">
        <v>0.19026000000000001</v>
      </c>
      <c r="BS414" s="4">
        <v>-5</v>
      </c>
      <c r="BT414" s="4">
        <v>0.92052999999999996</v>
      </c>
      <c r="BU414" s="4">
        <v>4.6494790000000004</v>
      </c>
      <c r="BV414" s="4">
        <v>18.594705999999999</v>
      </c>
    </row>
    <row r="415" spans="1:74" x14ac:dyDescent="0.25">
      <c r="A415" s="2">
        <v>42801</v>
      </c>
      <c r="B415" s="3">
        <v>0.69418502314814823</v>
      </c>
      <c r="C415" s="4">
        <v>13.031000000000001</v>
      </c>
      <c r="D415" s="4">
        <v>8.9999999999999993E-3</v>
      </c>
      <c r="E415" s="4">
        <v>90</v>
      </c>
      <c r="F415" s="4">
        <v>382.8</v>
      </c>
      <c r="G415" s="4">
        <v>-0.9</v>
      </c>
      <c r="H415" s="4">
        <v>5</v>
      </c>
      <c r="J415" s="4">
        <v>2.2999999999999998</v>
      </c>
      <c r="K415" s="4">
        <v>0.9</v>
      </c>
      <c r="L415" s="4">
        <v>11.7272</v>
      </c>
      <c r="M415" s="4">
        <v>8.0999999999999996E-3</v>
      </c>
      <c r="N415" s="4">
        <v>344.51060000000001</v>
      </c>
      <c r="O415" s="4">
        <v>0</v>
      </c>
      <c r="P415" s="4">
        <v>344.5</v>
      </c>
      <c r="Q415" s="4">
        <v>298.2869</v>
      </c>
      <c r="R415" s="4">
        <v>0</v>
      </c>
      <c r="S415" s="4">
        <v>298.3</v>
      </c>
      <c r="T415" s="4">
        <v>4.9649999999999999</v>
      </c>
      <c r="W415" s="4">
        <v>0</v>
      </c>
      <c r="X415" s="4">
        <v>2.0699000000000001</v>
      </c>
      <c r="Y415" s="4">
        <v>11.9</v>
      </c>
      <c r="Z415" s="4">
        <v>791</v>
      </c>
      <c r="AA415" s="4">
        <v>808</v>
      </c>
      <c r="AB415" s="4">
        <v>827</v>
      </c>
      <c r="AC415" s="4">
        <v>36</v>
      </c>
      <c r="AD415" s="4">
        <v>17.61</v>
      </c>
      <c r="AE415" s="4">
        <v>0.4</v>
      </c>
      <c r="AF415" s="4">
        <v>958</v>
      </c>
      <c r="AG415" s="4">
        <v>8</v>
      </c>
      <c r="AH415" s="4">
        <v>24</v>
      </c>
      <c r="AI415" s="4">
        <v>27</v>
      </c>
      <c r="AJ415" s="4">
        <v>191</v>
      </c>
      <c r="AK415" s="4">
        <v>189.5</v>
      </c>
      <c r="AL415" s="4">
        <v>4.4000000000000004</v>
      </c>
      <c r="AM415" s="4">
        <v>195.5</v>
      </c>
      <c r="AN415" s="4" t="s">
        <v>155</v>
      </c>
      <c r="AO415" s="4">
        <v>1</v>
      </c>
      <c r="AP415" s="5">
        <v>0.9025347222222222</v>
      </c>
      <c r="AQ415" s="4">
        <v>47.160314999999997</v>
      </c>
      <c r="AR415" s="4">
        <v>-88.484155999999999</v>
      </c>
      <c r="AS415" s="4">
        <v>313.7</v>
      </c>
      <c r="AT415" s="4">
        <v>24.9</v>
      </c>
      <c r="AU415" s="4">
        <v>12</v>
      </c>
      <c r="AV415" s="4">
        <v>8</v>
      </c>
      <c r="AW415" s="4" t="s">
        <v>414</v>
      </c>
      <c r="AX415" s="4">
        <v>1.4</v>
      </c>
      <c r="AY415" s="4">
        <v>1</v>
      </c>
      <c r="AZ415" s="4">
        <v>2.6073</v>
      </c>
      <c r="BA415" s="4">
        <v>13.836</v>
      </c>
      <c r="BB415" s="4">
        <v>16.41</v>
      </c>
      <c r="BC415" s="4">
        <v>1.19</v>
      </c>
      <c r="BD415" s="4">
        <v>11.114000000000001</v>
      </c>
      <c r="BE415" s="4">
        <v>3085.473</v>
      </c>
      <c r="BF415" s="4">
        <v>1.3560000000000001</v>
      </c>
      <c r="BG415" s="4">
        <v>9.4920000000000009</v>
      </c>
      <c r="BH415" s="4">
        <v>0</v>
      </c>
      <c r="BI415" s="4">
        <v>9.4920000000000009</v>
      </c>
      <c r="BJ415" s="4">
        <v>8.2189999999999994</v>
      </c>
      <c r="BK415" s="4">
        <v>0</v>
      </c>
      <c r="BL415" s="4">
        <v>8.2189999999999994</v>
      </c>
      <c r="BM415" s="4">
        <v>4.24E-2</v>
      </c>
      <c r="BQ415" s="4">
        <v>395.99099999999999</v>
      </c>
      <c r="BR415" s="4">
        <v>0.20657</v>
      </c>
      <c r="BS415" s="4">
        <v>-5</v>
      </c>
      <c r="BT415" s="4">
        <v>0.92149000000000003</v>
      </c>
      <c r="BU415" s="4">
        <v>5.0480549999999997</v>
      </c>
      <c r="BV415" s="4">
        <v>18.614097999999998</v>
      </c>
    </row>
    <row r="416" spans="1:74" x14ac:dyDescent="0.25">
      <c r="A416" s="2">
        <v>42801</v>
      </c>
      <c r="B416" s="3">
        <v>0.69419659722222216</v>
      </c>
      <c r="C416" s="4">
        <v>13.039</v>
      </c>
      <c r="D416" s="4">
        <v>8.9999999999999993E-3</v>
      </c>
      <c r="E416" s="4">
        <v>90</v>
      </c>
      <c r="F416" s="4">
        <v>383.1</v>
      </c>
      <c r="G416" s="4">
        <v>-0.8</v>
      </c>
      <c r="H416" s="4">
        <v>2.2000000000000002</v>
      </c>
      <c r="J416" s="4">
        <v>2.2999999999999998</v>
      </c>
      <c r="K416" s="4">
        <v>0.89990000000000003</v>
      </c>
      <c r="L416" s="4">
        <v>11.733499999999999</v>
      </c>
      <c r="M416" s="4">
        <v>8.0999999999999996E-3</v>
      </c>
      <c r="N416" s="4">
        <v>344.72359999999998</v>
      </c>
      <c r="O416" s="4">
        <v>0</v>
      </c>
      <c r="P416" s="4">
        <v>344.7</v>
      </c>
      <c r="Q416" s="4">
        <v>298.47129999999999</v>
      </c>
      <c r="R416" s="4">
        <v>0</v>
      </c>
      <c r="S416" s="4">
        <v>298.5</v>
      </c>
      <c r="T416" s="4">
        <v>2.2277</v>
      </c>
      <c r="W416" s="4">
        <v>0</v>
      </c>
      <c r="X416" s="4">
        <v>2.0697000000000001</v>
      </c>
      <c r="Y416" s="4">
        <v>11.9</v>
      </c>
      <c r="Z416" s="4">
        <v>792</v>
      </c>
      <c r="AA416" s="4">
        <v>807</v>
      </c>
      <c r="AB416" s="4">
        <v>827</v>
      </c>
      <c r="AC416" s="4">
        <v>36</v>
      </c>
      <c r="AD416" s="4">
        <v>17.61</v>
      </c>
      <c r="AE416" s="4">
        <v>0.4</v>
      </c>
      <c r="AF416" s="4">
        <v>958</v>
      </c>
      <c r="AG416" s="4">
        <v>8</v>
      </c>
      <c r="AH416" s="4">
        <v>24</v>
      </c>
      <c r="AI416" s="4">
        <v>27</v>
      </c>
      <c r="AJ416" s="4">
        <v>191</v>
      </c>
      <c r="AK416" s="4">
        <v>190</v>
      </c>
      <c r="AL416" s="4">
        <v>4.3</v>
      </c>
      <c r="AM416" s="4">
        <v>195.8</v>
      </c>
      <c r="AN416" s="4" t="s">
        <v>155</v>
      </c>
      <c r="AO416" s="4">
        <v>1</v>
      </c>
      <c r="AP416" s="5">
        <v>0.90254629629629635</v>
      </c>
      <c r="AQ416" s="4">
        <v>47.160415999999998</v>
      </c>
      <c r="AR416" s="4">
        <v>-88.484140999999994</v>
      </c>
      <c r="AS416" s="4">
        <v>313.8</v>
      </c>
      <c r="AT416" s="4">
        <v>25.2</v>
      </c>
      <c r="AU416" s="4">
        <v>12</v>
      </c>
      <c r="AV416" s="4">
        <v>7</v>
      </c>
      <c r="AW416" s="4" t="s">
        <v>198</v>
      </c>
      <c r="AX416" s="4">
        <v>1.4309000000000001</v>
      </c>
      <c r="AY416" s="4">
        <v>1</v>
      </c>
      <c r="AZ416" s="4">
        <v>1.8309</v>
      </c>
      <c r="BA416" s="4">
        <v>13.836</v>
      </c>
      <c r="BB416" s="4">
        <v>16.399999999999999</v>
      </c>
      <c r="BC416" s="4">
        <v>1.19</v>
      </c>
      <c r="BD416" s="4">
        <v>11.127000000000001</v>
      </c>
      <c r="BE416" s="4">
        <v>3085.5410000000002</v>
      </c>
      <c r="BF416" s="4">
        <v>1.3560000000000001</v>
      </c>
      <c r="BG416" s="4">
        <v>9.4930000000000003</v>
      </c>
      <c r="BH416" s="4">
        <v>0</v>
      </c>
      <c r="BI416" s="4">
        <v>9.4930000000000003</v>
      </c>
      <c r="BJ416" s="4">
        <v>8.2189999999999994</v>
      </c>
      <c r="BK416" s="4">
        <v>0</v>
      </c>
      <c r="BL416" s="4">
        <v>8.2189999999999994</v>
      </c>
      <c r="BM416" s="4">
        <v>1.9E-2</v>
      </c>
      <c r="BQ416" s="4">
        <v>395.74200000000002</v>
      </c>
      <c r="BR416" s="4">
        <v>0.20030999999999999</v>
      </c>
      <c r="BS416" s="4">
        <v>-5</v>
      </c>
      <c r="BT416" s="4">
        <v>0.91998000000000002</v>
      </c>
      <c r="BU416" s="4">
        <v>4.8950750000000003</v>
      </c>
      <c r="BV416" s="4">
        <v>18.583596</v>
      </c>
    </row>
    <row r="417" spans="1:74" x14ac:dyDescent="0.25">
      <c r="A417" s="2">
        <v>42801</v>
      </c>
      <c r="B417" s="3">
        <v>0.69420817129629631</v>
      </c>
      <c r="C417" s="4">
        <v>13.098000000000001</v>
      </c>
      <c r="D417" s="4">
        <v>8.9999999999999993E-3</v>
      </c>
      <c r="E417" s="4">
        <v>90</v>
      </c>
      <c r="F417" s="4">
        <v>385.8</v>
      </c>
      <c r="G417" s="4">
        <v>-0.9</v>
      </c>
      <c r="H417" s="4">
        <v>5.6</v>
      </c>
      <c r="J417" s="4">
        <v>2.2999999999999998</v>
      </c>
      <c r="K417" s="4">
        <v>0.89939999999999998</v>
      </c>
      <c r="L417" s="4">
        <v>11.7807</v>
      </c>
      <c r="M417" s="4">
        <v>8.0999999999999996E-3</v>
      </c>
      <c r="N417" s="4">
        <v>347.00740000000002</v>
      </c>
      <c r="O417" s="4">
        <v>0</v>
      </c>
      <c r="P417" s="4">
        <v>347</v>
      </c>
      <c r="Q417" s="4">
        <v>300.44869999999997</v>
      </c>
      <c r="R417" s="4">
        <v>0</v>
      </c>
      <c r="S417" s="4">
        <v>300.39999999999998</v>
      </c>
      <c r="T417" s="4">
        <v>5.649</v>
      </c>
      <c r="W417" s="4">
        <v>0</v>
      </c>
      <c r="X417" s="4">
        <v>2.0687000000000002</v>
      </c>
      <c r="Y417" s="4">
        <v>11.9</v>
      </c>
      <c r="Z417" s="4">
        <v>791</v>
      </c>
      <c r="AA417" s="4">
        <v>807</v>
      </c>
      <c r="AB417" s="4">
        <v>826</v>
      </c>
      <c r="AC417" s="4">
        <v>36</v>
      </c>
      <c r="AD417" s="4">
        <v>17.61</v>
      </c>
      <c r="AE417" s="4">
        <v>0.4</v>
      </c>
      <c r="AF417" s="4">
        <v>958</v>
      </c>
      <c r="AG417" s="4">
        <v>8</v>
      </c>
      <c r="AH417" s="4">
        <v>24</v>
      </c>
      <c r="AI417" s="4">
        <v>27</v>
      </c>
      <c r="AJ417" s="4">
        <v>191</v>
      </c>
      <c r="AK417" s="4">
        <v>190</v>
      </c>
      <c r="AL417" s="4">
        <v>4.3</v>
      </c>
      <c r="AM417" s="4">
        <v>195.8</v>
      </c>
      <c r="AN417" s="4" t="s">
        <v>155</v>
      </c>
      <c r="AO417" s="4">
        <v>1</v>
      </c>
      <c r="AP417" s="5">
        <v>0.90255787037037039</v>
      </c>
      <c r="AQ417" s="4">
        <v>47.160518000000003</v>
      </c>
      <c r="AR417" s="4">
        <v>-88.484128999999996</v>
      </c>
      <c r="AS417" s="4">
        <v>313.8</v>
      </c>
      <c r="AT417" s="4">
        <v>25.1</v>
      </c>
      <c r="AU417" s="4">
        <v>12</v>
      </c>
      <c r="AV417" s="4">
        <v>7</v>
      </c>
      <c r="AW417" s="4" t="s">
        <v>198</v>
      </c>
      <c r="AX417" s="4">
        <v>1.7102999999999999</v>
      </c>
      <c r="AY417" s="4">
        <v>1</v>
      </c>
      <c r="AZ417" s="4">
        <v>2.1103000000000001</v>
      </c>
      <c r="BA417" s="4">
        <v>13.836</v>
      </c>
      <c r="BB417" s="4">
        <v>16.329999999999998</v>
      </c>
      <c r="BC417" s="4">
        <v>1.18</v>
      </c>
      <c r="BD417" s="4">
        <v>11.183</v>
      </c>
      <c r="BE417" s="4">
        <v>3085.4189999999999</v>
      </c>
      <c r="BF417" s="4">
        <v>1.349</v>
      </c>
      <c r="BG417" s="4">
        <v>9.5169999999999995</v>
      </c>
      <c r="BH417" s="4">
        <v>0</v>
      </c>
      <c r="BI417" s="4">
        <v>9.5169999999999995</v>
      </c>
      <c r="BJ417" s="4">
        <v>8.24</v>
      </c>
      <c r="BK417" s="4">
        <v>0</v>
      </c>
      <c r="BL417" s="4">
        <v>8.24</v>
      </c>
      <c r="BM417" s="4">
        <v>4.8099999999999997E-2</v>
      </c>
      <c r="BQ417" s="4">
        <v>393.94200000000001</v>
      </c>
      <c r="BR417" s="4">
        <v>0.18539</v>
      </c>
      <c r="BS417" s="4">
        <v>-5</v>
      </c>
      <c r="BT417" s="4">
        <v>0.92001999999999995</v>
      </c>
      <c r="BU417" s="4">
        <v>4.5304679999999999</v>
      </c>
      <c r="BV417" s="4">
        <v>18.584403999999999</v>
      </c>
    </row>
    <row r="418" spans="1:74" x14ac:dyDescent="0.25">
      <c r="A418" s="2">
        <v>42801</v>
      </c>
      <c r="B418" s="3">
        <v>0.69421974537037034</v>
      </c>
      <c r="C418" s="4">
        <v>13.12</v>
      </c>
      <c r="D418" s="4">
        <v>8.9999999999999993E-3</v>
      </c>
      <c r="E418" s="4">
        <v>90</v>
      </c>
      <c r="F418" s="4">
        <v>385.9</v>
      </c>
      <c r="G418" s="4">
        <v>-0.8</v>
      </c>
      <c r="H418" s="4">
        <v>3.4</v>
      </c>
      <c r="J418" s="4">
        <v>2.23</v>
      </c>
      <c r="K418" s="4">
        <v>0.8992</v>
      </c>
      <c r="L418" s="4">
        <v>11.798</v>
      </c>
      <c r="M418" s="4">
        <v>8.0999999999999996E-3</v>
      </c>
      <c r="N418" s="4">
        <v>347.02319999999997</v>
      </c>
      <c r="O418" s="4">
        <v>0</v>
      </c>
      <c r="P418" s="4">
        <v>347</v>
      </c>
      <c r="Q418" s="4">
        <v>300.4624</v>
      </c>
      <c r="R418" s="4">
        <v>0</v>
      </c>
      <c r="S418" s="4">
        <v>300.5</v>
      </c>
      <c r="T418" s="4">
        <v>3.3612000000000002</v>
      </c>
      <c r="W418" s="4">
        <v>0</v>
      </c>
      <c r="X418" s="4">
        <v>2.0034999999999998</v>
      </c>
      <c r="Y418" s="4">
        <v>11.9</v>
      </c>
      <c r="Z418" s="4">
        <v>791</v>
      </c>
      <c r="AA418" s="4">
        <v>807</v>
      </c>
      <c r="AB418" s="4">
        <v>827</v>
      </c>
      <c r="AC418" s="4">
        <v>36</v>
      </c>
      <c r="AD418" s="4">
        <v>17.61</v>
      </c>
      <c r="AE418" s="4">
        <v>0.4</v>
      </c>
      <c r="AF418" s="4">
        <v>958</v>
      </c>
      <c r="AG418" s="4">
        <v>8</v>
      </c>
      <c r="AH418" s="4">
        <v>24</v>
      </c>
      <c r="AI418" s="4">
        <v>27</v>
      </c>
      <c r="AJ418" s="4">
        <v>191</v>
      </c>
      <c r="AK418" s="4">
        <v>189.5</v>
      </c>
      <c r="AL418" s="4">
        <v>4.2</v>
      </c>
      <c r="AM418" s="4">
        <v>195.4</v>
      </c>
      <c r="AN418" s="4" t="s">
        <v>155</v>
      </c>
      <c r="AO418" s="4">
        <v>1</v>
      </c>
      <c r="AP418" s="5">
        <v>0.90256944444444442</v>
      </c>
      <c r="AQ418" s="4">
        <v>47.160617000000002</v>
      </c>
      <c r="AR418" s="4">
        <v>-88.484087000000002</v>
      </c>
      <c r="AS418" s="4">
        <v>313.8</v>
      </c>
      <c r="AT418" s="4">
        <v>25.1</v>
      </c>
      <c r="AU418" s="4">
        <v>12</v>
      </c>
      <c r="AV418" s="4">
        <v>7</v>
      </c>
      <c r="AW418" s="4" t="s">
        <v>198</v>
      </c>
      <c r="AX418" s="4">
        <v>1.8</v>
      </c>
      <c r="AY418" s="4">
        <v>1.0206</v>
      </c>
      <c r="AZ418" s="4">
        <v>2.2103000000000002</v>
      </c>
      <c r="BA418" s="4">
        <v>13.836</v>
      </c>
      <c r="BB418" s="4">
        <v>16.309999999999999</v>
      </c>
      <c r="BC418" s="4">
        <v>1.18</v>
      </c>
      <c r="BD418" s="4">
        <v>11.205</v>
      </c>
      <c r="BE418" s="4">
        <v>3085.4670000000001</v>
      </c>
      <c r="BF418" s="4">
        <v>1.347</v>
      </c>
      <c r="BG418" s="4">
        <v>9.5039999999999996</v>
      </c>
      <c r="BH418" s="4">
        <v>0</v>
      </c>
      <c r="BI418" s="4">
        <v>9.5039999999999996</v>
      </c>
      <c r="BJ418" s="4">
        <v>8.2289999999999992</v>
      </c>
      <c r="BK418" s="4">
        <v>0</v>
      </c>
      <c r="BL418" s="4">
        <v>8.2289999999999992</v>
      </c>
      <c r="BM418" s="4">
        <v>2.86E-2</v>
      </c>
      <c r="BQ418" s="4">
        <v>380.98399999999998</v>
      </c>
      <c r="BR418" s="4">
        <v>0.17846999999999999</v>
      </c>
      <c r="BS418" s="4">
        <v>-5</v>
      </c>
      <c r="BT418" s="4">
        <v>0.91998000000000002</v>
      </c>
      <c r="BU418" s="4">
        <v>4.3613600000000003</v>
      </c>
      <c r="BV418" s="4">
        <v>18.583596</v>
      </c>
    </row>
    <row r="419" spans="1:74" x14ac:dyDescent="0.25">
      <c r="A419" s="2">
        <v>42801</v>
      </c>
      <c r="B419" s="3">
        <v>0.69423131944444449</v>
      </c>
      <c r="C419" s="4">
        <v>13.199</v>
      </c>
      <c r="D419" s="4">
        <v>8.9999999999999993E-3</v>
      </c>
      <c r="E419" s="4">
        <v>90</v>
      </c>
      <c r="F419" s="4">
        <v>385.8</v>
      </c>
      <c r="G419" s="4">
        <v>-0.8</v>
      </c>
      <c r="H419" s="4">
        <v>4.8</v>
      </c>
      <c r="J419" s="4">
        <v>2.2000000000000002</v>
      </c>
      <c r="K419" s="4">
        <v>0.89859999999999995</v>
      </c>
      <c r="L419" s="4">
        <v>11.861000000000001</v>
      </c>
      <c r="M419" s="4">
        <v>8.0999999999999996E-3</v>
      </c>
      <c r="N419" s="4">
        <v>346.69529999999997</v>
      </c>
      <c r="O419" s="4">
        <v>0</v>
      </c>
      <c r="P419" s="4">
        <v>346.7</v>
      </c>
      <c r="Q419" s="4">
        <v>300.17849999999999</v>
      </c>
      <c r="R419" s="4">
        <v>0</v>
      </c>
      <c r="S419" s="4">
        <v>300.2</v>
      </c>
      <c r="T419" s="4">
        <v>4.7790999999999997</v>
      </c>
      <c r="W419" s="4">
        <v>0</v>
      </c>
      <c r="X419" s="4">
        <v>1.9770000000000001</v>
      </c>
      <c r="Y419" s="4">
        <v>11.9</v>
      </c>
      <c r="Z419" s="4">
        <v>790</v>
      </c>
      <c r="AA419" s="4">
        <v>806</v>
      </c>
      <c r="AB419" s="4">
        <v>826</v>
      </c>
      <c r="AC419" s="4">
        <v>36</v>
      </c>
      <c r="AD419" s="4">
        <v>17.61</v>
      </c>
      <c r="AE419" s="4">
        <v>0.4</v>
      </c>
      <c r="AF419" s="4">
        <v>958</v>
      </c>
      <c r="AG419" s="4">
        <v>8</v>
      </c>
      <c r="AH419" s="4">
        <v>24</v>
      </c>
      <c r="AI419" s="4">
        <v>27</v>
      </c>
      <c r="AJ419" s="4">
        <v>191</v>
      </c>
      <c r="AK419" s="4">
        <v>189.5</v>
      </c>
      <c r="AL419" s="4">
        <v>4.0999999999999996</v>
      </c>
      <c r="AM419" s="4">
        <v>195</v>
      </c>
      <c r="AN419" s="4" t="s">
        <v>155</v>
      </c>
      <c r="AO419" s="4">
        <v>1</v>
      </c>
      <c r="AP419" s="5">
        <v>0.90258101851851846</v>
      </c>
      <c r="AQ419" s="4">
        <v>47.160711999999997</v>
      </c>
      <c r="AR419" s="4">
        <v>-88.484027999999995</v>
      </c>
      <c r="AS419" s="4">
        <v>314.2</v>
      </c>
      <c r="AT419" s="4">
        <v>25.2</v>
      </c>
      <c r="AU419" s="4">
        <v>12</v>
      </c>
      <c r="AV419" s="4">
        <v>7</v>
      </c>
      <c r="AW419" s="4" t="s">
        <v>198</v>
      </c>
      <c r="AX419" s="4">
        <v>1.8411999999999999</v>
      </c>
      <c r="AY419" s="4">
        <v>1.1794</v>
      </c>
      <c r="AZ419" s="4">
        <v>2.3309000000000002</v>
      </c>
      <c r="BA419" s="4">
        <v>13.836</v>
      </c>
      <c r="BB419" s="4">
        <v>16.21</v>
      </c>
      <c r="BC419" s="4">
        <v>1.17</v>
      </c>
      <c r="BD419" s="4">
        <v>11.281000000000001</v>
      </c>
      <c r="BE419" s="4">
        <v>3085.3879999999999</v>
      </c>
      <c r="BF419" s="4">
        <v>1.339</v>
      </c>
      <c r="BG419" s="4">
        <v>9.4440000000000008</v>
      </c>
      <c r="BH419" s="4">
        <v>0</v>
      </c>
      <c r="BI419" s="4">
        <v>9.4440000000000008</v>
      </c>
      <c r="BJ419" s="4">
        <v>8.1769999999999996</v>
      </c>
      <c r="BK419" s="4">
        <v>0</v>
      </c>
      <c r="BL419" s="4">
        <v>8.1769999999999996</v>
      </c>
      <c r="BM419" s="4">
        <v>4.0399999999999998E-2</v>
      </c>
      <c r="BQ419" s="4">
        <v>373.92700000000002</v>
      </c>
      <c r="BR419" s="4">
        <v>0.1719</v>
      </c>
      <c r="BS419" s="4">
        <v>-5</v>
      </c>
      <c r="BT419" s="4">
        <v>0.91951000000000005</v>
      </c>
      <c r="BU419" s="4">
        <v>4.200806</v>
      </c>
      <c r="BV419" s="4">
        <v>18.574102</v>
      </c>
    </row>
    <row r="420" spans="1:74" x14ac:dyDescent="0.25">
      <c r="A420" s="2">
        <v>42801</v>
      </c>
      <c r="B420" s="3">
        <v>0.69424289351851842</v>
      </c>
      <c r="C420" s="4">
        <v>13.315</v>
      </c>
      <c r="D420" s="4">
        <v>1.01E-2</v>
      </c>
      <c r="E420" s="4">
        <v>101.25838899999999</v>
      </c>
      <c r="F420" s="4">
        <v>385.5</v>
      </c>
      <c r="G420" s="4">
        <v>-0.9</v>
      </c>
      <c r="H420" s="4">
        <v>3.1</v>
      </c>
      <c r="J420" s="4">
        <v>2.1</v>
      </c>
      <c r="K420" s="4">
        <v>0.89780000000000004</v>
      </c>
      <c r="L420" s="4">
        <v>11.9542</v>
      </c>
      <c r="M420" s="4">
        <v>9.1000000000000004E-3</v>
      </c>
      <c r="N420" s="4">
        <v>346.09289999999999</v>
      </c>
      <c r="O420" s="4">
        <v>0</v>
      </c>
      <c r="P420" s="4">
        <v>346.1</v>
      </c>
      <c r="Q420" s="4">
        <v>299.65699999999998</v>
      </c>
      <c r="R420" s="4">
        <v>0</v>
      </c>
      <c r="S420" s="4">
        <v>299.7</v>
      </c>
      <c r="T420" s="4">
        <v>3.1065999999999998</v>
      </c>
      <c r="W420" s="4">
        <v>0</v>
      </c>
      <c r="X420" s="4">
        <v>1.8853</v>
      </c>
      <c r="Y420" s="4">
        <v>11.9</v>
      </c>
      <c r="Z420" s="4">
        <v>790</v>
      </c>
      <c r="AA420" s="4">
        <v>806</v>
      </c>
      <c r="AB420" s="4">
        <v>826</v>
      </c>
      <c r="AC420" s="4">
        <v>36</v>
      </c>
      <c r="AD420" s="4">
        <v>17.61</v>
      </c>
      <c r="AE420" s="4">
        <v>0.4</v>
      </c>
      <c r="AF420" s="4">
        <v>958</v>
      </c>
      <c r="AG420" s="4">
        <v>8</v>
      </c>
      <c r="AH420" s="4">
        <v>24</v>
      </c>
      <c r="AI420" s="4">
        <v>27</v>
      </c>
      <c r="AJ420" s="4">
        <v>191</v>
      </c>
      <c r="AK420" s="4">
        <v>189.5</v>
      </c>
      <c r="AL420" s="4">
        <v>4.2</v>
      </c>
      <c r="AM420" s="4">
        <v>195</v>
      </c>
      <c r="AN420" s="4" t="s">
        <v>155</v>
      </c>
      <c r="AO420" s="4">
        <v>1</v>
      </c>
      <c r="AP420" s="5">
        <v>0.90259259259259261</v>
      </c>
      <c r="AQ420" s="4">
        <v>47.160806999999998</v>
      </c>
      <c r="AR420" s="4">
        <v>-88.483985000000004</v>
      </c>
      <c r="AS420" s="4">
        <v>314.39999999999998</v>
      </c>
      <c r="AT420" s="4">
        <v>25.1</v>
      </c>
      <c r="AU420" s="4">
        <v>12</v>
      </c>
      <c r="AV420" s="4">
        <v>7</v>
      </c>
      <c r="AW420" s="4" t="s">
        <v>198</v>
      </c>
      <c r="AX420" s="4">
        <v>2.2000000000000002</v>
      </c>
      <c r="AY420" s="4">
        <v>1.0206</v>
      </c>
      <c r="AZ420" s="4">
        <v>2.6206</v>
      </c>
      <c r="BA420" s="4">
        <v>13.836</v>
      </c>
      <c r="BB420" s="4">
        <v>16.079999999999998</v>
      </c>
      <c r="BC420" s="4">
        <v>1.1599999999999999</v>
      </c>
      <c r="BD420" s="4">
        <v>11.385999999999999</v>
      </c>
      <c r="BE420" s="4">
        <v>3085.1080000000002</v>
      </c>
      <c r="BF420" s="4">
        <v>1.4930000000000001</v>
      </c>
      <c r="BG420" s="4">
        <v>9.3539999999999992</v>
      </c>
      <c r="BH420" s="4">
        <v>0</v>
      </c>
      <c r="BI420" s="4">
        <v>9.3539999999999992</v>
      </c>
      <c r="BJ420" s="4">
        <v>8.0990000000000002</v>
      </c>
      <c r="BK420" s="4">
        <v>0</v>
      </c>
      <c r="BL420" s="4">
        <v>8.0990000000000002</v>
      </c>
      <c r="BM420" s="4">
        <v>2.5999999999999999E-2</v>
      </c>
      <c r="BQ420" s="4">
        <v>353.78199999999998</v>
      </c>
      <c r="BR420" s="4">
        <v>0.17057</v>
      </c>
      <c r="BS420" s="4">
        <v>-5</v>
      </c>
      <c r="BT420" s="4">
        <v>0.92</v>
      </c>
      <c r="BU420" s="4">
        <v>4.168304</v>
      </c>
      <c r="BV420" s="4">
        <v>18.584</v>
      </c>
    </row>
    <row r="421" spans="1:74" x14ac:dyDescent="0.25">
      <c r="A421" s="2">
        <v>42801</v>
      </c>
      <c r="B421" s="3">
        <v>0.69425446759259257</v>
      </c>
      <c r="C421" s="4">
        <v>13.282999999999999</v>
      </c>
      <c r="D421" s="4">
        <v>1.0999999999999999E-2</v>
      </c>
      <c r="E421" s="4">
        <v>110</v>
      </c>
      <c r="F421" s="4">
        <v>385.4</v>
      </c>
      <c r="G421" s="4">
        <v>-1</v>
      </c>
      <c r="H421" s="4">
        <v>1.7</v>
      </c>
      <c r="J421" s="4">
        <v>2.08</v>
      </c>
      <c r="K421" s="4">
        <v>0.89810000000000001</v>
      </c>
      <c r="L421" s="4">
        <v>11.928900000000001</v>
      </c>
      <c r="M421" s="4">
        <v>9.9000000000000008E-3</v>
      </c>
      <c r="N421" s="4">
        <v>346.12299999999999</v>
      </c>
      <c r="O421" s="4">
        <v>0</v>
      </c>
      <c r="P421" s="4">
        <v>346.1</v>
      </c>
      <c r="Q421" s="4">
        <v>299.68299999999999</v>
      </c>
      <c r="R421" s="4">
        <v>0</v>
      </c>
      <c r="S421" s="4">
        <v>299.7</v>
      </c>
      <c r="T421" s="4">
        <v>1.7465999999999999</v>
      </c>
      <c r="W421" s="4">
        <v>0</v>
      </c>
      <c r="X421" s="4">
        <v>1.8634999999999999</v>
      </c>
      <c r="Y421" s="4">
        <v>11.9</v>
      </c>
      <c r="Z421" s="4">
        <v>789</v>
      </c>
      <c r="AA421" s="4">
        <v>805</v>
      </c>
      <c r="AB421" s="4">
        <v>825</v>
      </c>
      <c r="AC421" s="4">
        <v>36</v>
      </c>
      <c r="AD421" s="4">
        <v>17.61</v>
      </c>
      <c r="AE421" s="4">
        <v>0.4</v>
      </c>
      <c r="AF421" s="4">
        <v>958</v>
      </c>
      <c r="AG421" s="4">
        <v>8</v>
      </c>
      <c r="AH421" s="4">
        <v>24</v>
      </c>
      <c r="AI421" s="4">
        <v>27</v>
      </c>
      <c r="AJ421" s="4">
        <v>191</v>
      </c>
      <c r="AK421" s="4">
        <v>189.5</v>
      </c>
      <c r="AL421" s="4">
        <v>4.3</v>
      </c>
      <c r="AM421" s="4">
        <v>195</v>
      </c>
      <c r="AN421" s="4" t="s">
        <v>155</v>
      </c>
      <c r="AO421" s="4">
        <v>1</v>
      </c>
      <c r="AP421" s="5">
        <v>0.90260416666666676</v>
      </c>
      <c r="AQ421" s="4">
        <v>47.160907000000002</v>
      </c>
      <c r="AR421" s="4">
        <v>-88.483958000000001</v>
      </c>
      <c r="AS421" s="4">
        <v>314.60000000000002</v>
      </c>
      <c r="AT421" s="4">
        <v>25.1</v>
      </c>
      <c r="AU421" s="4">
        <v>12</v>
      </c>
      <c r="AV421" s="4">
        <v>7</v>
      </c>
      <c r="AW421" s="4" t="s">
        <v>198</v>
      </c>
      <c r="AX421" s="4">
        <v>2.1175999999999999</v>
      </c>
      <c r="AY421" s="4">
        <v>1.2102999999999999</v>
      </c>
      <c r="AZ421" s="4">
        <v>2.8</v>
      </c>
      <c r="BA421" s="4">
        <v>13.836</v>
      </c>
      <c r="BB421" s="4">
        <v>16.11</v>
      </c>
      <c r="BC421" s="4">
        <v>1.1599999999999999</v>
      </c>
      <c r="BD421" s="4">
        <v>11.35</v>
      </c>
      <c r="BE421" s="4">
        <v>3084.9560000000001</v>
      </c>
      <c r="BF421" s="4">
        <v>1.6259999999999999</v>
      </c>
      <c r="BG421" s="4">
        <v>9.3740000000000006</v>
      </c>
      <c r="BH421" s="4">
        <v>0</v>
      </c>
      <c r="BI421" s="4">
        <v>9.3740000000000006</v>
      </c>
      <c r="BJ421" s="4">
        <v>8.1159999999999997</v>
      </c>
      <c r="BK421" s="4">
        <v>0</v>
      </c>
      <c r="BL421" s="4">
        <v>8.1159999999999997</v>
      </c>
      <c r="BM421" s="4">
        <v>1.47E-2</v>
      </c>
      <c r="BQ421" s="4">
        <v>350.40899999999999</v>
      </c>
      <c r="BR421" s="4">
        <v>0.190304</v>
      </c>
      <c r="BS421" s="4">
        <v>-5</v>
      </c>
      <c r="BT421" s="4">
        <v>0.91949099999999995</v>
      </c>
      <c r="BU421" s="4">
        <v>4.6505470000000004</v>
      </c>
      <c r="BV421" s="4">
        <v>18.573708</v>
      </c>
    </row>
    <row r="422" spans="1:74" x14ac:dyDescent="0.25">
      <c r="A422" s="2">
        <v>42801</v>
      </c>
      <c r="B422" s="3">
        <v>0.69426604166666672</v>
      </c>
      <c r="C422" s="4">
        <v>13.128</v>
      </c>
      <c r="D422" s="4">
        <v>1.12E-2</v>
      </c>
      <c r="E422" s="4">
        <v>112.469928</v>
      </c>
      <c r="F422" s="4">
        <v>385.4</v>
      </c>
      <c r="G422" s="4">
        <v>-1.1000000000000001</v>
      </c>
      <c r="H422" s="4">
        <v>5.6</v>
      </c>
      <c r="J422" s="4">
        <v>2</v>
      </c>
      <c r="K422" s="4">
        <v>0.8992</v>
      </c>
      <c r="L422" s="4">
        <v>11.805199999999999</v>
      </c>
      <c r="M422" s="4">
        <v>1.01E-2</v>
      </c>
      <c r="N422" s="4">
        <v>346.5625</v>
      </c>
      <c r="O422" s="4">
        <v>0</v>
      </c>
      <c r="P422" s="4">
        <v>346.6</v>
      </c>
      <c r="Q422" s="4">
        <v>300.06360000000001</v>
      </c>
      <c r="R422" s="4">
        <v>0</v>
      </c>
      <c r="S422" s="4">
        <v>300.10000000000002</v>
      </c>
      <c r="T422" s="4">
        <v>5.6075999999999997</v>
      </c>
      <c r="W422" s="4">
        <v>0</v>
      </c>
      <c r="X422" s="4">
        <v>1.7985</v>
      </c>
      <c r="Y422" s="4">
        <v>11.9</v>
      </c>
      <c r="Z422" s="4">
        <v>789</v>
      </c>
      <c r="AA422" s="4">
        <v>804</v>
      </c>
      <c r="AB422" s="4">
        <v>825</v>
      </c>
      <c r="AC422" s="4">
        <v>36</v>
      </c>
      <c r="AD422" s="4">
        <v>17.61</v>
      </c>
      <c r="AE422" s="4">
        <v>0.4</v>
      </c>
      <c r="AF422" s="4">
        <v>958</v>
      </c>
      <c r="AG422" s="4">
        <v>8</v>
      </c>
      <c r="AH422" s="4">
        <v>24</v>
      </c>
      <c r="AI422" s="4">
        <v>27</v>
      </c>
      <c r="AJ422" s="4">
        <v>191</v>
      </c>
      <c r="AK422" s="4">
        <v>190</v>
      </c>
      <c r="AL422" s="4">
        <v>4.4000000000000004</v>
      </c>
      <c r="AM422" s="4">
        <v>195</v>
      </c>
      <c r="AN422" s="4" t="s">
        <v>155</v>
      </c>
      <c r="AO422" s="4">
        <v>1</v>
      </c>
      <c r="AP422" s="5">
        <v>0.90261574074074069</v>
      </c>
      <c r="AQ422" s="4">
        <v>47.161009</v>
      </c>
      <c r="AR422" s="4">
        <v>-88.483942999999996</v>
      </c>
      <c r="AS422" s="4">
        <v>314.8</v>
      </c>
      <c r="AT422" s="4">
        <v>25.1</v>
      </c>
      <c r="AU422" s="4">
        <v>12</v>
      </c>
      <c r="AV422" s="4">
        <v>7</v>
      </c>
      <c r="AW422" s="4" t="s">
        <v>198</v>
      </c>
      <c r="AX422" s="4">
        <v>1.4</v>
      </c>
      <c r="AY422" s="4">
        <v>1.3103</v>
      </c>
      <c r="AZ422" s="4">
        <v>2.8</v>
      </c>
      <c r="BA422" s="4">
        <v>13.836</v>
      </c>
      <c r="BB422" s="4">
        <v>16.29</v>
      </c>
      <c r="BC422" s="4">
        <v>1.18</v>
      </c>
      <c r="BD422" s="4">
        <v>11.206</v>
      </c>
      <c r="BE422" s="4">
        <v>3084.8739999999998</v>
      </c>
      <c r="BF422" s="4">
        <v>1.6819999999999999</v>
      </c>
      <c r="BG422" s="4">
        <v>9.484</v>
      </c>
      <c r="BH422" s="4">
        <v>0</v>
      </c>
      <c r="BI422" s="4">
        <v>9.484</v>
      </c>
      <c r="BJ422" s="4">
        <v>8.2110000000000003</v>
      </c>
      <c r="BK422" s="4">
        <v>0</v>
      </c>
      <c r="BL422" s="4">
        <v>8.2110000000000003</v>
      </c>
      <c r="BM422" s="4">
        <v>4.7600000000000003E-2</v>
      </c>
      <c r="BQ422" s="4">
        <v>341.71499999999997</v>
      </c>
      <c r="BR422" s="4">
        <v>0.22892799999999999</v>
      </c>
      <c r="BS422" s="4">
        <v>-5</v>
      </c>
      <c r="BT422" s="4">
        <v>0.91849000000000003</v>
      </c>
      <c r="BU422" s="4">
        <v>5.5944260000000003</v>
      </c>
      <c r="BV422" s="4">
        <v>18.553508000000001</v>
      </c>
    </row>
    <row r="423" spans="1:74" x14ac:dyDescent="0.25">
      <c r="A423" s="2">
        <v>42801</v>
      </c>
      <c r="B423" s="3">
        <v>0.69427761574074076</v>
      </c>
      <c r="C423" s="4">
        <v>13.117000000000001</v>
      </c>
      <c r="D423" s="4">
        <v>1.2E-2</v>
      </c>
      <c r="E423" s="4">
        <v>120</v>
      </c>
      <c r="F423" s="4">
        <v>385.4</v>
      </c>
      <c r="G423" s="4">
        <v>-4.8</v>
      </c>
      <c r="H423" s="4">
        <v>0.5</v>
      </c>
      <c r="J423" s="4">
        <v>2.02</v>
      </c>
      <c r="K423" s="4">
        <v>0.8992</v>
      </c>
      <c r="L423" s="4">
        <v>11.7956</v>
      </c>
      <c r="M423" s="4">
        <v>1.0800000000000001E-2</v>
      </c>
      <c r="N423" s="4">
        <v>346.56619999999998</v>
      </c>
      <c r="O423" s="4">
        <v>0</v>
      </c>
      <c r="P423" s="4">
        <v>346.6</v>
      </c>
      <c r="Q423" s="4">
        <v>300.06670000000003</v>
      </c>
      <c r="R423" s="4">
        <v>0</v>
      </c>
      <c r="S423" s="4">
        <v>300.10000000000002</v>
      </c>
      <c r="T423" s="4">
        <v>0.47920000000000001</v>
      </c>
      <c r="W423" s="4">
        <v>0</v>
      </c>
      <c r="X423" s="4">
        <v>1.8126</v>
      </c>
      <c r="Y423" s="4">
        <v>11.8</v>
      </c>
      <c r="Z423" s="4">
        <v>789</v>
      </c>
      <c r="AA423" s="4">
        <v>804</v>
      </c>
      <c r="AB423" s="4">
        <v>826</v>
      </c>
      <c r="AC423" s="4">
        <v>36</v>
      </c>
      <c r="AD423" s="4">
        <v>17.61</v>
      </c>
      <c r="AE423" s="4">
        <v>0.4</v>
      </c>
      <c r="AF423" s="4">
        <v>958</v>
      </c>
      <c r="AG423" s="4">
        <v>8</v>
      </c>
      <c r="AH423" s="4">
        <v>24</v>
      </c>
      <c r="AI423" s="4">
        <v>27</v>
      </c>
      <c r="AJ423" s="4">
        <v>191</v>
      </c>
      <c r="AK423" s="4">
        <v>189.5</v>
      </c>
      <c r="AL423" s="4">
        <v>4.2</v>
      </c>
      <c r="AM423" s="4">
        <v>195.4</v>
      </c>
      <c r="AN423" s="4" t="s">
        <v>155</v>
      </c>
      <c r="AO423" s="4">
        <v>1</v>
      </c>
      <c r="AP423" s="5">
        <v>0.90262731481481484</v>
      </c>
      <c r="AQ423" s="4">
        <v>47.161110999999998</v>
      </c>
      <c r="AR423" s="4">
        <v>-88.483942999999996</v>
      </c>
      <c r="AS423" s="4">
        <v>314.8</v>
      </c>
      <c r="AT423" s="4">
        <v>25.1</v>
      </c>
      <c r="AU423" s="4">
        <v>12</v>
      </c>
      <c r="AV423" s="4">
        <v>8</v>
      </c>
      <c r="AW423" s="4" t="s">
        <v>414</v>
      </c>
      <c r="AX423" s="4">
        <v>1.4</v>
      </c>
      <c r="AY423" s="4">
        <v>1.4103000000000001</v>
      </c>
      <c r="AZ423" s="4">
        <v>2.7587999999999999</v>
      </c>
      <c r="BA423" s="4">
        <v>13.836</v>
      </c>
      <c r="BB423" s="4">
        <v>16.309999999999999</v>
      </c>
      <c r="BC423" s="4">
        <v>1.18</v>
      </c>
      <c r="BD423" s="4">
        <v>11.205</v>
      </c>
      <c r="BE423" s="4">
        <v>3084.837</v>
      </c>
      <c r="BF423" s="4">
        <v>1.796</v>
      </c>
      <c r="BG423" s="4">
        <v>9.4920000000000009</v>
      </c>
      <c r="BH423" s="4">
        <v>0</v>
      </c>
      <c r="BI423" s="4">
        <v>9.4920000000000009</v>
      </c>
      <c r="BJ423" s="4">
        <v>8.218</v>
      </c>
      <c r="BK423" s="4">
        <v>0</v>
      </c>
      <c r="BL423" s="4">
        <v>8.218</v>
      </c>
      <c r="BM423" s="4">
        <v>4.1000000000000003E-3</v>
      </c>
      <c r="BQ423" s="4">
        <v>344.67399999999998</v>
      </c>
      <c r="BR423" s="4">
        <v>0.23008999999999999</v>
      </c>
      <c r="BS423" s="4">
        <v>-5</v>
      </c>
      <c r="BT423" s="4">
        <v>0.91647000000000001</v>
      </c>
      <c r="BU423" s="4">
        <v>5.6228249999999997</v>
      </c>
      <c r="BV423" s="4">
        <v>18.512694</v>
      </c>
    </row>
    <row r="424" spans="1:74" x14ac:dyDescent="0.25">
      <c r="A424" s="2">
        <v>42801</v>
      </c>
      <c r="B424" s="3">
        <v>0.6942891898148148</v>
      </c>
      <c r="C424" s="4">
        <v>13.143000000000001</v>
      </c>
      <c r="D424" s="4">
        <v>1.2E-2</v>
      </c>
      <c r="E424" s="4">
        <v>120</v>
      </c>
      <c r="F424" s="4">
        <v>385.6</v>
      </c>
      <c r="G424" s="4">
        <v>9.1</v>
      </c>
      <c r="H424" s="4">
        <v>1.7</v>
      </c>
      <c r="J424" s="4">
        <v>2.1</v>
      </c>
      <c r="K424" s="4">
        <v>0.89910000000000001</v>
      </c>
      <c r="L424" s="4">
        <v>11.8162</v>
      </c>
      <c r="M424" s="4">
        <v>1.0800000000000001E-2</v>
      </c>
      <c r="N424" s="4">
        <v>346.6755</v>
      </c>
      <c r="O424" s="4">
        <v>8.2171000000000003</v>
      </c>
      <c r="P424" s="4">
        <v>354.9</v>
      </c>
      <c r="Q424" s="4">
        <v>299.98570000000001</v>
      </c>
      <c r="R424" s="4">
        <v>7.1104000000000003</v>
      </c>
      <c r="S424" s="4">
        <v>307.10000000000002</v>
      </c>
      <c r="T424" s="4">
        <v>1.7214</v>
      </c>
      <c r="W424" s="4">
        <v>0</v>
      </c>
      <c r="X424" s="4">
        <v>1.8880999999999999</v>
      </c>
      <c r="Y424" s="4">
        <v>11.9</v>
      </c>
      <c r="Z424" s="4">
        <v>789</v>
      </c>
      <c r="AA424" s="4">
        <v>804</v>
      </c>
      <c r="AB424" s="4">
        <v>825</v>
      </c>
      <c r="AC424" s="4">
        <v>35.5</v>
      </c>
      <c r="AD424" s="4">
        <v>17.36</v>
      </c>
      <c r="AE424" s="4">
        <v>0.4</v>
      </c>
      <c r="AF424" s="4">
        <v>958</v>
      </c>
      <c r="AG424" s="4">
        <v>8</v>
      </c>
      <c r="AH424" s="4">
        <v>24</v>
      </c>
      <c r="AI424" s="4">
        <v>27</v>
      </c>
      <c r="AJ424" s="4">
        <v>191</v>
      </c>
      <c r="AK424" s="4">
        <v>189</v>
      </c>
      <c r="AL424" s="4">
        <v>4.2</v>
      </c>
      <c r="AM424" s="4">
        <v>195.8</v>
      </c>
      <c r="AN424" s="4" t="s">
        <v>155</v>
      </c>
      <c r="AO424" s="4">
        <v>1</v>
      </c>
      <c r="AP424" s="5">
        <v>0.90263888888888888</v>
      </c>
      <c r="AQ424" s="4">
        <v>47.161216000000003</v>
      </c>
      <c r="AR424" s="4">
        <v>-88.483956000000006</v>
      </c>
      <c r="AS424" s="4">
        <v>314.8</v>
      </c>
      <c r="AT424" s="4">
        <v>25.4</v>
      </c>
      <c r="AU424" s="4">
        <v>12</v>
      </c>
      <c r="AV424" s="4">
        <v>8</v>
      </c>
      <c r="AW424" s="4" t="s">
        <v>414</v>
      </c>
      <c r="AX424" s="4">
        <v>1.4</v>
      </c>
      <c r="AY424" s="4">
        <v>1.4484999999999999</v>
      </c>
      <c r="AZ424" s="4">
        <v>2.4</v>
      </c>
      <c r="BA424" s="4">
        <v>13.836</v>
      </c>
      <c r="BB424" s="4">
        <v>16.28</v>
      </c>
      <c r="BC424" s="4">
        <v>1.18</v>
      </c>
      <c r="BD424" s="4">
        <v>11.224</v>
      </c>
      <c r="BE424" s="4">
        <v>3084.7919999999999</v>
      </c>
      <c r="BF424" s="4">
        <v>1.7929999999999999</v>
      </c>
      <c r="BG424" s="4">
        <v>9.4779999999999998</v>
      </c>
      <c r="BH424" s="4">
        <v>0.22500000000000001</v>
      </c>
      <c r="BI424" s="4">
        <v>9.702</v>
      </c>
      <c r="BJ424" s="4">
        <v>8.2010000000000005</v>
      </c>
      <c r="BK424" s="4">
        <v>0.19400000000000001</v>
      </c>
      <c r="BL424" s="4">
        <v>8.3960000000000008</v>
      </c>
      <c r="BM424" s="4">
        <v>1.46E-2</v>
      </c>
      <c r="BQ424" s="4">
        <v>358.39699999999999</v>
      </c>
      <c r="BR424" s="4">
        <v>0.2712</v>
      </c>
      <c r="BS424" s="4">
        <v>-5</v>
      </c>
      <c r="BT424" s="4">
        <v>0.91500000000000004</v>
      </c>
      <c r="BU424" s="4">
        <v>6.6274499999999996</v>
      </c>
      <c r="BV424" s="4">
        <v>18.483000000000001</v>
      </c>
    </row>
    <row r="425" spans="1:74" x14ac:dyDescent="0.25">
      <c r="A425" s="2">
        <v>42801</v>
      </c>
      <c r="B425" s="3">
        <v>0.69430076388888884</v>
      </c>
      <c r="C425" s="4">
        <v>13.202999999999999</v>
      </c>
      <c r="D425" s="4">
        <v>1.2E-2</v>
      </c>
      <c r="E425" s="4">
        <v>120</v>
      </c>
      <c r="F425" s="4">
        <v>384.8</v>
      </c>
      <c r="G425" s="4">
        <v>9.6999999999999993</v>
      </c>
      <c r="H425" s="4">
        <v>4.5</v>
      </c>
      <c r="J425" s="4">
        <v>2.1</v>
      </c>
      <c r="K425" s="4">
        <v>0.89870000000000005</v>
      </c>
      <c r="L425" s="4">
        <v>11.8659</v>
      </c>
      <c r="M425" s="4">
        <v>1.0800000000000001E-2</v>
      </c>
      <c r="N425" s="4">
        <v>345.82299999999998</v>
      </c>
      <c r="O425" s="4">
        <v>8.7174999999999994</v>
      </c>
      <c r="P425" s="4">
        <v>354.5</v>
      </c>
      <c r="Q425" s="4">
        <v>299.08</v>
      </c>
      <c r="R425" s="4">
        <v>7.5392000000000001</v>
      </c>
      <c r="S425" s="4">
        <v>306.60000000000002</v>
      </c>
      <c r="T425" s="4">
        <v>4.5267999999999997</v>
      </c>
      <c r="W425" s="4">
        <v>0</v>
      </c>
      <c r="X425" s="4">
        <v>1.8873</v>
      </c>
      <c r="Y425" s="4">
        <v>11.9</v>
      </c>
      <c r="Z425" s="4">
        <v>789</v>
      </c>
      <c r="AA425" s="4">
        <v>804</v>
      </c>
      <c r="AB425" s="4">
        <v>825</v>
      </c>
      <c r="AC425" s="4">
        <v>35</v>
      </c>
      <c r="AD425" s="4">
        <v>17.12</v>
      </c>
      <c r="AE425" s="4">
        <v>0.39</v>
      </c>
      <c r="AF425" s="4">
        <v>958</v>
      </c>
      <c r="AG425" s="4">
        <v>8</v>
      </c>
      <c r="AH425" s="4">
        <v>24</v>
      </c>
      <c r="AI425" s="4">
        <v>27</v>
      </c>
      <c r="AJ425" s="4">
        <v>191</v>
      </c>
      <c r="AK425" s="4">
        <v>188.5</v>
      </c>
      <c r="AL425" s="4">
        <v>4.2</v>
      </c>
      <c r="AM425" s="4">
        <v>195.9</v>
      </c>
      <c r="AN425" s="4" t="s">
        <v>155</v>
      </c>
      <c r="AO425" s="4">
        <v>1</v>
      </c>
      <c r="AP425" s="5">
        <v>0.90265046296296303</v>
      </c>
      <c r="AQ425" s="4">
        <v>47.161318000000001</v>
      </c>
      <c r="AR425" s="4">
        <v>-88.483977999999993</v>
      </c>
      <c r="AS425" s="4">
        <v>315</v>
      </c>
      <c r="AT425" s="4">
        <v>26</v>
      </c>
      <c r="AU425" s="4">
        <v>12</v>
      </c>
      <c r="AV425" s="4">
        <v>8</v>
      </c>
      <c r="AW425" s="4" t="s">
        <v>414</v>
      </c>
      <c r="AX425" s="4">
        <v>1.420579</v>
      </c>
      <c r="AY425" s="4">
        <v>1.0102899999999999</v>
      </c>
      <c r="AZ425" s="4">
        <v>2.4102899999999998</v>
      </c>
      <c r="BA425" s="4">
        <v>13.836</v>
      </c>
      <c r="BB425" s="4">
        <v>16.2</v>
      </c>
      <c r="BC425" s="4">
        <v>1.17</v>
      </c>
      <c r="BD425" s="4">
        <v>11.271000000000001</v>
      </c>
      <c r="BE425" s="4">
        <v>3084.6889999999999</v>
      </c>
      <c r="BF425" s="4">
        <v>1.784</v>
      </c>
      <c r="BG425" s="4">
        <v>9.4149999999999991</v>
      </c>
      <c r="BH425" s="4">
        <v>0.23699999999999999</v>
      </c>
      <c r="BI425" s="4">
        <v>9.6519999999999992</v>
      </c>
      <c r="BJ425" s="4">
        <v>8.1419999999999995</v>
      </c>
      <c r="BK425" s="4">
        <v>0.20499999999999999</v>
      </c>
      <c r="BL425" s="4">
        <v>8.3469999999999995</v>
      </c>
      <c r="BM425" s="4">
        <v>3.8199999999999998E-2</v>
      </c>
      <c r="BQ425" s="4">
        <v>356.73599999999999</v>
      </c>
      <c r="BR425" s="4">
        <v>0.26268000000000002</v>
      </c>
      <c r="BS425" s="4">
        <v>-5</v>
      </c>
      <c r="BT425" s="4">
        <v>0.91449000000000003</v>
      </c>
      <c r="BU425" s="4">
        <v>6.4192429999999998</v>
      </c>
      <c r="BV425" s="4">
        <v>18.472698000000001</v>
      </c>
    </row>
    <row r="426" spans="1:74" x14ac:dyDescent="0.25">
      <c r="A426" s="2">
        <v>42801</v>
      </c>
      <c r="B426" s="3">
        <v>0.69431233796296299</v>
      </c>
      <c r="C426" s="4">
        <v>13.281000000000001</v>
      </c>
      <c r="D426" s="4">
        <v>1.2E-2</v>
      </c>
      <c r="E426" s="4">
        <v>120</v>
      </c>
      <c r="F426" s="4">
        <v>386</v>
      </c>
      <c r="G426" s="4">
        <v>2.4</v>
      </c>
      <c r="H426" s="4">
        <v>-1.2</v>
      </c>
      <c r="J426" s="4">
        <v>2.1</v>
      </c>
      <c r="K426" s="4">
        <v>0.89810000000000001</v>
      </c>
      <c r="L426" s="4">
        <v>11.9274</v>
      </c>
      <c r="M426" s="4">
        <v>1.0800000000000001E-2</v>
      </c>
      <c r="N426" s="4">
        <v>346.63940000000002</v>
      </c>
      <c r="O426" s="4">
        <v>2.1701999999999999</v>
      </c>
      <c r="P426" s="4">
        <v>348.8</v>
      </c>
      <c r="Q426" s="4">
        <v>299.78609999999998</v>
      </c>
      <c r="R426" s="4">
        <v>1.8768</v>
      </c>
      <c r="S426" s="4">
        <v>301.7</v>
      </c>
      <c r="T426" s="4">
        <v>0</v>
      </c>
      <c r="W426" s="4">
        <v>0</v>
      </c>
      <c r="X426" s="4">
        <v>1.8859999999999999</v>
      </c>
      <c r="Y426" s="4">
        <v>11.8</v>
      </c>
      <c r="Z426" s="4">
        <v>790</v>
      </c>
      <c r="AA426" s="4">
        <v>805</v>
      </c>
      <c r="AB426" s="4">
        <v>825</v>
      </c>
      <c r="AC426" s="4">
        <v>35</v>
      </c>
      <c r="AD426" s="4">
        <v>17.12</v>
      </c>
      <c r="AE426" s="4">
        <v>0.39</v>
      </c>
      <c r="AF426" s="4">
        <v>958</v>
      </c>
      <c r="AG426" s="4">
        <v>8</v>
      </c>
      <c r="AH426" s="4">
        <v>24</v>
      </c>
      <c r="AI426" s="4">
        <v>27</v>
      </c>
      <c r="AJ426" s="4">
        <v>191</v>
      </c>
      <c r="AK426" s="4">
        <v>189</v>
      </c>
      <c r="AL426" s="4">
        <v>4.0999999999999996</v>
      </c>
      <c r="AM426" s="4">
        <v>195.5</v>
      </c>
      <c r="AN426" s="4" t="s">
        <v>155</v>
      </c>
      <c r="AO426" s="4">
        <v>1</v>
      </c>
      <c r="AP426" s="5">
        <v>0.90266203703703696</v>
      </c>
      <c r="AQ426" s="4">
        <v>47.161423999999997</v>
      </c>
      <c r="AR426" s="4">
        <v>-88.483982999999995</v>
      </c>
      <c r="AS426" s="4">
        <v>315.39999999999998</v>
      </c>
      <c r="AT426" s="4">
        <v>25.9</v>
      </c>
      <c r="AU426" s="4">
        <v>12</v>
      </c>
      <c r="AV426" s="4">
        <v>8</v>
      </c>
      <c r="AW426" s="4" t="s">
        <v>414</v>
      </c>
      <c r="AX426" s="4">
        <v>1.5489489999999999</v>
      </c>
      <c r="AY426" s="4">
        <v>1.1102099999999999</v>
      </c>
      <c r="AZ426" s="4">
        <v>2.4489489999999998</v>
      </c>
      <c r="BA426" s="4">
        <v>13.836</v>
      </c>
      <c r="BB426" s="4">
        <v>16.12</v>
      </c>
      <c r="BC426" s="4">
        <v>1.1599999999999999</v>
      </c>
      <c r="BD426" s="4">
        <v>11.348000000000001</v>
      </c>
      <c r="BE426" s="4">
        <v>3084.77</v>
      </c>
      <c r="BF426" s="4">
        <v>1.774</v>
      </c>
      <c r="BG426" s="4">
        <v>9.3879999999999999</v>
      </c>
      <c r="BH426" s="4">
        <v>5.8999999999999997E-2</v>
      </c>
      <c r="BI426" s="4">
        <v>9.4469999999999992</v>
      </c>
      <c r="BJ426" s="4">
        <v>8.1189999999999998</v>
      </c>
      <c r="BK426" s="4">
        <v>5.0999999999999997E-2</v>
      </c>
      <c r="BL426" s="4">
        <v>8.17</v>
      </c>
      <c r="BM426" s="4">
        <v>0</v>
      </c>
      <c r="BQ426" s="4">
        <v>354.661</v>
      </c>
      <c r="BR426" s="4">
        <v>0.19442999999999999</v>
      </c>
      <c r="BS426" s="4">
        <v>-5</v>
      </c>
      <c r="BT426" s="4">
        <v>0.91298000000000001</v>
      </c>
      <c r="BU426" s="4">
        <v>4.7513829999999997</v>
      </c>
      <c r="BV426" s="4">
        <v>18.442195999999999</v>
      </c>
    </row>
    <row r="427" spans="1:74" x14ac:dyDescent="0.25">
      <c r="A427" s="2">
        <v>42801</v>
      </c>
      <c r="B427" s="3">
        <v>0.69432391203703714</v>
      </c>
      <c r="C427" s="4">
        <v>13.316000000000001</v>
      </c>
      <c r="D427" s="4">
        <v>1.1599999999999999E-2</v>
      </c>
      <c r="E427" s="4">
        <v>116.042345</v>
      </c>
      <c r="F427" s="4">
        <v>387.2</v>
      </c>
      <c r="G427" s="4">
        <v>2.1</v>
      </c>
      <c r="H427" s="4">
        <v>1.6</v>
      </c>
      <c r="J427" s="4">
        <v>2</v>
      </c>
      <c r="K427" s="4">
        <v>0.89790000000000003</v>
      </c>
      <c r="L427" s="4">
        <v>11.9558</v>
      </c>
      <c r="M427" s="4">
        <v>1.04E-2</v>
      </c>
      <c r="N427" s="4">
        <v>347.67</v>
      </c>
      <c r="O427" s="4">
        <v>1.8909</v>
      </c>
      <c r="P427" s="4">
        <v>349.6</v>
      </c>
      <c r="Q427" s="4">
        <v>300.6773</v>
      </c>
      <c r="R427" s="4">
        <v>1.6354</v>
      </c>
      <c r="S427" s="4">
        <v>302.3</v>
      </c>
      <c r="T427" s="4">
        <v>1.5789</v>
      </c>
      <c r="W427" s="4">
        <v>0</v>
      </c>
      <c r="X427" s="4">
        <v>1.7957000000000001</v>
      </c>
      <c r="Y427" s="4">
        <v>11.9</v>
      </c>
      <c r="Z427" s="4">
        <v>789</v>
      </c>
      <c r="AA427" s="4">
        <v>805</v>
      </c>
      <c r="AB427" s="4">
        <v>824</v>
      </c>
      <c r="AC427" s="4">
        <v>35</v>
      </c>
      <c r="AD427" s="4">
        <v>17.12</v>
      </c>
      <c r="AE427" s="4">
        <v>0.39</v>
      </c>
      <c r="AF427" s="4">
        <v>958</v>
      </c>
      <c r="AG427" s="4">
        <v>8</v>
      </c>
      <c r="AH427" s="4">
        <v>24</v>
      </c>
      <c r="AI427" s="4">
        <v>27</v>
      </c>
      <c r="AJ427" s="4">
        <v>191</v>
      </c>
      <c r="AK427" s="4">
        <v>190</v>
      </c>
      <c r="AL427" s="4">
        <v>4.2</v>
      </c>
      <c r="AM427" s="4">
        <v>195.1</v>
      </c>
      <c r="AN427" s="4" t="s">
        <v>155</v>
      </c>
      <c r="AO427" s="4">
        <v>1</v>
      </c>
      <c r="AP427" s="5">
        <v>0.90267361111111111</v>
      </c>
      <c r="AQ427" s="4">
        <v>47.161529000000002</v>
      </c>
      <c r="AR427" s="4">
        <v>-88.483987999999997</v>
      </c>
      <c r="AS427" s="4">
        <v>315.8</v>
      </c>
      <c r="AT427" s="4">
        <v>26.1</v>
      </c>
      <c r="AU427" s="4">
        <v>12</v>
      </c>
      <c r="AV427" s="4">
        <v>8</v>
      </c>
      <c r="AW427" s="4" t="s">
        <v>414</v>
      </c>
      <c r="AX427" s="4">
        <v>1.1000000000000001</v>
      </c>
      <c r="AY427" s="4">
        <v>1.2</v>
      </c>
      <c r="AZ427" s="4">
        <v>2</v>
      </c>
      <c r="BA427" s="4">
        <v>13.836</v>
      </c>
      <c r="BB427" s="4">
        <v>16.079999999999998</v>
      </c>
      <c r="BC427" s="4">
        <v>1.1599999999999999</v>
      </c>
      <c r="BD427" s="4">
        <v>11.375999999999999</v>
      </c>
      <c r="BE427" s="4">
        <v>3084.8040000000001</v>
      </c>
      <c r="BF427" s="4">
        <v>1.7110000000000001</v>
      </c>
      <c r="BG427" s="4">
        <v>9.3940000000000001</v>
      </c>
      <c r="BH427" s="4">
        <v>5.0999999999999997E-2</v>
      </c>
      <c r="BI427" s="4">
        <v>9.4450000000000003</v>
      </c>
      <c r="BJ427" s="4">
        <v>8.1240000000000006</v>
      </c>
      <c r="BK427" s="4">
        <v>4.3999999999999997E-2</v>
      </c>
      <c r="BL427" s="4">
        <v>8.1690000000000005</v>
      </c>
      <c r="BM427" s="4">
        <v>1.32E-2</v>
      </c>
      <c r="BQ427" s="4">
        <v>336.88900000000001</v>
      </c>
      <c r="BR427" s="4">
        <v>0.22211</v>
      </c>
      <c r="BS427" s="4">
        <v>-5</v>
      </c>
      <c r="BT427" s="4">
        <v>0.91556999999999999</v>
      </c>
      <c r="BU427" s="4">
        <v>5.4278130000000004</v>
      </c>
      <c r="BV427" s="4">
        <v>18.494513999999999</v>
      </c>
    </row>
    <row r="428" spans="1:74" x14ac:dyDescent="0.25">
      <c r="A428" s="2">
        <v>42801</v>
      </c>
      <c r="B428" s="3">
        <v>0.69433548611111107</v>
      </c>
      <c r="C428" s="4">
        <v>13.247</v>
      </c>
      <c r="D428" s="4">
        <v>1.12E-2</v>
      </c>
      <c r="E428" s="4">
        <v>112.23183400000001</v>
      </c>
      <c r="F428" s="4">
        <v>387.3</v>
      </c>
      <c r="G428" s="4">
        <v>-8</v>
      </c>
      <c r="H428" s="4">
        <v>-0.4</v>
      </c>
      <c r="J428" s="4">
        <v>2</v>
      </c>
      <c r="K428" s="4">
        <v>0.89839999999999998</v>
      </c>
      <c r="L428" s="4">
        <v>11.901</v>
      </c>
      <c r="M428" s="4">
        <v>1.01E-2</v>
      </c>
      <c r="N428" s="4">
        <v>347.93669999999997</v>
      </c>
      <c r="O428" s="4">
        <v>0</v>
      </c>
      <c r="P428" s="4">
        <v>347.9</v>
      </c>
      <c r="Q428" s="4">
        <v>300.90800000000002</v>
      </c>
      <c r="R428" s="4">
        <v>0</v>
      </c>
      <c r="S428" s="4">
        <v>300.89999999999998</v>
      </c>
      <c r="T428" s="4">
        <v>0</v>
      </c>
      <c r="W428" s="4">
        <v>0</v>
      </c>
      <c r="X428" s="4">
        <v>1.7968</v>
      </c>
      <c r="Y428" s="4">
        <v>11.9</v>
      </c>
      <c r="Z428" s="4">
        <v>788</v>
      </c>
      <c r="AA428" s="4">
        <v>804</v>
      </c>
      <c r="AB428" s="4">
        <v>824</v>
      </c>
      <c r="AC428" s="4">
        <v>35</v>
      </c>
      <c r="AD428" s="4">
        <v>17.12</v>
      </c>
      <c r="AE428" s="4">
        <v>0.39</v>
      </c>
      <c r="AF428" s="4">
        <v>958</v>
      </c>
      <c r="AG428" s="4">
        <v>8</v>
      </c>
      <c r="AH428" s="4">
        <v>24</v>
      </c>
      <c r="AI428" s="4">
        <v>27</v>
      </c>
      <c r="AJ428" s="4">
        <v>191</v>
      </c>
      <c r="AK428" s="4">
        <v>190</v>
      </c>
      <c r="AL428" s="4">
        <v>4.2</v>
      </c>
      <c r="AM428" s="4">
        <v>195.2</v>
      </c>
      <c r="AN428" s="4" t="s">
        <v>155</v>
      </c>
      <c r="AO428" s="4">
        <v>1</v>
      </c>
      <c r="AP428" s="5">
        <v>0.90268518518518526</v>
      </c>
      <c r="AQ428" s="4">
        <v>47.161633999999999</v>
      </c>
      <c r="AR428" s="4">
        <v>-88.483997000000002</v>
      </c>
      <c r="AS428" s="4">
        <v>316</v>
      </c>
      <c r="AT428" s="4">
        <v>26.2</v>
      </c>
      <c r="AU428" s="4">
        <v>12</v>
      </c>
      <c r="AV428" s="4">
        <v>8</v>
      </c>
      <c r="AW428" s="4" t="s">
        <v>414</v>
      </c>
      <c r="AX428" s="4">
        <v>1.1000000000000001</v>
      </c>
      <c r="AY428" s="4">
        <v>1.2102999999999999</v>
      </c>
      <c r="AZ428" s="4">
        <v>2</v>
      </c>
      <c r="BA428" s="4">
        <v>13.836</v>
      </c>
      <c r="BB428" s="4">
        <v>16.16</v>
      </c>
      <c r="BC428" s="4">
        <v>1.17</v>
      </c>
      <c r="BD428" s="4">
        <v>11.311999999999999</v>
      </c>
      <c r="BE428" s="4">
        <v>3084.9670000000001</v>
      </c>
      <c r="BF428" s="4">
        <v>1.663</v>
      </c>
      <c r="BG428" s="4">
        <v>9.4450000000000003</v>
      </c>
      <c r="BH428" s="4">
        <v>0</v>
      </c>
      <c r="BI428" s="4">
        <v>9.4450000000000003</v>
      </c>
      <c r="BJ428" s="4">
        <v>8.1679999999999993</v>
      </c>
      <c r="BK428" s="4">
        <v>0</v>
      </c>
      <c r="BL428" s="4">
        <v>8.1679999999999993</v>
      </c>
      <c r="BM428" s="4">
        <v>0</v>
      </c>
      <c r="BQ428" s="4">
        <v>338.65300000000002</v>
      </c>
      <c r="BR428" s="4">
        <v>0.25403999999999999</v>
      </c>
      <c r="BS428" s="4">
        <v>-5</v>
      </c>
      <c r="BT428" s="4">
        <v>0.91696</v>
      </c>
      <c r="BU428" s="4">
        <v>6.2081020000000002</v>
      </c>
      <c r="BV428" s="4">
        <v>18.522592</v>
      </c>
    </row>
    <row r="429" spans="1:74" x14ac:dyDescent="0.25">
      <c r="A429" s="2">
        <v>42801</v>
      </c>
      <c r="B429" s="3">
        <v>0.69434706018518522</v>
      </c>
      <c r="C429" s="4">
        <v>13.196</v>
      </c>
      <c r="D429" s="4">
        <v>1.1900000000000001E-2</v>
      </c>
      <c r="E429" s="4">
        <v>119.156328</v>
      </c>
      <c r="F429" s="4">
        <v>386.6</v>
      </c>
      <c r="G429" s="4">
        <v>-1.5</v>
      </c>
      <c r="H429" s="4">
        <v>-0.5</v>
      </c>
      <c r="J429" s="4">
        <v>2</v>
      </c>
      <c r="K429" s="4">
        <v>0.89870000000000005</v>
      </c>
      <c r="L429" s="4">
        <v>11.8597</v>
      </c>
      <c r="M429" s="4">
        <v>1.0699999999999999E-2</v>
      </c>
      <c r="N429" s="4">
        <v>347.45600000000002</v>
      </c>
      <c r="O429" s="4">
        <v>0</v>
      </c>
      <c r="P429" s="4">
        <v>347.5</v>
      </c>
      <c r="Q429" s="4">
        <v>300.49869999999999</v>
      </c>
      <c r="R429" s="4">
        <v>0</v>
      </c>
      <c r="S429" s="4">
        <v>300.5</v>
      </c>
      <c r="T429" s="4">
        <v>0</v>
      </c>
      <c r="W429" s="4">
        <v>0</v>
      </c>
      <c r="X429" s="4">
        <v>1.7974000000000001</v>
      </c>
      <c r="Y429" s="4">
        <v>11.9</v>
      </c>
      <c r="Z429" s="4">
        <v>789</v>
      </c>
      <c r="AA429" s="4">
        <v>803</v>
      </c>
      <c r="AB429" s="4">
        <v>824</v>
      </c>
      <c r="AC429" s="4">
        <v>35</v>
      </c>
      <c r="AD429" s="4">
        <v>17.12</v>
      </c>
      <c r="AE429" s="4">
        <v>0.39</v>
      </c>
      <c r="AF429" s="4">
        <v>957</v>
      </c>
      <c r="AG429" s="4">
        <v>8</v>
      </c>
      <c r="AH429" s="4">
        <v>24</v>
      </c>
      <c r="AI429" s="4">
        <v>27</v>
      </c>
      <c r="AJ429" s="4">
        <v>191</v>
      </c>
      <c r="AK429" s="4">
        <v>190</v>
      </c>
      <c r="AL429" s="4">
        <v>4.0999999999999996</v>
      </c>
      <c r="AM429" s="4">
        <v>195.6</v>
      </c>
      <c r="AN429" s="4" t="s">
        <v>155</v>
      </c>
      <c r="AO429" s="4">
        <v>1</v>
      </c>
      <c r="AP429" s="5">
        <v>0.9026967592592593</v>
      </c>
      <c r="AQ429" s="4">
        <v>47.161740999999999</v>
      </c>
      <c r="AR429" s="4">
        <v>-88.484012000000007</v>
      </c>
      <c r="AS429" s="4">
        <v>316.2</v>
      </c>
      <c r="AT429" s="4">
        <v>26.7</v>
      </c>
      <c r="AU429" s="4">
        <v>12</v>
      </c>
      <c r="AV429" s="4">
        <v>8</v>
      </c>
      <c r="AW429" s="4" t="s">
        <v>414</v>
      </c>
      <c r="AX429" s="4">
        <v>1.1206</v>
      </c>
      <c r="AY429" s="4">
        <v>1.3103</v>
      </c>
      <c r="AZ429" s="4">
        <v>2.0206</v>
      </c>
      <c r="BA429" s="4">
        <v>13.836</v>
      </c>
      <c r="BB429" s="4">
        <v>16.21</v>
      </c>
      <c r="BC429" s="4">
        <v>1.17</v>
      </c>
      <c r="BD429" s="4">
        <v>11.272</v>
      </c>
      <c r="BE429" s="4">
        <v>3084.8310000000001</v>
      </c>
      <c r="BF429" s="4">
        <v>1.7729999999999999</v>
      </c>
      <c r="BG429" s="4">
        <v>9.4640000000000004</v>
      </c>
      <c r="BH429" s="4">
        <v>0</v>
      </c>
      <c r="BI429" s="4">
        <v>9.4640000000000004</v>
      </c>
      <c r="BJ429" s="4">
        <v>8.1850000000000005</v>
      </c>
      <c r="BK429" s="4">
        <v>0</v>
      </c>
      <c r="BL429" s="4">
        <v>8.1850000000000005</v>
      </c>
      <c r="BM429" s="4">
        <v>0</v>
      </c>
      <c r="BQ429" s="4">
        <v>339.94</v>
      </c>
      <c r="BR429" s="4">
        <v>0.29526999999999998</v>
      </c>
      <c r="BS429" s="4">
        <v>-5</v>
      </c>
      <c r="BT429" s="4">
        <v>0.91601999999999995</v>
      </c>
      <c r="BU429" s="4">
        <v>7.2156609999999999</v>
      </c>
      <c r="BV429" s="4">
        <v>18.503603999999999</v>
      </c>
    </row>
    <row r="430" spans="1:74" x14ac:dyDescent="0.25">
      <c r="A430" s="2">
        <v>42801</v>
      </c>
      <c r="B430" s="3">
        <v>0.69435863425925926</v>
      </c>
      <c r="C430" s="4">
        <v>13.18</v>
      </c>
      <c r="D430" s="4">
        <v>1.11E-2</v>
      </c>
      <c r="E430" s="4">
        <v>110.885029</v>
      </c>
      <c r="F430" s="4">
        <v>386.5</v>
      </c>
      <c r="G430" s="4">
        <v>-0.9</v>
      </c>
      <c r="H430" s="4">
        <v>0.5</v>
      </c>
      <c r="J430" s="4">
        <v>2</v>
      </c>
      <c r="K430" s="4">
        <v>0.89890000000000003</v>
      </c>
      <c r="L430" s="4">
        <v>11.847099999999999</v>
      </c>
      <c r="M430" s="4">
        <v>0.01</v>
      </c>
      <c r="N430" s="4">
        <v>347.4196</v>
      </c>
      <c r="O430" s="4">
        <v>0</v>
      </c>
      <c r="P430" s="4">
        <v>347.4</v>
      </c>
      <c r="Q430" s="4">
        <v>300.47329999999999</v>
      </c>
      <c r="R430" s="4">
        <v>0</v>
      </c>
      <c r="S430" s="4">
        <v>300.5</v>
      </c>
      <c r="T430" s="4">
        <v>0.47239999999999999</v>
      </c>
      <c r="W430" s="4">
        <v>0</v>
      </c>
      <c r="X430" s="4">
        <v>1.7977000000000001</v>
      </c>
      <c r="Y430" s="4">
        <v>11.9</v>
      </c>
      <c r="Z430" s="4">
        <v>789</v>
      </c>
      <c r="AA430" s="4">
        <v>803</v>
      </c>
      <c r="AB430" s="4">
        <v>824</v>
      </c>
      <c r="AC430" s="4">
        <v>35</v>
      </c>
      <c r="AD430" s="4">
        <v>17.13</v>
      </c>
      <c r="AE430" s="4">
        <v>0.39</v>
      </c>
      <c r="AF430" s="4">
        <v>957</v>
      </c>
      <c r="AG430" s="4">
        <v>8</v>
      </c>
      <c r="AH430" s="4">
        <v>24</v>
      </c>
      <c r="AI430" s="4">
        <v>27</v>
      </c>
      <c r="AJ430" s="4">
        <v>191</v>
      </c>
      <c r="AK430" s="4">
        <v>190.5</v>
      </c>
      <c r="AL430" s="4">
        <v>4.2</v>
      </c>
      <c r="AM430" s="4">
        <v>196</v>
      </c>
      <c r="AN430" s="4" t="s">
        <v>155</v>
      </c>
      <c r="AO430" s="4">
        <v>1</v>
      </c>
      <c r="AP430" s="5">
        <v>0.90270833333333333</v>
      </c>
      <c r="AQ430" s="4">
        <v>47.161848999999997</v>
      </c>
      <c r="AR430" s="4">
        <v>-88.484030000000004</v>
      </c>
      <c r="AS430" s="4">
        <v>316.39999999999998</v>
      </c>
      <c r="AT430" s="4">
        <v>26.7</v>
      </c>
      <c r="AU430" s="4">
        <v>12</v>
      </c>
      <c r="AV430" s="4">
        <v>8</v>
      </c>
      <c r="AW430" s="4" t="s">
        <v>414</v>
      </c>
      <c r="AX430" s="4">
        <v>1.3</v>
      </c>
      <c r="AY430" s="4">
        <v>1.4</v>
      </c>
      <c r="AZ430" s="4">
        <v>2.2000000000000002</v>
      </c>
      <c r="BA430" s="4">
        <v>13.836</v>
      </c>
      <c r="BB430" s="4">
        <v>16.23</v>
      </c>
      <c r="BC430" s="4">
        <v>1.17</v>
      </c>
      <c r="BD430" s="4">
        <v>11.25</v>
      </c>
      <c r="BE430" s="4">
        <v>3085.02</v>
      </c>
      <c r="BF430" s="4">
        <v>1.6519999999999999</v>
      </c>
      <c r="BG430" s="4">
        <v>9.4740000000000002</v>
      </c>
      <c r="BH430" s="4">
        <v>0</v>
      </c>
      <c r="BI430" s="4">
        <v>9.4740000000000002</v>
      </c>
      <c r="BJ430" s="4">
        <v>8.1940000000000008</v>
      </c>
      <c r="BK430" s="4">
        <v>0</v>
      </c>
      <c r="BL430" s="4">
        <v>8.1940000000000008</v>
      </c>
      <c r="BM430" s="4">
        <v>4.0000000000000001E-3</v>
      </c>
      <c r="BQ430" s="4">
        <v>340.38600000000002</v>
      </c>
      <c r="BR430" s="4">
        <v>0.26924999999999999</v>
      </c>
      <c r="BS430" s="4">
        <v>-5</v>
      </c>
      <c r="BT430" s="4">
        <v>0.91547000000000001</v>
      </c>
      <c r="BU430" s="4">
        <v>6.5797970000000001</v>
      </c>
      <c r="BV430" s="4">
        <v>18.492494000000001</v>
      </c>
    </row>
    <row r="431" spans="1:74" x14ac:dyDescent="0.25">
      <c r="A431" s="2">
        <v>42801</v>
      </c>
      <c r="B431" s="3">
        <v>0.69437020833333329</v>
      </c>
      <c r="C431" s="4">
        <v>13.16</v>
      </c>
      <c r="D431" s="4">
        <v>1.0999999999999999E-2</v>
      </c>
      <c r="E431" s="4">
        <v>110</v>
      </c>
      <c r="F431" s="4">
        <v>386.5</v>
      </c>
      <c r="G431" s="4">
        <v>-0.9</v>
      </c>
      <c r="H431" s="4">
        <v>-1</v>
      </c>
      <c r="J431" s="4">
        <v>2.1</v>
      </c>
      <c r="K431" s="4">
        <v>0.89910000000000001</v>
      </c>
      <c r="L431" s="4">
        <v>11.8315</v>
      </c>
      <c r="M431" s="4">
        <v>9.9000000000000008E-3</v>
      </c>
      <c r="N431" s="4">
        <v>347.48770000000002</v>
      </c>
      <c r="O431" s="4">
        <v>0</v>
      </c>
      <c r="P431" s="4">
        <v>347.5</v>
      </c>
      <c r="Q431" s="4">
        <v>300.53230000000002</v>
      </c>
      <c r="R431" s="4">
        <v>0</v>
      </c>
      <c r="S431" s="4">
        <v>300.5</v>
      </c>
      <c r="T431" s="4">
        <v>0</v>
      </c>
      <c r="W431" s="4">
        <v>0</v>
      </c>
      <c r="X431" s="4">
        <v>1.8879999999999999</v>
      </c>
      <c r="Y431" s="4">
        <v>11.9</v>
      </c>
      <c r="Z431" s="4">
        <v>788</v>
      </c>
      <c r="AA431" s="4">
        <v>804</v>
      </c>
      <c r="AB431" s="4">
        <v>824</v>
      </c>
      <c r="AC431" s="4">
        <v>35</v>
      </c>
      <c r="AD431" s="4">
        <v>17.13</v>
      </c>
      <c r="AE431" s="4">
        <v>0.39</v>
      </c>
      <c r="AF431" s="4">
        <v>957</v>
      </c>
      <c r="AG431" s="4">
        <v>8</v>
      </c>
      <c r="AH431" s="4">
        <v>24</v>
      </c>
      <c r="AI431" s="4">
        <v>27</v>
      </c>
      <c r="AJ431" s="4">
        <v>191</v>
      </c>
      <c r="AK431" s="4">
        <v>190.5</v>
      </c>
      <c r="AL431" s="4">
        <v>4.3</v>
      </c>
      <c r="AM431" s="4">
        <v>196</v>
      </c>
      <c r="AN431" s="4" t="s">
        <v>155</v>
      </c>
      <c r="AO431" s="4">
        <v>1</v>
      </c>
      <c r="AP431" s="5">
        <v>0.90271990740740737</v>
      </c>
      <c r="AQ431" s="4">
        <v>47.161956000000004</v>
      </c>
      <c r="AR431" s="4">
        <v>-88.484049999999996</v>
      </c>
      <c r="AS431" s="4">
        <v>316.5</v>
      </c>
      <c r="AT431" s="4">
        <v>26.6</v>
      </c>
      <c r="AU431" s="4">
        <v>12</v>
      </c>
      <c r="AV431" s="4">
        <v>8</v>
      </c>
      <c r="AW431" s="4" t="s">
        <v>414</v>
      </c>
      <c r="AX431" s="4">
        <v>1.2794000000000001</v>
      </c>
      <c r="AY431" s="4">
        <v>1.4</v>
      </c>
      <c r="AZ431" s="4">
        <v>2.1793999999999998</v>
      </c>
      <c r="BA431" s="4">
        <v>13.836</v>
      </c>
      <c r="BB431" s="4">
        <v>16.260000000000002</v>
      </c>
      <c r="BC431" s="4">
        <v>1.17</v>
      </c>
      <c r="BD431" s="4">
        <v>11.227</v>
      </c>
      <c r="BE431" s="4">
        <v>3085.0630000000001</v>
      </c>
      <c r="BF431" s="4">
        <v>1.641</v>
      </c>
      <c r="BG431" s="4">
        <v>9.4890000000000008</v>
      </c>
      <c r="BH431" s="4">
        <v>0</v>
      </c>
      <c r="BI431" s="4">
        <v>9.4890000000000008</v>
      </c>
      <c r="BJ431" s="4">
        <v>8.2059999999999995</v>
      </c>
      <c r="BK431" s="4">
        <v>0</v>
      </c>
      <c r="BL431" s="4">
        <v>8.2059999999999995</v>
      </c>
      <c r="BM431" s="4">
        <v>0</v>
      </c>
      <c r="BQ431" s="4">
        <v>357.959</v>
      </c>
      <c r="BR431" s="4">
        <v>0.1825</v>
      </c>
      <c r="BS431" s="4">
        <v>-5</v>
      </c>
      <c r="BT431" s="4">
        <v>0.91451000000000005</v>
      </c>
      <c r="BU431" s="4">
        <v>4.4598440000000004</v>
      </c>
      <c r="BV431" s="4">
        <v>18.473102000000001</v>
      </c>
    </row>
    <row r="432" spans="1:74" x14ac:dyDescent="0.25">
      <c r="A432" s="2">
        <v>42801</v>
      </c>
      <c r="B432" s="3">
        <v>0.69438178240740733</v>
      </c>
      <c r="C432" s="4">
        <v>13.13</v>
      </c>
      <c r="D432" s="4">
        <v>1.0999999999999999E-2</v>
      </c>
      <c r="E432" s="4">
        <v>110</v>
      </c>
      <c r="F432" s="4">
        <v>387.3</v>
      </c>
      <c r="G432" s="4">
        <v>-0.9</v>
      </c>
      <c r="H432" s="4">
        <v>2.2999999999999998</v>
      </c>
      <c r="J432" s="4">
        <v>2.2000000000000002</v>
      </c>
      <c r="K432" s="4">
        <v>0.8992</v>
      </c>
      <c r="L432" s="4">
        <v>11.806900000000001</v>
      </c>
      <c r="M432" s="4">
        <v>9.9000000000000008E-3</v>
      </c>
      <c r="N432" s="4">
        <v>348.31009999999998</v>
      </c>
      <c r="O432" s="4">
        <v>0</v>
      </c>
      <c r="P432" s="4">
        <v>348.3</v>
      </c>
      <c r="Q432" s="4">
        <v>301.2371</v>
      </c>
      <c r="R432" s="4">
        <v>0</v>
      </c>
      <c r="S432" s="4">
        <v>301.2</v>
      </c>
      <c r="T432" s="4">
        <v>2.2902999999999998</v>
      </c>
      <c r="W432" s="4">
        <v>0</v>
      </c>
      <c r="X432" s="4">
        <v>1.9782999999999999</v>
      </c>
      <c r="Y432" s="4">
        <v>12</v>
      </c>
      <c r="Z432" s="4">
        <v>787</v>
      </c>
      <c r="AA432" s="4">
        <v>803</v>
      </c>
      <c r="AB432" s="4">
        <v>823</v>
      </c>
      <c r="AC432" s="4">
        <v>35</v>
      </c>
      <c r="AD432" s="4">
        <v>17.12</v>
      </c>
      <c r="AE432" s="4">
        <v>0.39</v>
      </c>
      <c r="AF432" s="4">
        <v>958</v>
      </c>
      <c r="AG432" s="4">
        <v>8</v>
      </c>
      <c r="AH432" s="4">
        <v>24</v>
      </c>
      <c r="AI432" s="4">
        <v>27</v>
      </c>
      <c r="AJ432" s="4">
        <v>191</v>
      </c>
      <c r="AK432" s="4">
        <v>190</v>
      </c>
      <c r="AL432" s="4">
        <v>4.2</v>
      </c>
      <c r="AM432" s="4">
        <v>196</v>
      </c>
      <c r="AN432" s="4" t="s">
        <v>155</v>
      </c>
      <c r="AO432" s="4">
        <v>1</v>
      </c>
      <c r="AP432" s="5">
        <v>0.90273148148148152</v>
      </c>
      <c r="AQ432" s="4">
        <v>47.162058000000002</v>
      </c>
      <c r="AR432" s="4">
        <v>-88.484082000000001</v>
      </c>
      <c r="AS432" s="4">
        <v>316.5</v>
      </c>
      <c r="AT432" s="4">
        <v>26</v>
      </c>
      <c r="AU432" s="4">
        <v>12</v>
      </c>
      <c r="AV432" s="4">
        <v>8</v>
      </c>
      <c r="AW432" s="4" t="s">
        <v>414</v>
      </c>
      <c r="AX432" s="4">
        <v>1.1000000000000001</v>
      </c>
      <c r="AY432" s="4">
        <v>1.4103000000000001</v>
      </c>
      <c r="AZ432" s="4">
        <v>2.0103</v>
      </c>
      <c r="BA432" s="4">
        <v>13.836</v>
      </c>
      <c r="BB432" s="4">
        <v>16.29</v>
      </c>
      <c r="BC432" s="4">
        <v>1.18</v>
      </c>
      <c r="BD432" s="4">
        <v>11.206</v>
      </c>
      <c r="BE432" s="4">
        <v>3085.0189999999998</v>
      </c>
      <c r="BF432" s="4">
        <v>1.645</v>
      </c>
      <c r="BG432" s="4">
        <v>9.5310000000000006</v>
      </c>
      <c r="BH432" s="4">
        <v>0</v>
      </c>
      <c r="BI432" s="4">
        <v>9.5310000000000006</v>
      </c>
      <c r="BJ432" s="4">
        <v>8.2430000000000003</v>
      </c>
      <c r="BK432" s="4">
        <v>0</v>
      </c>
      <c r="BL432" s="4">
        <v>8.2430000000000003</v>
      </c>
      <c r="BM432" s="4">
        <v>1.9400000000000001E-2</v>
      </c>
      <c r="BQ432" s="4">
        <v>375.85</v>
      </c>
      <c r="BR432" s="4">
        <v>0.16106000000000001</v>
      </c>
      <c r="BS432" s="4">
        <v>-5</v>
      </c>
      <c r="BT432" s="4">
        <v>0.91703999999999997</v>
      </c>
      <c r="BU432" s="4">
        <v>3.9359039999999998</v>
      </c>
      <c r="BV432" s="4">
        <v>18.524208000000002</v>
      </c>
    </row>
    <row r="433" spans="1:74" x14ac:dyDescent="0.25">
      <c r="A433" s="2">
        <v>42801</v>
      </c>
      <c r="B433" s="3">
        <v>0.69439335648148148</v>
      </c>
      <c r="C433" s="4">
        <v>13.13</v>
      </c>
      <c r="D433" s="4">
        <v>1.0999999999999999E-2</v>
      </c>
      <c r="E433" s="4">
        <v>110</v>
      </c>
      <c r="F433" s="4">
        <v>389.9</v>
      </c>
      <c r="G433" s="4">
        <v>2.5</v>
      </c>
      <c r="H433" s="4">
        <v>-0.1</v>
      </c>
      <c r="J433" s="4">
        <v>2.2000000000000002</v>
      </c>
      <c r="K433" s="4">
        <v>0.8992</v>
      </c>
      <c r="L433" s="4">
        <v>11.8066</v>
      </c>
      <c r="M433" s="4">
        <v>9.9000000000000008E-3</v>
      </c>
      <c r="N433" s="4">
        <v>350.63150000000002</v>
      </c>
      <c r="O433" s="4">
        <v>2.2271999999999998</v>
      </c>
      <c r="P433" s="4">
        <v>352.9</v>
      </c>
      <c r="Q433" s="4">
        <v>303.245</v>
      </c>
      <c r="R433" s="4">
        <v>1.9261999999999999</v>
      </c>
      <c r="S433" s="4">
        <v>305.2</v>
      </c>
      <c r="T433" s="4">
        <v>0</v>
      </c>
      <c r="W433" s="4">
        <v>0</v>
      </c>
      <c r="X433" s="4">
        <v>1.9782999999999999</v>
      </c>
      <c r="Y433" s="4">
        <v>11.9</v>
      </c>
      <c r="Z433" s="4">
        <v>787</v>
      </c>
      <c r="AA433" s="4">
        <v>803</v>
      </c>
      <c r="AB433" s="4">
        <v>823</v>
      </c>
      <c r="AC433" s="4">
        <v>35</v>
      </c>
      <c r="AD433" s="4">
        <v>17.12</v>
      </c>
      <c r="AE433" s="4">
        <v>0.39</v>
      </c>
      <c r="AF433" s="4">
        <v>957</v>
      </c>
      <c r="AG433" s="4">
        <v>8</v>
      </c>
      <c r="AH433" s="4">
        <v>23.49</v>
      </c>
      <c r="AI433" s="4">
        <v>27</v>
      </c>
      <c r="AJ433" s="4">
        <v>191</v>
      </c>
      <c r="AK433" s="4">
        <v>190</v>
      </c>
      <c r="AL433" s="4">
        <v>4.2</v>
      </c>
      <c r="AM433" s="4">
        <v>196</v>
      </c>
      <c r="AN433" s="4" t="s">
        <v>155</v>
      </c>
      <c r="AO433" s="4">
        <v>1</v>
      </c>
      <c r="AP433" s="5">
        <v>0.90274305555555545</v>
      </c>
      <c r="AQ433" s="4">
        <v>47.162163999999997</v>
      </c>
      <c r="AR433" s="4">
        <v>-88.484104000000002</v>
      </c>
      <c r="AS433" s="4">
        <v>316.39999999999998</v>
      </c>
      <c r="AT433" s="4">
        <v>25.7</v>
      </c>
      <c r="AU433" s="4">
        <v>12</v>
      </c>
      <c r="AV433" s="4">
        <v>8</v>
      </c>
      <c r="AW433" s="4" t="s">
        <v>414</v>
      </c>
      <c r="AX433" s="4">
        <v>1.1000000000000001</v>
      </c>
      <c r="AY433" s="4">
        <v>1.5103</v>
      </c>
      <c r="AZ433" s="4">
        <v>2.1</v>
      </c>
      <c r="BA433" s="4">
        <v>13.836</v>
      </c>
      <c r="BB433" s="4">
        <v>16.29</v>
      </c>
      <c r="BC433" s="4">
        <v>1.18</v>
      </c>
      <c r="BD433" s="4">
        <v>11.209</v>
      </c>
      <c r="BE433" s="4">
        <v>3085.0790000000002</v>
      </c>
      <c r="BF433" s="4">
        <v>1.645</v>
      </c>
      <c r="BG433" s="4">
        <v>9.5950000000000006</v>
      </c>
      <c r="BH433" s="4">
        <v>6.0999999999999999E-2</v>
      </c>
      <c r="BI433" s="4">
        <v>9.6560000000000006</v>
      </c>
      <c r="BJ433" s="4">
        <v>8.298</v>
      </c>
      <c r="BK433" s="4">
        <v>5.2999999999999999E-2</v>
      </c>
      <c r="BL433" s="4">
        <v>8.3510000000000009</v>
      </c>
      <c r="BM433" s="4">
        <v>0</v>
      </c>
      <c r="BQ433" s="4">
        <v>375.85700000000003</v>
      </c>
      <c r="BR433" s="4">
        <v>0.17011999999999999</v>
      </c>
      <c r="BS433" s="4">
        <v>-5</v>
      </c>
      <c r="BT433" s="4">
        <v>0.91747000000000001</v>
      </c>
      <c r="BU433" s="4">
        <v>4.1573070000000003</v>
      </c>
      <c r="BV433" s="4">
        <v>18.532893999999999</v>
      </c>
    </row>
    <row r="434" spans="1:74" x14ac:dyDescent="0.25">
      <c r="A434" s="2">
        <v>42801</v>
      </c>
      <c r="B434" s="3">
        <v>0.69440493055555563</v>
      </c>
      <c r="C434" s="4">
        <v>13.13</v>
      </c>
      <c r="D434" s="4">
        <v>1.0999999999999999E-2</v>
      </c>
      <c r="E434" s="4">
        <v>110</v>
      </c>
      <c r="F434" s="4">
        <v>390.2</v>
      </c>
      <c r="G434" s="4">
        <v>2.8</v>
      </c>
      <c r="H434" s="4">
        <v>-0.3</v>
      </c>
      <c r="J434" s="4">
        <v>2.2000000000000002</v>
      </c>
      <c r="K434" s="4">
        <v>0.89929999999999999</v>
      </c>
      <c r="L434" s="4">
        <v>11.8078</v>
      </c>
      <c r="M434" s="4">
        <v>9.9000000000000008E-3</v>
      </c>
      <c r="N434" s="4">
        <v>350.90750000000003</v>
      </c>
      <c r="O434" s="4">
        <v>2.5179999999999998</v>
      </c>
      <c r="P434" s="4">
        <v>353.4</v>
      </c>
      <c r="Q434" s="4">
        <v>303.48989999999998</v>
      </c>
      <c r="R434" s="4">
        <v>2.1778</v>
      </c>
      <c r="S434" s="4">
        <v>305.7</v>
      </c>
      <c r="T434" s="4">
        <v>0</v>
      </c>
      <c r="W434" s="4">
        <v>0</v>
      </c>
      <c r="X434" s="4">
        <v>1.9784999999999999</v>
      </c>
      <c r="Y434" s="4">
        <v>12</v>
      </c>
      <c r="Z434" s="4">
        <v>788</v>
      </c>
      <c r="AA434" s="4">
        <v>804</v>
      </c>
      <c r="AB434" s="4">
        <v>822</v>
      </c>
      <c r="AC434" s="4">
        <v>35</v>
      </c>
      <c r="AD434" s="4">
        <v>17.13</v>
      </c>
      <c r="AE434" s="4">
        <v>0.39</v>
      </c>
      <c r="AF434" s="4">
        <v>957</v>
      </c>
      <c r="AG434" s="4">
        <v>8</v>
      </c>
      <c r="AH434" s="4">
        <v>23.51</v>
      </c>
      <c r="AI434" s="4">
        <v>27</v>
      </c>
      <c r="AJ434" s="4">
        <v>191.5</v>
      </c>
      <c r="AK434" s="4">
        <v>190</v>
      </c>
      <c r="AL434" s="4">
        <v>4.4000000000000004</v>
      </c>
      <c r="AM434" s="4">
        <v>195.6</v>
      </c>
      <c r="AN434" s="4" t="s">
        <v>155</v>
      </c>
      <c r="AO434" s="4">
        <v>1</v>
      </c>
      <c r="AP434" s="5">
        <v>0.9027546296296296</v>
      </c>
      <c r="AQ434" s="4">
        <v>47.162267</v>
      </c>
      <c r="AR434" s="4">
        <v>-88.484116</v>
      </c>
      <c r="AS434" s="4">
        <v>316.5</v>
      </c>
      <c r="AT434" s="4">
        <v>25</v>
      </c>
      <c r="AU434" s="4">
        <v>12</v>
      </c>
      <c r="AV434" s="4">
        <v>8</v>
      </c>
      <c r="AW434" s="4" t="s">
        <v>414</v>
      </c>
      <c r="AX434" s="4">
        <v>1.1206</v>
      </c>
      <c r="AY434" s="4">
        <v>1.5382</v>
      </c>
      <c r="AZ434" s="4">
        <v>2.1103000000000001</v>
      </c>
      <c r="BA434" s="4">
        <v>13.836</v>
      </c>
      <c r="BB434" s="4">
        <v>16.29</v>
      </c>
      <c r="BC434" s="4">
        <v>1.18</v>
      </c>
      <c r="BD434" s="4">
        <v>11.196999999999999</v>
      </c>
      <c r="BE434" s="4">
        <v>3085.078</v>
      </c>
      <c r="BF434" s="4">
        <v>1.645</v>
      </c>
      <c r="BG434" s="4">
        <v>9.6010000000000009</v>
      </c>
      <c r="BH434" s="4">
        <v>6.9000000000000006E-2</v>
      </c>
      <c r="BI434" s="4">
        <v>9.67</v>
      </c>
      <c r="BJ434" s="4">
        <v>8.3040000000000003</v>
      </c>
      <c r="BK434" s="4">
        <v>0.06</v>
      </c>
      <c r="BL434" s="4">
        <v>8.3629999999999995</v>
      </c>
      <c r="BM434" s="4">
        <v>0</v>
      </c>
      <c r="BQ434" s="4">
        <v>375.85700000000003</v>
      </c>
      <c r="BR434" s="4">
        <v>0.18976999999999999</v>
      </c>
      <c r="BS434" s="4">
        <v>-5</v>
      </c>
      <c r="BT434" s="4">
        <v>0.91752999999999996</v>
      </c>
      <c r="BU434" s="4">
        <v>4.637505</v>
      </c>
      <c r="BV434" s="4">
        <v>18.534106000000001</v>
      </c>
    </row>
    <row r="435" spans="1:74" x14ac:dyDescent="0.25">
      <c r="A435" s="2">
        <v>42801</v>
      </c>
      <c r="B435" s="3">
        <v>0.69441650462962956</v>
      </c>
      <c r="C435" s="4">
        <v>13.13</v>
      </c>
      <c r="D435" s="4">
        <v>1.0999999999999999E-2</v>
      </c>
      <c r="E435" s="4">
        <v>110</v>
      </c>
      <c r="F435" s="4">
        <v>390.2</v>
      </c>
      <c r="G435" s="4">
        <v>2.6</v>
      </c>
      <c r="H435" s="4">
        <v>3.6</v>
      </c>
      <c r="J435" s="4">
        <v>2.2000000000000002</v>
      </c>
      <c r="K435" s="4">
        <v>0.89939999999999998</v>
      </c>
      <c r="L435" s="4">
        <v>11.8086</v>
      </c>
      <c r="M435" s="4">
        <v>9.9000000000000008E-3</v>
      </c>
      <c r="N435" s="4">
        <v>350.93729999999999</v>
      </c>
      <c r="O435" s="4">
        <v>2.3439999999999999</v>
      </c>
      <c r="P435" s="4">
        <v>353.3</v>
      </c>
      <c r="Q435" s="4">
        <v>303.51569999999998</v>
      </c>
      <c r="R435" s="4">
        <v>2.0272000000000001</v>
      </c>
      <c r="S435" s="4">
        <v>305.5</v>
      </c>
      <c r="T435" s="4">
        <v>3.5855000000000001</v>
      </c>
      <c r="W435" s="4">
        <v>0</v>
      </c>
      <c r="X435" s="4">
        <v>1.9785999999999999</v>
      </c>
      <c r="Y435" s="4">
        <v>12</v>
      </c>
      <c r="Z435" s="4">
        <v>787</v>
      </c>
      <c r="AA435" s="4">
        <v>803</v>
      </c>
      <c r="AB435" s="4">
        <v>822</v>
      </c>
      <c r="AC435" s="4">
        <v>35</v>
      </c>
      <c r="AD435" s="4">
        <v>17.13</v>
      </c>
      <c r="AE435" s="4">
        <v>0.39</v>
      </c>
      <c r="AF435" s="4">
        <v>957</v>
      </c>
      <c r="AG435" s="4">
        <v>8</v>
      </c>
      <c r="AH435" s="4">
        <v>24</v>
      </c>
      <c r="AI435" s="4">
        <v>27</v>
      </c>
      <c r="AJ435" s="4">
        <v>192</v>
      </c>
      <c r="AK435" s="4">
        <v>190</v>
      </c>
      <c r="AL435" s="4">
        <v>4.5</v>
      </c>
      <c r="AM435" s="4">
        <v>195.2</v>
      </c>
      <c r="AN435" s="4" t="s">
        <v>155</v>
      </c>
      <c r="AO435" s="4">
        <v>1</v>
      </c>
      <c r="AP435" s="5">
        <v>0.90276620370370375</v>
      </c>
      <c r="AQ435" s="4">
        <v>47.162365999999999</v>
      </c>
      <c r="AR435" s="4">
        <v>-88.484100999999995</v>
      </c>
      <c r="AS435" s="4">
        <v>316.60000000000002</v>
      </c>
      <c r="AT435" s="4">
        <v>25.1</v>
      </c>
      <c r="AU435" s="4">
        <v>12</v>
      </c>
      <c r="AV435" s="4">
        <v>8</v>
      </c>
      <c r="AW435" s="4" t="s">
        <v>414</v>
      </c>
      <c r="AX435" s="4">
        <v>1.3</v>
      </c>
      <c r="AY435" s="4">
        <v>1</v>
      </c>
      <c r="AZ435" s="4">
        <v>2.1587999999999998</v>
      </c>
      <c r="BA435" s="4">
        <v>13.836</v>
      </c>
      <c r="BB435" s="4">
        <v>16.29</v>
      </c>
      <c r="BC435" s="4">
        <v>1.18</v>
      </c>
      <c r="BD435" s="4">
        <v>11.19</v>
      </c>
      <c r="BE435" s="4">
        <v>3084.9839999999999</v>
      </c>
      <c r="BF435" s="4">
        <v>1.645</v>
      </c>
      <c r="BG435" s="4">
        <v>9.6010000000000009</v>
      </c>
      <c r="BH435" s="4">
        <v>6.4000000000000001E-2</v>
      </c>
      <c r="BI435" s="4">
        <v>9.6649999999999991</v>
      </c>
      <c r="BJ435" s="4">
        <v>8.3040000000000003</v>
      </c>
      <c r="BK435" s="4">
        <v>5.5E-2</v>
      </c>
      <c r="BL435" s="4">
        <v>8.359</v>
      </c>
      <c r="BM435" s="4">
        <v>3.04E-2</v>
      </c>
      <c r="BQ435" s="4">
        <v>375.846</v>
      </c>
      <c r="BR435" s="4">
        <v>0.20147000000000001</v>
      </c>
      <c r="BS435" s="4">
        <v>-5</v>
      </c>
      <c r="BT435" s="4">
        <v>0.91900000000000004</v>
      </c>
      <c r="BU435" s="4">
        <v>4.9234229999999997</v>
      </c>
      <c r="BV435" s="4">
        <v>18.563800000000001</v>
      </c>
    </row>
    <row r="436" spans="1:74" x14ac:dyDescent="0.25">
      <c r="A436" s="2">
        <v>42801</v>
      </c>
      <c r="B436" s="3">
        <v>0.69442807870370371</v>
      </c>
      <c r="C436" s="4">
        <v>13.151999999999999</v>
      </c>
      <c r="D436" s="4">
        <v>1.0999999999999999E-2</v>
      </c>
      <c r="E436" s="4">
        <v>110</v>
      </c>
      <c r="F436" s="4">
        <v>389.8</v>
      </c>
      <c r="G436" s="4">
        <v>2.5</v>
      </c>
      <c r="H436" s="4">
        <v>2.2000000000000002</v>
      </c>
      <c r="J436" s="4">
        <v>2.2000000000000002</v>
      </c>
      <c r="K436" s="4">
        <v>0.8992</v>
      </c>
      <c r="L436" s="4">
        <v>11.826000000000001</v>
      </c>
      <c r="M436" s="4">
        <v>9.9000000000000008E-3</v>
      </c>
      <c r="N436" s="4">
        <v>350.50839999999999</v>
      </c>
      <c r="O436" s="4">
        <v>2.2534999999999998</v>
      </c>
      <c r="P436" s="4">
        <v>352.8</v>
      </c>
      <c r="Q436" s="4">
        <v>303.14479999999998</v>
      </c>
      <c r="R436" s="4">
        <v>1.9490000000000001</v>
      </c>
      <c r="S436" s="4">
        <v>305.10000000000002</v>
      </c>
      <c r="T436" s="4">
        <v>2.1976</v>
      </c>
      <c r="W436" s="4">
        <v>0</v>
      </c>
      <c r="X436" s="4">
        <v>1.9781</v>
      </c>
      <c r="Y436" s="4">
        <v>11.9</v>
      </c>
      <c r="Z436" s="4">
        <v>787</v>
      </c>
      <c r="AA436" s="4">
        <v>802</v>
      </c>
      <c r="AB436" s="4">
        <v>823</v>
      </c>
      <c r="AC436" s="4">
        <v>35</v>
      </c>
      <c r="AD436" s="4">
        <v>17.13</v>
      </c>
      <c r="AE436" s="4">
        <v>0.39</v>
      </c>
      <c r="AF436" s="4">
        <v>957</v>
      </c>
      <c r="AG436" s="4">
        <v>8</v>
      </c>
      <c r="AH436" s="4">
        <v>24</v>
      </c>
      <c r="AI436" s="4">
        <v>27</v>
      </c>
      <c r="AJ436" s="4">
        <v>192</v>
      </c>
      <c r="AK436" s="4">
        <v>189.5</v>
      </c>
      <c r="AL436" s="4">
        <v>4.4000000000000004</v>
      </c>
      <c r="AM436" s="4">
        <v>195.2</v>
      </c>
      <c r="AN436" s="4" t="s">
        <v>155</v>
      </c>
      <c r="AO436" s="4">
        <v>1</v>
      </c>
      <c r="AP436" s="5">
        <v>0.90277777777777779</v>
      </c>
      <c r="AQ436" s="4">
        <v>47.162467999999997</v>
      </c>
      <c r="AR436" s="4">
        <v>-88.484087000000002</v>
      </c>
      <c r="AS436" s="4">
        <v>316.60000000000002</v>
      </c>
      <c r="AT436" s="4">
        <v>25.3</v>
      </c>
      <c r="AU436" s="4">
        <v>12</v>
      </c>
      <c r="AV436" s="4">
        <v>8</v>
      </c>
      <c r="AW436" s="4" t="s">
        <v>414</v>
      </c>
      <c r="AX436" s="4">
        <v>1.3514999999999999</v>
      </c>
      <c r="AY436" s="4">
        <v>1.0206</v>
      </c>
      <c r="AZ436" s="4">
        <v>1.8514999999999999</v>
      </c>
      <c r="BA436" s="4">
        <v>13.836</v>
      </c>
      <c r="BB436" s="4">
        <v>16.27</v>
      </c>
      <c r="BC436" s="4">
        <v>1.18</v>
      </c>
      <c r="BD436" s="4">
        <v>11.215</v>
      </c>
      <c r="BE436" s="4">
        <v>3085.009</v>
      </c>
      <c r="BF436" s="4">
        <v>1.6419999999999999</v>
      </c>
      <c r="BG436" s="4">
        <v>9.5749999999999993</v>
      </c>
      <c r="BH436" s="4">
        <v>6.2E-2</v>
      </c>
      <c r="BI436" s="4">
        <v>9.6370000000000005</v>
      </c>
      <c r="BJ436" s="4">
        <v>8.2810000000000006</v>
      </c>
      <c r="BK436" s="4">
        <v>5.2999999999999999E-2</v>
      </c>
      <c r="BL436" s="4">
        <v>8.3350000000000009</v>
      </c>
      <c r="BM436" s="4">
        <v>1.8599999999999998E-2</v>
      </c>
      <c r="BQ436" s="4">
        <v>375.21</v>
      </c>
      <c r="BR436" s="4">
        <v>0.18521000000000001</v>
      </c>
      <c r="BS436" s="4">
        <v>-5</v>
      </c>
      <c r="BT436" s="4">
        <v>0.91747000000000001</v>
      </c>
      <c r="BU436" s="4">
        <v>4.5260699999999998</v>
      </c>
      <c r="BV436" s="4">
        <v>18.532893999999999</v>
      </c>
    </row>
    <row r="437" spans="1:74" x14ac:dyDescent="0.25">
      <c r="A437" s="2">
        <v>42801</v>
      </c>
      <c r="B437" s="3">
        <v>0.69443965277777775</v>
      </c>
      <c r="C437" s="4">
        <v>13.17</v>
      </c>
      <c r="D437" s="4">
        <v>1.0999999999999999E-2</v>
      </c>
      <c r="E437" s="4">
        <v>110</v>
      </c>
      <c r="F437" s="4">
        <v>389.8</v>
      </c>
      <c r="G437" s="4">
        <v>2.4</v>
      </c>
      <c r="H437" s="4">
        <v>7.1</v>
      </c>
      <c r="J437" s="4">
        <v>2.1800000000000002</v>
      </c>
      <c r="K437" s="4">
        <v>0.89900000000000002</v>
      </c>
      <c r="L437" s="4">
        <v>11.8393</v>
      </c>
      <c r="M437" s="4">
        <v>9.9000000000000008E-3</v>
      </c>
      <c r="N437" s="4">
        <v>350.40910000000002</v>
      </c>
      <c r="O437" s="4">
        <v>2.1575000000000002</v>
      </c>
      <c r="P437" s="4">
        <v>352.6</v>
      </c>
      <c r="Q437" s="4">
        <v>303.05889999999999</v>
      </c>
      <c r="R437" s="4">
        <v>1.8660000000000001</v>
      </c>
      <c r="S437" s="4">
        <v>304.89999999999998</v>
      </c>
      <c r="T437" s="4">
        <v>7.0952000000000002</v>
      </c>
      <c r="W437" s="4">
        <v>0</v>
      </c>
      <c r="X437" s="4">
        <v>1.962</v>
      </c>
      <c r="Y437" s="4">
        <v>12</v>
      </c>
      <c r="Z437" s="4">
        <v>786</v>
      </c>
      <c r="AA437" s="4">
        <v>802</v>
      </c>
      <c r="AB437" s="4">
        <v>823</v>
      </c>
      <c r="AC437" s="4">
        <v>35</v>
      </c>
      <c r="AD437" s="4">
        <v>17.13</v>
      </c>
      <c r="AE437" s="4">
        <v>0.39</v>
      </c>
      <c r="AF437" s="4">
        <v>957</v>
      </c>
      <c r="AG437" s="4">
        <v>8</v>
      </c>
      <c r="AH437" s="4">
        <v>24</v>
      </c>
      <c r="AI437" s="4">
        <v>27</v>
      </c>
      <c r="AJ437" s="4">
        <v>192</v>
      </c>
      <c r="AK437" s="4">
        <v>189</v>
      </c>
      <c r="AL437" s="4">
        <v>4.2</v>
      </c>
      <c r="AM437" s="4">
        <v>195.5</v>
      </c>
      <c r="AN437" s="4" t="s">
        <v>155</v>
      </c>
      <c r="AO437" s="4">
        <v>1</v>
      </c>
      <c r="AP437" s="5">
        <v>0.90278935185185183</v>
      </c>
      <c r="AQ437" s="4">
        <v>47.162571</v>
      </c>
      <c r="AR437" s="4">
        <v>-88.484078999999994</v>
      </c>
      <c r="AS437" s="4">
        <v>316.89999999999998</v>
      </c>
      <c r="AT437" s="4">
        <v>25.3</v>
      </c>
      <c r="AU437" s="4">
        <v>12</v>
      </c>
      <c r="AV437" s="4">
        <v>8</v>
      </c>
      <c r="AW437" s="4" t="s">
        <v>414</v>
      </c>
      <c r="AX437" s="4">
        <v>1.7690999999999999</v>
      </c>
      <c r="AY437" s="4">
        <v>1.1794</v>
      </c>
      <c r="AZ437" s="4">
        <v>2.2484999999999999</v>
      </c>
      <c r="BA437" s="4">
        <v>13.836</v>
      </c>
      <c r="BB437" s="4">
        <v>16.239999999999998</v>
      </c>
      <c r="BC437" s="4">
        <v>1.17</v>
      </c>
      <c r="BD437" s="4">
        <v>11.24</v>
      </c>
      <c r="BE437" s="4">
        <v>3084.873</v>
      </c>
      <c r="BF437" s="4">
        <v>1.64</v>
      </c>
      <c r="BG437" s="4">
        <v>9.5609999999999999</v>
      </c>
      <c r="BH437" s="4">
        <v>5.8999999999999997E-2</v>
      </c>
      <c r="BI437" s="4">
        <v>9.6199999999999992</v>
      </c>
      <c r="BJ437" s="4">
        <v>8.2690000000000001</v>
      </c>
      <c r="BK437" s="4">
        <v>5.0999999999999997E-2</v>
      </c>
      <c r="BL437" s="4">
        <v>8.32</v>
      </c>
      <c r="BM437" s="4">
        <v>6.0100000000000001E-2</v>
      </c>
      <c r="BQ437" s="4">
        <v>371.71800000000002</v>
      </c>
      <c r="BR437" s="4">
        <v>0.18934200000000001</v>
      </c>
      <c r="BS437" s="4">
        <v>-5</v>
      </c>
      <c r="BT437" s="4">
        <v>0.91701900000000003</v>
      </c>
      <c r="BU437" s="4">
        <v>4.6270369999999996</v>
      </c>
      <c r="BV437" s="4">
        <v>18.523783000000002</v>
      </c>
    </row>
    <row r="438" spans="1:74" x14ac:dyDescent="0.25">
      <c r="A438" s="2">
        <v>42801</v>
      </c>
      <c r="B438" s="3">
        <v>0.6944512268518519</v>
      </c>
      <c r="C438" s="4">
        <v>13.172000000000001</v>
      </c>
      <c r="D438" s="4">
        <v>1.0999999999999999E-2</v>
      </c>
      <c r="E438" s="4">
        <v>110</v>
      </c>
      <c r="F438" s="4">
        <v>389.8</v>
      </c>
      <c r="G438" s="4">
        <v>2.4</v>
      </c>
      <c r="H438" s="4">
        <v>4</v>
      </c>
      <c r="J438" s="4">
        <v>2.1</v>
      </c>
      <c r="K438" s="4">
        <v>0.89890000000000003</v>
      </c>
      <c r="L438" s="4">
        <v>11.841100000000001</v>
      </c>
      <c r="M438" s="4">
        <v>9.9000000000000008E-3</v>
      </c>
      <c r="N438" s="4">
        <v>350.4042</v>
      </c>
      <c r="O438" s="4">
        <v>2.1575000000000002</v>
      </c>
      <c r="P438" s="4">
        <v>352.6</v>
      </c>
      <c r="Q438" s="4">
        <v>303.05470000000003</v>
      </c>
      <c r="R438" s="4">
        <v>1.8658999999999999</v>
      </c>
      <c r="S438" s="4">
        <v>304.89999999999998</v>
      </c>
      <c r="T438" s="4">
        <v>3.9748999999999999</v>
      </c>
      <c r="W438" s="4">
        <v>0</v>
      </c>
      <c r="X438" s="4">
        <v>1.8877999999999999</v>
      </c>
      <c r="Y438" s="4">
        <v>11.9</v>
      </c>
      <c r="Z438" s="4">
        <v>786</v>
      </c>
      <c r="AA438" s="4">
        <v>801</v>
      </c>
      <c r="AB438" s="4">
        <v>822</v>
      </c>
      <c r="AC438" s="4">
        <v>35</v>
      </c>
      <c r="AD438" s="4">
        <v>17.13</v>
      </c>
      <c r="AE438" s="4">
        <v>0.39</v>
      </c>
      <c r="AF438" s="4">
        <v>957</v>
      </c>
      <c r="AG438" s="4">
        <v>8</v>
      </c>
      <c r="AH438" s="4">
        <v>24</v>
      </c>
      <c r="AI438" s="4">
        <v>27</v>
      </c>
      <c r="AJ438" s="4">
        <v>192</v>
      </c>
      <c r="AK438" s="4">
        <v>189</v>
      </c>
      <c r="AL438" s="4">
        <v>4.3</v>
      </c>
      <c r="AM438" s="4">
        <v>195.9</v>
      </c>
      <c r="AN438" s="4" t="s">
        <v>155</v>
      </c>
      <c r="AO438" s="4">
        <v>1</v>
      </c>
      <c r="AP438" s="5">
        <v>0.90280092592592587</v>
      </c>
      <c r="AQ438" s="4">
        <v>47.162674000000003</v>
      </c>
      <c r="AR438" s="4">
        <v>-88.484074000000007</v>
      </c>
      <c r="AS438" s="4">
        <v>317.10000000000002</v>
      </c>
      <c r="AT438" s="4">
        <v>25.4</v>
      </c>
      <c r="AU438" s="4">
        <v>12</v>
      </c>
      <c r="AV438" s="4">
        <v>8</v>
      </c>
      <c r="AW438" s="4" t="s">
        <v>414</v>
      </c>
      <c r="AX438" s="4">
        <v>1.4691000000000001</v>
      </c>
      <c r="AY438" s="4">
        <v>1.0103</v>
      </c>
      <c r="AZ438" s="4">
        <v>1.8103</v>
      </c>
      <c r="BA438" s="4">
        <v>13.836</v>
      </c>
      <c r="BB438" s="4">
        <v>16.239999999999998</v>
      </c>
      <c r="BC438" s="4">
        <v>1.17</v>
      </c>
      <c r="BD438" s="4">
        <v>11.241</v>
      </c>
      <c r="BE438" s="4">
        <v>3084.953</v>
      </c>
      <c r="BF438" s="4">
        <v>1.64</v>
      </c>
      <c r="BG438" s="4">
        <v>9.56</v>
      </c>
      <c r="BH438" s="4">
        <v>5.8999999999999997E-2</v>
      </c>
      <c r="BI438" s="4">
        <v>9.6189999999999998</v>
      </c>
      <c r="BJ438" s="4">
        <v>8.2680000000000007</v>
      </c>
      <c r="BK438" s="4">
        <v>5.0999999999999997E-2</v>
      </c>
      <c r="BL438" s="4">
        <v>8.3190000000000008</v>
      </c>
      <c r="BM438" s="4">
        <v>3.3599999999999998E-2</v>
      </c>
      <c r="BQ438" s="4">
        <v>357.608</v>
      </c>
      <c r="BR438" s="4">
        <v>0.19681000000000001</v>
      </c>
      <c r="BS438" s="4">
        <v>-5</v>
      </c>
      <c r="BT438" s="4">
        <v>0.91698100000000005</v>
      </c>
      <c r="BU438" s="4">
        <v>4.8095400000000001</v>
      </c>
      <c r="BV438" s="4">
        <v>18.523015999999998</v>
      </c>
    </row>
    <row r="439" spans="1:74" x14ac:dyDescent="0.25">
      <c r="A439" s="2">
        <v>42801</v>
      </c>
      <c r="B439" s="3">
        <v>0.69446280092592583</v>
      </c>
      <c r="C439" s="4">
        <v>13.180999999999999</v>
      </c>
      <c r="D439" s="4">
        <v>1.0999999999999999E-2</v>
      </c>
      <c r="E439" s="4">
        <v>110</v>
      </c>
      <c r="F439" s="4">
        <v>389.8</v>
      </c>
      <c r="G439" s="4">
        <v>2.2999999999999998</v>
      </c>
      <c r="H439" s="4">
        <v>2.2000000000000002</v>
      </c>
      <c r="J439" s="4">
        <v>2.08</v>
      </c>
      <c r="K439" s="4">
        <v>0.89890000000000003</v>
      </c>
      <c r="L439" s="4">
        <v>11.8483</v>
      </c>
      <c r="M439" s="4">
        <v>9.9000000000000008E-3</v>
      </c>
      <c r="N439" s="4">
        <v>350.39479999999998</v>
      </c>
      <c r="O439" s="4">
        <v>2.0729000000000002</v>
      </c>
      <c r="P439" s="4">
        <v>352.5</v>
      </c>
      <c r="Q439" s="4">
        <v>303.04649999999998</v>
      </c>
      <c r="R439" s="4">
        <v>1.7927999999999999</v>
      </c>
      <c r="S439" s="4">
        <v>304.8</v>
      </c>
      <c r="T439" s="4">
        <v>2.1871999999999998</v>
      </c>
      <c r="W439" s="4">
        <v>0</v>
      </c>
      <c r="X439" s="4">
        <v>1.8686</v>
      </c>
      <c r="Y439" s="4">
        <v>12</v>
      </c>
      <c r="Z439" s="4">
        <v>786</v>
      </c>
      <c r="AA439" s="4">
        <v>802</v>
      </c>
      <c r="AB439" s="4">
        <v>821</v>
      </c>
      <c r="AC439" s="4">
        <v>35</v>
      </c>
      <c r="AD439" s="4">
        <v>17.13</v>
      </c>
      <c r="AE439" s="4">
        <v>0.39</v>
      </c>
      <c r="AF439" s="4">
        <v>957</v>
      </c>
      <c r="AG439" s="4">
        <v>8</v>
      </c>
      <c r="AH439" s="4">
        <v>24</v>
      </c>
      <c r="AI439" s="4">
        <v>27</v>
      </c>
      <c r="AJ439" s="4">
        <v>192</v>
      </c>
      <c r="AK439" s="4">
        <v>189.5</v>
      </c>
      <c r="AL439" s="4">
        <v>4.3</v>
      </c>
      <c r="AM439" s="4">
        <v>196</v>
      </c>
      <c r="AN439" s="4" t="s">
        <v>155</v>
      </c>
      <c r="AO439" s="4">
        <v>1</v>
      </c>
      <c r="AP439" s="5">
        <v>0.90281250000000002</v>
      </c>
      <c r="AQ439" s="4">
        <v>47.162776000000001</v>
      </c>
      <c r="AR439" s="4">
        <v>-88.484067999999994</v>
      </c>
      <c r="AS439" s="4">
        <v>317.39999999999998</v>
      </c>
      <c r="AT439" s="4">
        <v>25.4</v>
      </c>
      <c r="AU439" s="4">
        <v>12</v>
      </c>
      <c r="AV439" s="4">
        <v>8</v>
      </c>
      <c r="AW439" s="4" t="s">
        <v>414</v>
      </c>
      <c r="AX439" s="4">
        <v>1.2102999999999999</v>
      </c>
      <c r="AY439" s="4">
        <v>1.1206</v>
      </c>
      <c r="AZ439" s="4">
        <v>1.9309000000000001</v>
      </c>
      <c r="BA439" s="4">
        <v>13.836</v>
      </c>
      <c r="BB439" s="4">
        <v>16.23</v>
      </c>
      <c r="BC439" s="4">
        <v>1.17</v>
      </c>
      <c r="BD439" s="4">
        <v>11.246</v>
      </c>
      <c r="BE439" s="4">
        <v>3084.9960000000001</v>
      </c>
      <c r="BF439" s="4">
        <v>1.639</v>
      </c>
      <c r="BG439" s="4">
        <v>9.5540000000000003</v>
      </c>
      <c r="BH439" s="4">
        <v>5.7000000000000002E-2</v>
      </c>
      <c r="BI439" s="4">
        <v>9.6110000000000007</v>
      </c>
      <c r="BJ439" s="4">
        <v>8.2629999999999999</v>
      </c>
      <c r="BK439" s="4">
        <v>4.9000000000000002E-2</v>
      </c>
      <c r="BL439" s="4">
        <v>8.3119999999999994</v>
      </c>
      <c r="BM439" s="4">
        <v>1.8499999999999999E-2</v>
      </c>
      <c r="BQ439" s="4">
        <v>353.77199999999999</v>
      </c>
      <c r="BR439" s="4">
        <v>0.17374000000000001</v>
      </c>
      <c r="BS439" s="4">
        <v>-5</v>
      </c>
      <c r="BT439" s="4">
        <v>0.91600000000000004</v>
      </c>
      <c r="BU439" s="4">
        <v>4.2457719999999997</v>
      </c>
      <c r="BV439" s="4">
        <v>18.5032</v>
      </c>
    </row>
    <row r="440" spans="1:74" x14ac:dyDescent="0.25">
      <c r="A440" s="2">
        <v>42801</v>
      </c>
      <c r="B440" s="3">
        <v>0.69447437499999998</v>
      </c>
      <c r="C440" s="4">
        <v>13.189</v>
      </c>
      <c r="D440" s="4">
        <v>1.0999999999999999E-2</v>
      </c>
      <c r="E440" s="4">
        <v>110</v>
      </c>
      <c r="F440" s="4">
        <v>387.8</v>
      </c>
      <c r="G440" s="4">
        <v>2.2000000000000002</v>
      </c>
      <c r="H440" s="4">
        <v>7.8</v>
      </c>
      <c r="J440" s="4">
        <v>2</v>
      </c>
      <c r="K440" s="4">
        <v>0.89880000000000004</v>
      </c>
      <c r="L440" s="4">
        <v>11.854799999999999</v>
      </c>
      <c r="M440" s="4">
        <v>9.9000000000000008E-3</v>
      </c>
      <c r="N440" s="4">
        <v>348.59589999999997</v>
      </c>
      <c r="O440" s="4">
        <v>1.9775</v>
      </c>
      <c r="P440" s="4">
        <v>350.6</v>
      </c>
      <c r="Q440" s="4">
        <v>301.4907</v>
      </c>
      <c r="R440" s="4">
        <v>1.7101999999999999</v>
      </c>
      <c r="S440" s="4">
        <v>303.2</v>
      </c>
      <c r="T440" s="4">
        <v>7.7796000000000003</v>
      </c>
      <c r="W440" s="4">
        <v>0</v>
      </c>
      <c r="X440" s="4">
        <v>1.7977000000000001</v>
      </c>
      <c r="Y440" s="4">
        <v>12</v>
      </c>
      <c r="Z440" s="4">
        <v>786</v>
      </c>
      <c r="AA440" s="4">
        <v>801</v>
      </c>
      <c r="AB440" s="4">
        <v>822</v>
      </c>
      <c r="AC440" s="4">
        <v>35</v>
      </c>
      <c r="AD440" s="4">
        <v>17.13</v>
      </c>
      <c r="AE440" s="4">
        <v>0.39</v>
      </c>
      <c r="AF440" s="4">
        <v>957</v>
      </c>
      <c r="AG440" s="4">
        <v>8</v>
      </c>
      <c r="AH440" s="4">
        <v>23.49</v>
      </c>
      <c r="AI440" s="4">
        <v>27</v>
      </c>
      <c r="AJ440" s="4">
        <v>191.5</v>
      </c>
      <c r="AK440" s="4">
        <v>189.5</v>
      </c>
      <c r="AL440" s="4">
        <v>4.3</v>
      </c>
      <c r="AM440" s="4">
        <v>196</v>
      </c>
      <c r="AN440" s="4" t="s">
        <v>155</v>
      </c>
      <c r="AO440" s="4">
        <v>2</v>
      </c>
      <c r="AP440" s="5">
        <v>0.90282407407407417</v>
      </c>
      <c r="AQ440" s="4">
        <v>47.162878999999997</v>
      </c>
      <c r="AR440" s="4">
        <v>-88.484077999999997</v>
      </c>
      <c r="AS440" s="4">
        <v>317.7</v>
      </c>
      <c r="AT440" s="4">
        <v>25.4</v>
      </c>
      <c r="AU440" s="4">
        <v>12</v>
      </c>
      <c r="AV440" s="4">
        <v>8</v>
      </c>
      <c r="AW440" s="4" t="s">
        <v>414</v>
      </c>
      <c r="AX440" s="4">
        <v>1.2794000000000001</v>
      </c>
      <c r="AY440" s="4">
        <v>1.3103</v>
      </c>
      <c r="AZ440" s="4">
        <v>2.2000000000000002</v>
      </c>
      <c r="BA440" s="4">
        <v>13.836</v>
      </c>
      <c r="BB440" s="4">
        <v>16.22</v>
      </c>
      <c r="BC440" s="4">
        <v>1.17</v>
      </c>
      <c r="BD440" s="4">
        <v>11.254</v>
      </c>
      <c r="BE440" s="4">
        <v>3084.846</v>
      </c>
      <c r="BF440" s="4">
        <v>1.6379999999999999</v>
      </c>
      <c r="BG440" s="4">
        <v>9.4990000000000006</v>
      </c>
      <c r="BH440" s="4">
        <v>5.3999999999999999E-2</v>
      </c>
      <c r="BI440" s="4">
        <v>9.5530000000000008</v>
      </c>
      <c r="BJ440" s="4">
        <v>8.2159999999999993</v>
      </c>
      <c r="BK440" s="4">
        <v>4.7E-2</v>
      </c>
      <c r="BL440" s="4">
        <v>8.2620000000000005</v>
      </c>
      <c r="BM440" s="4">
        <v>6.5799999999999997E-2</v>
      </c>
      <c r="BQ440" s="4">
        <v>340.13799999999998</v>
      </c>
      <c r="BR440" s="4">
        <v>0.15487999999999999</v>
      </c>
      <c r="BS440" s="4">
        <v>-5</v>
      </c>
      <c r="BT440" s="4">
        <v>0.91600000000000004</v>
      </c>
      <c r="BU440" s="4">
        <v>3.7848799999999998</v>
      </c>
      <c r="BV440" s="4">
        <v>18.5032</v>
      </c>
    </row>
    <row r="441" spans="1:74" x14ac:dyDescent="0.25">
      <c r="A441" s="2">
        <v>42801</v>
      </c>
      <c r="B441" s="3">
        <v>0.69448594907407413</v>
      </c>
      <c r="C441" s="4">
        <v>13.227</v>
      </c>
      <c r="D441" s="4">
        <v>1.0999999999999999E-2</v>
      </c>
      <c r="E441" s="4">
        <v>110</v>
      </c>
      <c r="F441" s="4">
        <v>386.4</v>
      </c>
      <c r="G441" s="4">
        <v>2.2999999999999998</v>
      </c>
      <c r="H441" s="4">
        <v>1.4</v>
      </c>
      <c r="J441" s="4">
        <v>2</v>
      </c>
      <c r="K441" s="4">
        <v>0.89859999999999995</v>
      </c>
      <c r="L441" s="4">
        <v>11.8856</v>
      </c>
      <c r="M441" s="4">
        <v>9.9000000000000008E-3</v>
      </c>
      <c r="N441" s="4">
        <v>347.21870000000001</v>
      </c>
      <c r="O441" s="4">
        <v>2.0668000000000002</v>
      </c>
      <c r="P441" s="4">
        <v>349.3</v>
      </c>
      <c r="Q441" s="4">
        <v>300.2996</v>
      </c>
      <c r="R441" s="4">
        <v>1.7875000000000001</v>
      </c>
      <c r="S441" s="4">
        <v>302.10000000000002</v>
      </c>
      <c r="T441" s="4">
        <v>1.3769</v>
      </c>
      <c r="W441" s="4">
        <v>0</v>
      </c>
      <c r="X441" s="4">
        <v>1.7971999999999999</v>
      </c>
      <c r="Y441" s="4">
        <v>11.9</v>
      </c>
      <c r="Z441" s="4">
        <v>785</v>
      </c>
      <c r="AA441" s="4">
        <v>801</v>
      </c>
      <c r="AB441" s="4">
        <v>821</v>
      </c>
      <c r="AC441" s="4">
        <v>35</v>
      </c>
      <c r="AD441" s="4">
        <v>17.13</v>
      </c>
      <c r="AE441" s="4">
        <v>0.39</v>
      </c>
      <c r="AF441" s="4">
        <v>957</v>
      </c>
      <c r="AG441" s="4">
        <v>8</v>
      </c>
      <c r="AH441" s="4">
        <v>23.51</v>
      </c>
      <c r="AI441" s="4">
        <v>27</v>
      </c>
      <c r="AJ441" s="4">
        <v>191.5</v>
      </c>
      <c r="AK441" s="4">
        <v>189</v>
      </c>
      <c r="AL441" s="4">
        <v>4.4000000000000004</v>
      </c>
      <c r="AM441" s="4">
        <v>196</v>
      </c>
      <c r="AN441" s="4" t="s">
        <v>155</v>
      </c>
      <c r="AO441" s="4">
        <v>2</v>
      </c>
      <c r="AP441" s="5">
        <v>0.9028356481481481</v>
      </c>
      <c r="AQ441" s="4">
        <v>47.162979999999997</v>
      </c>
      <c r="AR441" s="4">
        <v>-88.484088999999997</v>
      </c>
      <c r="AS441" s="4">
        <v>317.89999999999998</v>
      </c>
      <c r="AT441" s="4">
        <v>25.3</v>
      </c>
      <c r="AU441" s="4">
        <v>12</v>
      </c>
      <c r="AV441" s="4">
        <v>9</v>
      </c>
      <c r="AW441" s="4" t="s">
        <v>413</v>
      </c>
      <c r="AX441" s="4">
        <v>1.11029</v>
      </c>
      <c r="AY441" s="4">
        <v>1.41029</v>
      </c>
      <c r="AZ441" s="4">
        <v>2.2102900000000001</v>
      </c>
      <c r="BA441" s="4">
        <v>13.836</v>
      </c>
      <c r="BB441" s="4">
        <v>16.18</v>
      </c>
      <c r="BC441" s="4">
        <v>1.17</v>
      </c>
      <c r="BD441" s="4">
        <v>11.284000000000001</v>
      </c>
      <c r="BE441" s="4">
        <v>3084.9929999999999</v>
      </c>
      <c r="BF441" s="4">
        <v>1.633</v>
      </c>
      <c r="BG441" s="4">
        <v>9.4380000000000006</v>
      </c>
      <c r="BH441" s="4">
        <v>5.6000000000000001E-2</v>
      </c>
      <c r="BI441" s="4">
        <v>9.4939999999999998</v>
      </c>
      <c r="BJ441" s="4">
        <v>8.1630000000000003</v>
      </c>
      <c r="BK441" s="4">
        <v>4.9000000000000002E-2</v>
      </c>
      <c r="BL441" s="4">
        <v>8.2110000000000003</v>
      </c>
      <c r="BM441" s="4">
        <v>1.1599999999999999E-2</v>
      </c>
      <c r="BQ441" s="4">
        <v>339.178</v>
      </c>
      <c r="BR441" s="4">
        <v>0.17297000000000001</v>
      </c>
      <c r="BS441" s="4">
        <v>-5</v>
      </c>
      <c r="BT441" s="4">
        <v>0.91600000000000004</v>
      </c>
      <c r="BU441" s="4">
        <v>4.2269550000000002</v>
      </c>
      <c r="BV441" s="4">
        <v>18.5032</v>
      </c>
    </row>
    <row r="442" spans="1:74" x14ac:dyDescent="0.25">
      <c r="A442" s="2">
        <v>42801</v>
      </c>
      <c r="B442" s="3">
        <v>0.69449752314814817</v>
      </c>
      <c r="C442" s="4">
        <v>13.24</v>
      </c>
      <c r="D442" s="4">
        <v>1.0999999999999999E-2</v>
      </c>
      <c r="E442" s="4">
        <v>110</v>
      </c>
      <c r="F442" s="4">
        <v>386.4</v>
      </c>
      <c r="G442" s="4">
        <v>2.1</v>
      </c>
      <c r="H442" s="4">
        <v>6.2</v>
      </c>
      <c r="J442" s="4">
        <v>2</v>
      </c>
      <c r="K442" s="4">
        <v>0.89849999999999997</v>
      </c>
      <c r="L442" s="4">
        <v>11.895799999999999</v>
      </c>
      <c r="M442" s="4">
        <v>9.9000000000000008E-3</v>
      </c>
      <c r="N442" s="4">
        <v>347.17129999999997</v>
      </c>
      <c r="O442" s="4">
        <v>1.8924000000000001</v>
      </c>
      <c r="P442" s="4">
        <v>349.1</v>
      </c>
      <c r="Q442" s="4">
        <v>300.2586</v>
      </c>
      <c r="R442" s="4">
        <v>1.6367</v>
      </c>
      <c r="S442" s="4">
        <v>301.89999999999998</v>
      </c>
      <c r="T442" s="4">
        <v>6.2294</v>
      </c>
      <c r="W442" s="4">
        <v>0</v>
      </c>
      <c r="X442" s="4">
        <v>1.7969999999999999</v>
      </c>
      <c r="Y442" s="4">
        <v>12</v>
      </c>
      <c r="Z442" s="4">
        <v>785</v>
      </c>
      <c r="AA442" s="4">
        <v>801</v>
      </c>
      <c r="AB442" s="4">
        <v>820</v>
      </c>
      <c r="AC442" s="4">
        <v>35</v>
      </c>
      <c r="AD442" s="4">
        <v>17.13</v>
      </c>
      <c r="AE442" s="4">
        <v>0.39</v>
      </c>
      <c r="AF442" s="4">
        <v>957</v>
      </c>
      <c r="AG442" s="4">
        <v>8</v>
      </c>
      <c r="AH442" s="4">
        <v>24</v>
      </c>
      <c r="AI442" s="4">
        <v>27</v>
      </c>
      <c r="AJ442" s="4">
        <v>191.5</v>
      </c>
      <c r="AK442" s="4">
        <v>189</v>
      </c>
      <c r="AL442" s="4">
        <v>4.3</v>
      </c>
      <c r="AM442" s="4">
        <v>195.7</v>
      </c>
      <c r="AN442" s="4" t="s">
        <v>155</v>
      </c>
      <c r="AO442" s="4">
        <v>2</v>
      </c>
      <c r="AP442" s="5">
        <v>0.90284722222222225</v>
      </c>
      <c r="AQ442" s="4">
        <v>47.163074999999999</v>
      </c>
      <c r="AR442" s="4">
        <v>-88.484132000000002</v>
      </c>
      <c r="AS442" s="4">
        <v>318.3</v>
      </c>
      <c r="AT442" s="4">
        <v>25</v>
      </c>
      <c r="AU442" s="4">
        <v>12</v>
      </c>
      <c r="AV442" s="4">
        <v>9</v>
      </c>
      <c r="AW442" s="4" t="s">
        <v>413</v>
      </c>
      <c r="AX442" s="4">
        <v>1.1897899999999999</v>
      </c>
      <c r="AY442" s="4">
        <v>1.5102100000000001</v>
      </c>
      <c r="AZ442" s="4">
        <v>2.2999999999999998</v>
      </c>
      <c r="BA442" s="4">
        <v>13.836</v>
      </c>
      <c r="BB442" s="4">
        <v>16.16</v>
      </c>
      <c r="BC442" s="4">
        <v>1.17</v>
      </c>
      <c r="BD442" s="4">
        <v>11.3</v>
      </c>
      <c r="BE442" s="4">
        <v>3084.8609999999999</v>
      </c>
      <c r="BF442" s="4">
        <v>1.631</v>
      </c>
      <c r="BG442" s="4">
        <v>9.4280000000000008</v>
      </c>
      <c r="BH442" s="4">
        <v>5.0999999999999997E-2</v>
      </c>
      <c r="BI442" s="4">
        <v>9.4789999999999992</v>
      </c>
      <c r="BJ442" s="4">
        <v>8.1539999999999999</v>
      </c>
      <c r="BK442" s="4">
        <v>4.3999999999999997E-2</v>
      </c>
      <c r="BL442" s="4">
        <v>8.1980000000000004</v>
      </c>
      <c r="BM442" s="4">
        <v>5.2499999999999998E-2</v>
      </c>
      <c r="BQ442" s="4">
        <v>338.82600000000002</v>
      </c>
      <c r="BR442" s="4">
        <v>0.18274000000000001</v>
      </c>
      <c r="BS442" s="4">
        <v>-5</v>
      </c>
      <c r="BT442" s="4">
        <v>0.91651000000000005</v>
      </c>
      <c r="BU442" s="4">
        <v>4.4657090000000004</v>
      </c>
      <c r="BV442" s="4">
        <v>18.513501999999999</v>
      </c>
    </row>
    <row r="443" spans="1:74" x14ac:dyDescent="0.25">
      <c r="A443" s="2">
        <v>42801</v>
      </c>
      <c r="B443" s="3">
        <v>0.6945090972222222</v>
      </c>
      <c r="C443" s="4">
        <v>13.24</v>
      </c>
      <c r="D443" s="4">
        <v>1.0999999999999999E-2</v>
      </c>
      <c r="E443" s="4">
        <v>110</v>
      </c>
      <c r="F443" s="4">
        <v>386.4</v>
      </c>
      <c r="G443" s="4">
        <v>2.1</v>
      </c>
      <c r="H443" s="4">
        <v>5.2</v>
      </c>
      <c r="J443" s="4">
        <v>2</v>
      </c>
      <c r="K443" s="4">
        <v>0.89849999999999997</v>
      </c>
      <c r="L443" s="4">
        <v>11.8956</v>
      </c>
      <c r="M443" s="4">
        <v>9.9000000000000008E-3</v>
      </c>
      <c r="N443" s="4">
        <v>347.16359999999997</v>
      </c>
      <c r="O443" s="4">
        <v>1.8868</v>
      </c>
      <c r="P443" s="4">
        <v>349.1</v>
      </c>
      <c r="Q443" s="4">
        <v>300.25200000000001</v>
      </c>
      <c r="R443" s="4">
        <v>1.6317999999999999</v>
      </c>
      <c r="S443" s="4">
        <v>301.89999999999998</v>
      </c>
      <c r="T443" s="4">
        <v>5.2149000000000001</v>
      </c>
      <c r="W443" s="4">
        <v>0</v>
      </c>
      <c r="X443" s="4">
        <v>1.7968999999999999</v>
      </c>
      <c r="Y443" s="4">
        <v>11.9</v>
      </c>
      <c r="Z443" s="4">
        <v>785</v>
      </c>
      <c r="AA443" s="4">
        <v>800</v>
      </c>
      <c r="AB443" s="4">
        <v>821</v>
      </c>
      <c r="AC443" s="4">
        <v>35</v>
      </c>
      <c r="AD443" s="4">
        <v>17.13</v>
      </c>
      <c r="AE443" s="4">
        <v>0.39</v>
      </c>
      <c r="AF443" s="4">
        <v>957</v>
      </c>
      <c r="AG443" s="4">
        <v>8</v>
      </c>
      <c r="AH443" s="4">
        <v>24</v>
      </c>
      <c r="AI443" s="4">
        <v>27</v>
      </c>
      <c r="AJ443" s="4">
        <v>191</v>
      </c>
      <c r="AK443" s="4">
        <v>189</v>
      </c>
      <c r="AL443" s="4">
        <v>4.3</v>
      </c>
      <c r="AM443" s="4">
        <v>195.3</v>
      </c>
      <c r="AN443" s="4" t="s">
        <v>155</v>
      </c>
      <c r="AO443" s="4">
        <v>2</v>
      </c>
      <c r="AP443" s="5">
        <v>0.90285879629629628</v>
      </c>
      <c r="AQ443" s="4">
        <v>47.163169000000003</v>
      </c>
      <c r="AR443" s="4">
        <v>-88.484178</v>
      </c>
      <c r="AS443" s="4">
        <v>318.60000000000002</v>
      </c>
      <c r="AT443" s="4">
        <v>24.7</v>
      </c>
      <c r="AU443" s="4">
        <v>12</v>
      </c>
      <c r="AV443" s="4">
        <v>9</v>
      </c>
      <c r="AW443" s="4" t="s">
        <v>413</v>
      </c>
      <c r="AX443" s="4">
        <v>1.1412</v>
      </c>
      <c r="AY443" s="4">
        <v>1.6515</v>
      </c>
      <c r="AZ443" s="4">
        <v>2.3618000000000001</v>
      </c>
      <c r="BA443" s="4">
        <v>13.836</v>
      </c>
      <c r="BB443" s="4">
        <v>16.16</v>
      </c>
      <c r="BC443" s="4">
        <v>1.17</v>
      </c>
      <c r="BD443" s="4">
        <v>11.302</v>
      </c>
      <c r="BE443" s="4">
        <v>3084.8870000000002</v>
      </c>
      <c r="BF443" s="4">
        <v>1.631</v>
      </c>
      <c r="BG443" s="4">
        <v>9.4280000000000008</v>
      </c>
      <c r="BH443" s="4">
        <v>5.0999999999999997E-2</v>
      </c>
      <c r="BI443" s="4">
        <v>9.4789999999999992</v>
      </c>
      <c r="BJ443" s="4">
        <v>8.1539999999999999</v>
      </c>
      <c r="BK443" s="4">
        <v>4.3999999999999997E-2</v>
      </c>
      <c r="BL443" s="4">
        <v>8.1980000000000004</v>
      </c>
      <c r="BM443" s="4">
        <v>4.3900000000000002E-2</v>
      </c>
      <c r="BQ443" s="4">
        <v>338.82799999999997</v>
      </c>
      <c r="BR443" s="4">
        <v>0.21131</v>
      </c>
      <c r="BS443" s="4">
        <v>-5</v>
      </c>
      <c r="BT443" s="4">
        <v>0.91649000000000003</v>
      </c>
      <c r="BU443" s="4">
        <v>5.163888</v>
      </c>
      <c r="BV443" s="4">
        <v>18.513097999999999</v>
      </c>
    </row>
    <row r="444" spans="1:74" x14ac:dyDescent="0.25">
      <c r="A444" s="2">
        <v>42801</v>
      </c>
      <c r="B444" s="3">
        <v>0.69452067129629624</v>
      </c>
      <c r="C444" s="4">
        <v>13.24</v>
      </c>
      <c r="D444" s="4">
        <v>1.0999999999999999E-2</v>
      </c>
      <c r="E444" s="4">
        <v>110</v>
      </c>
      <c r="F444" s="4">
        <v>387.2</v>
      </c>
      <c r="G444" s="4">
        <v>2</v>
      </c>
      <c r="H444" s="4">
        <v>2.5</v>
      </c>
      <c r="J444" s="4">
        <v>2</v>
      </c>
      <c r="K444" s="4">
        <v>0.89849999999999997</v>
      </c>
      <c r="L444" s="4">
        <v>11.8956</v>
      </c>
      <c r="M444" s="4">
        <v>9.9000000000000008E-3</v>
      </c>
      <c r="N444" s="4">
        <v>347.83850000000001</v>
      </c>
      <c r="O444" s="4">
        <v>1.8025</v>
      </c>
      <c r="P444" s="4">
        <v>349.6</v>
      </c>
      <c r="Q444" s="4">
        <v>300.83569999999997</v>
      </c>
      <c r="R444" s="4">
        <v>1.5589</v>
      </c>
      <c r="S444" s="4">
        <v>302.39999999999998</v>
      </c>
      <c r="T444" s="4">
        <v>2.5</v>
      </c>
      <c r="W444" s="4">
        <v>0</v>
      </c>
      <c r="X444" s="4">
        <v>1.7968999999999999</v>
      </c>
      <c r="Y444" s="4">
        <v>11.9</v>
      </c>
      <c r="Z444" s="4">
        <v>785</v>
      </c>
      <c r="AA444" s="4">
        <v>800</v>
      </c>
      <c r="AB444" s="4">
        <v>821</v>
      </c>
      <c r="AC444" s="4">
        <v>35</v>
      </c>
      <c r="AD444" s="4">
        <v>17.13</v>
      </c>
      <c r="AE444" s="4">
        <v>0.39</v>
      </c>
      <c r="AF444" s="4">
        <v>957</v>
      </c>
      <c r="AG444" s="4">
        <v>8</v>
      </c>
      <c r="AH444" s="4">
        <v>24</v>
      </c>
      <c r="AI444" s="4">
        <v>27</v>
      </c>
      <c r="AJ444" s="4">
        <v>191.5</v>
      </c>
      <c r="AK444" s="4">
        <v>189</v>
      </c>
      <c r="AL444" s="4">
        <v>4.2</v>
      </c>
      <c r="AM444" s="4">
        <v>195</v>
      </c>
      <c r="AN444" s="4" t="s">
        <v>155</v>
      </c>
      <c r="AO444" s="4">
        <v>2</v>
      </c>
      <c r="AP444" s="5">
        <v>0.90287037037037043</v>
      </c>
      <c r="AQ444" s="4">
        <v>47.163257000000002</v>
      </c>
      <c r="AR444" s="4">
        <v>-88.484252999999995</v>
      </c>
      <c r="AS444" s="4">
        <v>318.5</v>
      </c>
      <c r="AT444" s="4">
        <v>24.7</v>
      </c>
      <c r="AU444" s="4">
        <v>12</v>
      </c>
      <c r="AV444" s="4">
        <v>9</v>
      </c>
      <c r="AW444" s="4" t="s">
        <v>413</v>
      </c>
      <c r="AX444" s="4">
        <v>1.5206</v>
      </c>
      <c r="AY444" s="4">
        <v>2.1412</v>
      </c>
      <c r="AZ444" s="4">
        <v>2.9514999999999998</v>
      </c>
      <c r="BA444" s="4">
        <v>13.836</v>
      </c>
      <c r="BB444" s="4">
        <v>16.16</v>
      </c>
      <c r="BC444" s="4">
        <v>1.17</v>
      </c>
      <c r="BD444" s="4">
        <v>11.302</v>
      </c>
      <c r="BE444" s="4">
        <v>3084.9580000000001</v>
      </c>
      <c r="BF444" s="4">
        <v>1.631</v>
      </c>
      <c r="BG444" s="4">
        <v>9.4469999999999992</v>
      </c>
      <c r="BH444" s="4">
        <v>4.9000000000000002E-2</v>
      </c>
      <c r="BI444" s="4">
        <v>9.4960000000000004</v>
      </c>
      <c r="BJ444" s="4">
        <v>8.17</v>
      </c>
      <c r="BK444" s="4">
        <v>4.2000000000000003E-2</v>
      </c>
      <c r="BL444" s="4">
        <v>8.2119999999999997</v>
      </c>
      <c r="BM444" s="4">
        <v>2.1100000000000001E-2</v>
      </c>
      <c r="BQ444" s="4">
        <v>338.83600000000001</v>
      </c>
      <c r="BR444" s="4">
        <v>0.22805</v>
      </c>
      <c r="BS444" s="4">
        <v>-5</v>
      </c>
      <c r="BT444" s="4">
        <v>0.91549000000000003</v>
      </c>
      <c r="BU444" s="4">
        <v>5.572972</v>
      </c>
      <c r="BV444" s="4">
        <v>18.492898</v>
      </c>
    </row>
    <row r="445" spans="1:74" x14ac:dyDescent="0.25">
      <c r="A445" s="2">
        <v>42801</v>
      </c>
      <c r="B445" s="3">
        <v>0.69453224537037039</v>
      </c>
      <c r="C445" s="4">
        <v>13.24</v>
      </c>
      <c r="D445" s="4">
        <v>1.0999999999999999E-2</v>
      </c>
      <c r="E445" s="4">
        <v>110</v>
      </c>
      <c r="F445" s="4">
        <v>388</v>
      </c>
      <c r="G445" s="4">
        <v>1.9</v>
      </c>
      <c r="H445" s="4">
        <v>8.3000000000000007</v>
      </c>
      <c r="J445" s="4">
        <v>2</v>
      </c>
      <c r="K445" s="4">
        <v>0.89839999999999998</v>
      </c>
      <c r="L445" s="4">
        <v>11.895200000000001</v>
      </c>
      <c r="M445" s="4">
        <v>9.9000000000000008E-3</v>
      </c>
      <c r="N445" s="4">
        <v>348.54700000000003</v>
      </c>
      <c r="O445" s="4">
        <v>1.7125999999999999</v>
      </c>
      <c r="P445" s="4">
        <v>350.3</v>
      </c>
      <c r="Q445" s="4">
        <v>301.44839999999999</v>
      </c>
      <c r="R445" s="4">
        <v>1.4812000000000001</v>
      </c>
      <c r="S445" s="4">
        <v>302.89999999999998</v>
      </c>
      <c r="T445" s="4">
        <v>8.3320000000000007</v>
      </c>
      <c r="W445" s="4">
        <v>0</v>
      </c>
      <c r="X445" s="4">
        <v>1.7968999999999999</v>
      </c>
      <c r="Y445" s="4">
        <v>12</v>
      </c>
      <c r="Z445" s="4">
        <v>784</v>
      </c>
      <c r="AA445" s="4">
        <v>800</v>
      </c>
      <c r="AB445" s="4">
        <v>820</v>
      </c>
      <c r="AC445" s="4">
        <v>35</v>
      </c>
      <c r="AD445" s="4">
        <v>17.13</v>
      </c>
      <c r="AE445" s="4">
        <v>0.39</v>
      </c>
      <c r="AF445" s="4">
        <v>957</v>
      </c>
      <c r="AG445" s="4">
        <v>8</v>
      </c>
      <c r="AH445" s="4">
        <v>24</v>
      </c>
      <c r="AI445" s="4">
        <v>27</v>
      </c>
      <c r="AJ445" s="4">
        <v>191.5</v>
      </c>
      <c r="AK445" s="4">
        <v>189</v>
      </c>
      <c r="AL445" s="4">
        <v>4.2</v>
      </c>
      <c r="AM445" s="4">
        <v>195</v>
      </c>
      <c r="AN445" s="4" t="s">
        <v>155</v>
      </c>
      <c r="AO445" s="4">
        <v>2</v>
      </c>
      <c r="AP445" s="5">
        <v>0.90288194444444436</v>
      </c>
      <c r="AQ445" s="4">
        <v>47.163342</v>
      </c>
      <c r="AR445" s="4">
        <v>-88.484334000000004</v>
      </c>
      <c r="AS445" s="4">
        <v>318.10000000000002</v>
      </c>
      <c r="AT445" s="4">
        <v>24.7</v>
      </c>
      <c r="AU445" s="4">
        <v>12</v>
      </c>
      <c r="AV445" s="4">
        <v>9</v>
      </c>
      <c r="AW445" s="4" t="s">
        <v>413</v>
      </c>
      <c r="AX445" s="4">
        <v>1.7102999999999999</v>
      </c>
      <c r="AY445" s="4">
        <v>2.3454999999999999</v>
      </c>
      <c r="AZ445" s="4">
        <v>3.4</v>
      </c>
      <c r="BA445" s="4">
        <v>13.836</v>
      </c>
      <c r="BB445" s="4">
        <v>16.16</v>
      </c>
      <c r="BC445" s="4">
        <v>1.17</v>
      </c>
      <c r="BD445" s="4">
        <v>11.305</v>
      </c>
      <c r="BE445" s="4">
        <v>3084.806</v>
      </c>
      <c r="BF445" s="4">
        <v>1.631</v>
      </c>
      <c r="BG445" s="4">
        <v>9.4659999999999993</v>
      </c>
      <c r="BH445" s="4">
        <v>4.7E-2</v>
      </c>
      <c r="BI445" s="4">
        <v>9.5120000000000005</v>
      </c>
      <c r="BJ445" s="4">
        <v>8.1869999999999994</v>
      </c>
      <c r="BK445" s="4">
        <v>0.04</v>
      </c>
      <c r="BL445" s="4">
        <v>8.2270000000000003</v>
      </c>
      <c r="BM445" s="4">
        <v>7.0199999999999999E-2</v>
      </c>
      <c r="BQ445" s="4">
        <v>338.82</v>
      </c>
      <c r="BR445" s="4">
        <v>0.19070000000000001</v>
      </c>
      <c r="BS445" s="4">
        <v>-5</v>
      </c>
      <c r="BT445" s="4">
        <v>0.91601999999999995</v>
      </c>
      <c r="BU445" s="4">
        <v>4.6602309999999996</v>
      </c>
      <c r="BV445" s="4">
        <v>18.503603999999999</v>
      </c>
    </row>
    <row r="446" spans="1:74" x14ac:dyDescent="0.25">
      <c r="A446" s="2">
        <v>42801</v>
      </c>
      <c r="B446" s="3">
        <v>0.69454381944444454</v>
      </c>
      <c r="C446" s="4">
        <v>13.24</v>
      </c>
      <c r="D446" s="4">
        <v>1.0999999999999999E-2</v>
      </c>
      <c r="E446" s="4">
        <v>110</v>
      </c>
      <c r="F446" s="4">
        <v>388.5</v>
      </c>
      <c r="G446" s="4">
        <v>1.7</v>
      </c>
      <c r="H446" s="4">
        <v>4.4000000000000004</v>
      </c>
      <c r="J446" s="4">
        <v>2</v>
      </c>
      <c r="K446" s="4">
        <v>0.89849999999999997</v>
      </c>
      <c r="L446" s="4">
        <v>11.8956</v>
      </c>
      <c r="M446" s="4">
        <v>9.9000000000000008E-3</v>
      </c>
      <c r="N446" s="4">
        <v>349.02339999999998</v>
      </c>
      <c r="O446" s="4">
        <v>1.5327999999999999</v>
      </c>
      <c r="P446" s="4">
        <v>350.6</v>
      </c>
      <c r="Q446" s="4">
        <v>301.8605</v>
      </c>
      <c r="R446" s="4">
        <v>1.3257000000000001</v>
      </c>
      <c r="S446" s="4">
        <v>303.2</v>
      </c>
      <c r="T446" s="4">
        <v>4.4484000000000004</v>
      </c>
      <c r="W446" s="4">
        <v>0</v>
      </c>
      <c r="X446" s="4">
        <v>1.7968999999999999</v>
      </c>
      <c r="Y446" s="4">
        <v>11.9</v>
      </c>
      <c r="Z446" s="4">
        <v>785</v>
      </c>
      <c r="AA446" s="4">
        <v>800</v>
      </c>
      <c r="AB446" s="4">
        <v>820</v>
      </c>
      <c r="AC446" s="4">
        <v>35</v>
      </c>
      <c r="AD446" s="4">
        <v>17.13</v>
      </c>
      <c r="AE446" s="4">
        <v>0.39</v>
      </c>
      <c r="AF446" s="4">
        <v>957</v>
      </c>
      <c r="AG446" s="4">
        <v>8</v>
      </c>
      <c r="AH446" s="4">
        <v>24</v>
      </c>
      <c r="AI446" s="4">
        <v>27</v>
      </c>
      <c r="AJ446" s="4">
        <v>191</v>
      </c>
      <c r="AK446" s="4">
        <v>189</v>
      </c>
      <c r="AL446" s="4">
        <v>4.3</v>
      </c>
      <c r="AM446" s="4">
        <v>195</v>
      </c>
      <c r="AN446" s="4" t="s">
        <v>155</v>
      </c>
      <c r="AO446" s="4">
        <v>2</v>
      </c>
      <c r="AP446" s="5">
        <v>0.90289351851851851</v>
      </c>
      <c r="AQ446" s="4">
        <v>47.163426000000001</v>
      </c>
      <c r="AR446" s="4">
        <v>-88.48442</v>
      </c>
      <c r="AS446" s="4">
        <v>318</v>
      </c>
      <c r="AT446" s="4">
        <v>25</v>
      </c>
      <c r="AU446" s="4">
        <v>12</v>
      </c>
      <c r="AV446" s="4">
        <v>9</v>
      </c>
      <c r="AW446" s="4" t="s">
        <v>413</v>
      </c>
      <c r="AX446" s="4">
        <v>1.7690999999999999</v>
      </c>
      <c r="AY446" s="4">
        <v>1.0103</v>
      </c>
      <c r="AZ446" s="4">
        <v>3.3485</v>
      </c>
      <c r="BA446" s="4">
        <v>13.836</v>
      </c>
      <c r="BB446" s="4">
        <v>16.16</v>
      </c>
      <c r="BC446" s="4">
        <v>1.17</v>
      </c>
      <c r="BD446" s="4">
        <v>11.302</v>
      </c>
      <c r="BE446" s="4">
        <v>3084.9070000000002</v>
      </c>
      <c r="BF446" s="4">
        <v>1.631</v>
      </c>
      <c r="BG446" s="4">
        <v>9.4789999999999992</v>
      </c>
      <c r="BH446" s="4">
        <v>4.2000000000000003E-2</v>
      </c>
      <c r="BI446" s="4">
        <v>9.52</v>
      </c>
      <c r="BJ446" s="4">
        <v>8.1980000000000004</v>
      </c>
      <c r="BK446" s="4">
        <v>3.5999999999999997E-2</v>
      </c>
      <c r="BL446" s="4">
        <v>8.234</v>
      </c>
      <c r="BM446" s="4">
        <v>3.7499999999999999E-2</v>
      </c>
      <c r="BQ446" s="4">
        <v>338.83100000000002</v>
      </c>
      <c r="BR446" s="4">
        <v>0.17702000000000001</v>
      </c>
      <c r="BS446" s="4">
        <v>-5</v>
      </c>
      <c r="BT446" s="4">
        <v>0.91598000000000002</v>
      </c>
      <c r="BU446" s="4">
        <v>4.3259259999999999</v>
      </c>
      <c r="BV446" s="4">
        <v>18.502796</v>
      </c>
    </row>
    <row r="447" spans="1:74" x14ac:dyDescent="0.25">
      <c r="A447" s="2">
        <v>42801</v>
      </c>
      <c r="B447" s="3">
        <v>0.69455539351851847</v>
      </c>
      <c r="C447" s="4">
        <v>13.24</v>
      </c>
      <c r="D447" s="4">
        <v>1.0999999999999999E-2</v>
      </c>
      <c r="E447" s="4">
        <v>110</v>
      </c>
      <c r="F447" s="4">
        <v>388.9</v>
      </c>
      <c r="G447" s="4">
        <v>-3.5</v>
      </c>
      <c r="H447" s="4">
        <v>3.3</v>
      </c>
      <c r="J447" s="4">
        <v>2</v>
      </c>
      <c r="K447" s="4">
        <v>0.89849999999999997</v>
      </c>
      <c r="L447" s="4">
        <v>11.8962</v>
      </c>
      <c r="M447" s="4">
        <v>9.9000000000000008E-3</v>
      </c>
      <c r="N447" s="4">
        <v>349.40050000000002</v>
      </c>
      <c r="O447" s="4">
        <v>0</v>
      </c>
      <c r="P447" s="4">
        <v>349.4</v>
      </c>
      <c r="Q447" s="4">
        <v>302.1866</v>
      </c>
      <c r="R447" s="4">
        <v>0</v>
      </c>
      <c r="S447" s="4">
        <v>302.2</v>
      </c>
      <c r="T447" s="4">
        <v>3.25</v>
      </c>
      <c r="W447" s="4">
        <v>0</v>
      </c>
      <c r="X447" s="4">
        <v>1.7969999999999999</v>
      </c>
      <c r="Y447" s="4">
        <v>12</v>
      </c>
      <c r="Z447" s="4">
        <v>784</v>
      </c>
      <c r="AA447" s="4">
        <v>800</v>
      </c>
      <c r="AB447" s="4">
        <v>819</v>
      </c>
      <c r="AC447" s="4">
        <v>35</v>
      </c>
      <c r="AD447" s="4">
        <v>17.13</v>
      </c>
      <c r="AE447" s="4">
        <v>0.39</v>
      </c>
      <c r="AF447" s="4">
        <v>957</v>
      </c>
      <c r="AG447" s="4">
        <v>8</v>
      </c>
      <c r="AH447" s="4">
        <v>24</v>
      </c>
      <c r="AI447" s="4">
        <v>27</v>
      </c>
      <c r="AJ447" s="4">
        <v>191</v>
      </c>
      <c r="AK447" s="4">
        <v>189</v>
      </c>
      <c r="AL447" s="4">
        <v>4.4000000000000004</v>
      </c>
      <c r="AM447" s="4">
        <v>195</v>
      </c>
      <c r="AN447" s="4" t="s">
        <v>155</v>
      </c>
      <c r="AO447" s="4">
        <v>2</v>
      </c>
      <c r="AP447" s="5">
        <v>0.90290509259259266</v>
      </c>
      <c r="AQ447" s="4">
        <v>47.163511999999997</v>
      </c>
      <c r="AR447" s="4">
        <v>-88.484495999999993</v>
      </c>
      <c r="AS447" s="4">
        <v>318.10000000000002</v>
      </c>
      <c r="AT447" s="4">
        <v>25</v>
      </c>
      <c r="AU447" s="4">
        <v>12</v>
      </c>
      <c r="AV447" s="4">
        <v>8</v>
      </c>
      <c r="AW447" s="4" t="s">
        <v>197</v>
      </c>
      <c r="AX447" s="4">
        <v>1.5</v>
      </c>
      <c r="AY447" s="4">
        <v>1.1206</v>
      </c>
      <c r="AZ447" s="4">
        <v>2.8896999999999999</v>
      </c>
      <c r="BA447" s="4">
        <v>13.836</v>
      </c>
      <c r="BB447" s="4">
        <v>16.16</v>
      </c>
      <c r="BC447" s="4">
        <v>1.17</v>
      </c>
      <c r="BD447" s="4">
        <v>11.295999999999999</v>
      </c>
      <c r="BE447" s="4">
        <v>3084.9380000000001</v>
      </c>
      <c r="BF447" s="4">
        <v>1.631</v>
      </c>
      <c r="BG447" s="4">
        <v>9.4890000000000008</v>
      </c>
      <c r="BH447" s="4">
        <v>0</v>
      </c>
      <c r="BI447" s="4">
        <v>9.4890000000000008</v>
      </c>
      <c r="BJ447" s="4">
        <v>8.2059999999999995</v>
      </c>
      <c r="BK447" s="4">
        <v>0</v>
      </c>
      <c r="BL447" s="4">
        <v>8.2059999999999995</v>
      </c>
      <c r="BM447" s="4">
        <v>2.7400000000000001E-2</v>
      </c>
      <c r="BQ447" s="4">
        <v>338.834</v>
      </c>
      <c r="BR447" s="4">
        <v>0.19941999999999999</v>
      </c>
      <c r="BS447" s="4">
        <v>-5</v>
      </c>
      <c r="BT447" s="4">
        <v>0.91652999999999996</v>
      </c>
      <c r="BU447" s="4">
        <v>4.8733259999999996</v>
      </c>
      <c r="BV447" s="4">
        <v>18.513905999999999</v>
      </c>
    </row>
    <row r="448" spans="1:74" x14ac:dyDescent="0.25">
      <c r="A448" s="2">
        <v>42801</v>
      </c>
      <c r="B448" s="3">
        <v>0.69456696759259262</v>
      </c>
      <c r="C448" s="4">
        <v>13.257</v>
      </c>
      <c r="D448" s="4">
        <v>1.0999999999999999E-2</v>
      </c>
      <c r="E448" s="4">
        <v>110</v>
      </c>
      <c r="F448" s="4">
        <v>390.4</v>
      </c>
      <c r="G448" s="4">
        <v>-5.8</v>
      </c>
      <c r="H448" s="4">
        <v>5.3</v>
      </c>
      <c r="J448" s="4">
        <v>2</v>
      </c>
      <c r="K448" s="4">
        <v>0.89839999999999998</v>
      </c>
      <c r="L448" s="4">
        <v>11.9092</v>
      </c>
      <c r="M448" s="4">
        <v>9.9000000000000008E-3</v>
      </c>
      <c r="N448" s="4">
        <v>350.71289999999999</v>
      </c>
      <c r="O448" s="4">
        <v>0</v>
      </c>
      <c r="P448" s="4">
        <v>350.7</v>
      </c>
      <c r="Q448" s="4">
        <v>303.32170000000002</v>
      </c>
      <c r="R448" s="4">
        <v>0</v>
      </c>
      <c r="S448" s="4">
        <v>303.3</v>
      </c>
      <c r="T448" s="4">
        <v>5.3017000000000003</v>
      </c>
      <c r="W448" s="4">
        <v>0</v>
      </c>
      <c r="X448" s="4">
        <v>1.7967</v>
      </c>
      <c r="Y448" s="4">
        <v>11.9</v>
      </c>
      <c r="Z448" s="4">
        <v>784</v>
      </c>
      <c r="AA448" s="4">
        <v>799</v>
      </c>
      <c r="AB448" s="4">
        <v>819</v>
      </c>
      <c r="AC448" s="4">
        <v>35</v>
      </c>
      <c r="AD448" s="4">
        <v>17.13</v>
      </c>
      <c r="AE448" s="4">
        <v>0.39</v>
      </c>
      <c r="AF448" s="4">
        <v>957</v>
      </c>
      <c r="AG448" s="4">
        <v>8</v>
      </c>
      <c r="AH448" s="4">
        <v>24</v>
      </c>
      <c r="AI448" s="4">
        <v>27</v>
      </c>
      <c r="AJ448" s="4">
        <v>191</v>
      </c>
      <c r="AK448" s="4">
        <v>189</v>
      </c>
      <c r="AL448" s="4">
        <v>4.3</v>
      </c>
      <c r="AM448" s="4">
        <v>195</v>
      </c>
      <c r="AN448" s="4" t="s">
        <v>155</v>
      </c>
      <c r="AO448" s="4">
        <v>2</v>
      </c>
      <c r="AP448" s="5">
        <v>0.9029166666666667</v>
      </c>
      <c r="AQ448" s="4">
        <v>47.163598999999998</v>
      </c>
      <c r="AR448" s="4">
        <v>-88.484572999999997</v>
      </c>
      <c r="AS448" s="4">
        <v>318</v>
      </c>
      <c r="AT448" s="4">
        <v>25</v>
      </c>
      <c r="AU448" s="4">
        <v>12</v>
      </c>
      <c r="AV448" s="4">
        <v>8</v>
      </c>
      <c r="AW448" s="4" t="s">
        <v>197</v>
      </c>
      <c r="AX448" s="4">
        <v>1.4588000000000001</v>
      </c>
      <c r="AY448" s="4">
        <v>1.3103</v>
      </c>
      <c r="AZ448" s="4">
        <v>2.7587999999999999</v>
      </c>
      <c r="BA448" s="4">
        <v>13.836</v>
      </c>
      <c r="BB448" s="4">
        <v>16.14</v>
      </c>
      <c r="BC448" s="4">
        <v>1.17</v>
      </c>
      <c r="BD448" s="4">
        <v>11.314</v>
      </c>
      <c r="BE448" s="4">
        <v>3084.877</v>
      </c>
      <c r="BF448" s="4">
        <v>1.629</v>
      </c>
      <c r="BG448" s="4">
        <v>9.5139999999999993</v>
      </c>
      <c r="BH448" s="4">
        <v>0</v>
      </c>
      <c r="BI448" s="4">
        <v>9.5139999999999993</v>
      </c>
      <c r="BJ448" s="4">
        <v>8.2279999999999998</v>
      </c>
      <c r="BK448" s="4">
        <v>0</v>
      </c>
      <c r="BL448" s="4">
        <v>8.2279999999999998</v>
      </c>
      <c r="BM448" s="4">
        <v>4.4600000000000001E-2</v>
      </c>
      <c r="BQ448" s="4">
        <v>338.40199999999999</v>
      </c>
      <c r="BR448" s="4">
        <v>0.20571999999999999</v>
      </c>
      <c r="BS448" s="4">
        <v>-5</v>
      </c>
      <c r="BT448" s="4">
        <v>0.91698000000000002</v>
      </c>
      <c r="BU448" s="4">
        <v>5.0272829999999997</v>
      </c>
      <c r="BV448" s="4">
        <v>18.522995999999999</v>
      </c>
    </row>
    <row r="449" spans="1:74" x14ac:dyDescent="0.25">
      <c r="A449" s="2">
        <v>42801</v>
      </c>
      <c r="B449" s="3">
        <v>0.69457854166666666</v>
      </c>
      <c r="C449" s="4">
        <v>13.27</v>
      </c>
      <c r="D449" s="4">
        <v>1.0999999999999999E-2</v>
      </c>
      <c r="E449" s="4">
        <v>110</v>
      </c>
      <c r="F449" s="4">
        <v>390.4</v>
      </c>
      <c r="G449" s="4">
        <v>-5.8</v>
      </c>
      <c r="H449" s="4">
        <v>2.8</v>
      </c>
      <c r="J449" s="4">
        <v>2</v>
      </c>
      <c r="K449" s="4">
        <v>0.89829999999999999</v>
      </c>
      <c r="L449" s="4">
        <v>11.92</v>
      </c>
      <c r="M449" s="4">
        <v>9.9000000000000008E-3</v>
      </c>
      <c r="N449" s="4">
        <v>350.68239999999997</v>
      </c>
      <c r="O449" s="4">
        <v>0</v>
      </c>
      <c r="P449" s="4">
        <v>350.7</v>
      </c>
      <c r="Q449" s="4">
        <v>303.2953</v>
      </c>
      <c r="R449" s="4">
        <v>0</v>
      </c>
      <c r="S449" s="4">
        <v>303.3</v>
      </c>
      <c r="T449" s="4">
        <v>2.7547999999999999</v>
      </c>
      <c r="W449" s="4">
        <v>0</v>
      </c>
      <c r="X449" s="4">
        <v>1.7965</v>
      </c>
      <c r="Y449" s="4">
        <v>11.9</v>
      </c>
      <c r="Z449" s="4">
        <v>784</v>
      </c>
      <c r="AA449" s="4">
        <v>799</v>
      </c>
      <c r="AB449" s="4">
        <v>820</v>
      </c>
      <c r="AC449" s="4">
        <v>35</v>
      </c>
      <c r="AD449" s="4">
        <v>17.13</v>
      </c>
      <c r="AE449" s="4">
        <v>0.39</v>
      </c>
      <c r="AF449" s="4">
        <v>957</v>
      </c>
      <c r="AG449" s="4">
        <v>8</v>
      </c>
      <c r="AH449" s="4">
        <v>24</v>
      </c>
      <c r="AI449" s="4">
        <v>27</v>
      </c>
      <c r="AJ449" s="4">
        <v>191</v>
      </c>
      <c r="AK449" s="4">
        <v>189</v>
      </c>
      <c r="AL449" s="4">
        <v>4.3</v>
      </c>
      <c r="AM449" s="4">
        <v>195</v>
      </c>
      <c r="AN449" s="4" t="s">
        <v>155</v>
      </c>
      <c r="AO449" s="4">
        <v>2</v>
      </c>
      <c r="AP449" s="5">
        <v>0.90292824074074074</v>
      </c>
      <c r="AQ449" s="4">
        <v>47.163682999999999</v>
      </c>
      <c r="AR449" s="4">
        <v>-88.484652999999994</v>
      </c>
      <c r="AS449" s="4">
        <v>318.10000000000002</v>
      </c>
      <c r="AT449" s="4">
        <v>25</v>
      </c>
      <c r="AU449" s="4">
        <v>12</v>
      </c>
      <c r="AV449" s="4">
        <v>8</v>
      </c>
      <c r="AW449" s="4" t="s">
        <v>197</v>
      </c>
      <c r="AX449" s="4">
        <v>1.1000000000000001</v>
      </c>
      <c r="AY449" s="4">
        <v>1.4103000000000001</v>
      </c>
      <c r="AZ449" s="4">
        <v>2.4102999999999999</v>
      </c>
      <c r="BA449" s="4">
        <v>13.836</v>
      </c>
      <c r="BB449" s="4">
        <v>16.13</v>
      </c>
      <c r="BC449" s="4">
        <v>1.17</v>
      </c>
      <c r="BD449" s="4">
        <v>11.326000000000001</v>
      </c>
      <c r="BE449" s="4">
        <v>3084.9360000000001</v>
      </c>
      <c r="BF449" s="4">
        <v>1.6279999999999999</v>
      </c>
      <c r="BG449" s="4">
        <v>9.5039999999999996</v>
      </c>
      <c r="BH449" s="4">
        <v>0</v>
      </c>
      <c r="BI449" s="4">
        <v>9.5039999999999996</v>
      </c>
      <c r="BJ449" s="4">
        <v>8.2200000000000006</v>
      </c>
      <c r="BK449" s="4">
        <v>0</v>
      </c>
      <c r="BL449" s="4">
        <v>8.2200000000000006</v>
      </c>
      <c r="BM449" s="4">
        <v>2.3199999999999998E-2</v>
      </c>
      <c r="BQ449" s="4">
        <v>338.06799999999998</v>
      </c>
      <c r="BR449" s="4">
        <v>0.20219999999999999</v>
      </c>
      <c r="BS449" s="4">
        <v>-5</v>
      </c>
      <c r="BT449" s="4">
        <v>0.91447000000000001</v>
      </c>
      <c r="BU449" s="4">
        <v>4.941262</v>
      </c>
      <c r="BV449" s="4">
        <v>18.472294000000002</v>
      </c>
    </row>
    <row r="450" spans="1:74" x14ac:dyDescent="0.25">
      <c r="A450" s="2">
        <v>42801</v>
      </c>
      <c r="B450" s="3">
        <v>0.69459011574074081</v>
      </c>
      <c r="C450" s="4">
        <v>13.266</v>
      </c>
      <c r="D450" s="4">
        <v>1.0999999999999999E-2</v>
      </c>
      <c r="E450" s="4">
        <v>110</v>
      </c>
      <c r="F450" s="4">
        <v>390.4</v>
      </c>
      <c r="G450" s="4">
        <v>-5.7</v>
      </c>
      <c r="H450" s="4">
        <v>9.1</v>
      </c>
      <c r="J450" s="4">
        <v>2</v>
      </c>
      <c r="K450" s="4">
        <v>0.89829999999999999</v>
      </c>
      <c r="L450" s="4">
        <v>11.9169</v>
      </c>
      <c r="M450" s="4">
        <v>9.9000000000000008E-3</v>
      </c>
      <c r="N450" s="4">
        <v>350.7097</v>
      </c>
      <c r="O450" s="4">
        <v>0</v>
      </c>
      <c r="P450" s="4">
        <v>350.7</v>
      </c>
      <c r="Q450" s="4">
        <v>303.31889999999999</v>
      </c>
      <c r="R450" s="4">
        <v>0</v>
      </c>
      <c r="S450" s="4">
        <v>303.3</v>
      </c>
      <c r="T450" s="4">
        <v>9.0531000000000006</v>
      </c>
      <c r="W450" s="4">
        <v>0</v>
      </c>
      <c r="X450" s="4">
        <v>1.7967</v>
      </c>
      <c r="Y450" s="4">
        <v>12</v>
      </c>
      <c r="Z450" s="4">
        <v>784</v>
      </c>
      <c r="AA450" s="4">
        <v>798</v>
      </c>
      <c r="AB450" s="4">
        <v>819</v>
      </c>
      <c r="AC450" s="4">
        <v>35</v>
      </c>
      <c r="AD450" s="4">
        <v>17.13</v>
      </c>
      <c r="AE450" s="4">
        <v>0.39</v>
      </c>
      <c r="AF450" s="4">
        <v>957</v>
      </c>
      <c r="AG450" s="4">
        <v>8</v>
      </c>
      <c r="AH450" s="4">
        <v>24</v>
      </c>
      <c r="AI450" s="4">
        <v>27</v>
      </c>
      <c r="AJ450" s="4">
        <v>191</v>
      </c>
      <c r="AK450" s="4">
        <v>189.5</v>
      </c>
      <c r="AL450" s="4">
        <v>4.4000000000000004</v>
      </c>
      <c r="AM450" s="4">
        <v>195</v>
      </c>
      <c r="AN450" s="4" t="s">
        <v>155</v>
      </c>
      <c r="AO450" s="4">
        <v>2</v>
      </c>
      <c r="AP450" s="5">
        <v>0.90293981481481478</v>
      </c>
      <c r="AQ450" s="4">
        <v>47.163763000000003</v>
      </c>
      <c r="AR450" s="4">
        <v>-88.484751000000003</v>
      </c>
      <c r="AS450" s="4">
        <v>318.2</v>
      </c>
      <c r="AT450" s="4">
        <v>25.2</v>
      </c>
      <c r="AU450" s="4">
        <v>12</v>
      </c>
      <c r="AV450" s="4">
        <v>8</v>
      </c>
      <c r="AW450" s="4" t="s">
        <v>197</v>
      </c>
      <c r="AX450" s="4">
        <v>1.1103000000000001</v>
      </c>
      <c r="AY450" s="4">
        <v>1.4484999999999999</v>
      </c>
      <c r="AZ450" s="4">
        <v>2.4176000000000002</v>
      </c>
      <c r="BA450" s="4">
        <v>13.836</v>
      </c>
      <c r="BB450" s="4">
        <v>16.13</v>
      </c>
      <c r="BC450" s="4">
        <v>1.17</v>
      </c>
      <c r="BD450" s="4">
        <v>11.317</v>
      </c>
      <c r="BE450" s="4">
        <v>3084.7739999999999</v>
      </c>
      <c r="BF450" s="4">
        <v>1.6279999999999999</v>
      </c>
      <c r="BG450" s="4">
        <v>9.5069999999999997</v>
      </c>
      <c r="BH450" s="4">
        <v>0</v>
      </c>
      <c r="BI450" s="4">
        <v>9.5069999999999997</v>
      </c>
      <c r="BJ450" s="4">
        <v>8.2219999999999995</v>
      </c>
      <c r="BK450" s="4">
        <v>0</v>
      </c>
      <c r="BL450" s="4">
        <v>8.2219999999999995</v>
      </c>
      <c r="BM450" s="4">
        <v>7.6100000000000001E-2</v>
      </c>
      <c r="BQ450" s="4">
        <v>338.16399999999999</v>
      </c>
      <c r="BR450" s="4">
        <v>0.2324</v>
      </c>
      <c r="BS450" s="4">
        <v>-5</v>
      </c>
      <c r="BT450" s="4">
        <v>0.91452999999999995</v>
      </c>
      <c r="BU450" s="4">
        <v>5.6792749999999996</v>
      </c>
      <c r="BV450" s="4">
        <v>18.473506</v>
      </c>
    </row>
    <row r="451" spans="1:74" x14ac:dyDescent="0.25">
      <c r="A451" s="2">
        <v>42801</v>
      </c>
      <c r="B451" s="3">
        <v>0.69460168981481474</v>
      </c>
      <c r="C451" s="4">
        <v>13.25</v>
      </c>
      <c r="D451" s="4">
        <v>1.0999999999999999E-2</v>
      </c>
      <c r="E451" s="4">
        <v>110</v>
      </c>
      <c r="F451" s="4">
        <v>390.5</v>
      </c>
      <c r="G451" s="4">
        <v>0.6</v>
      </c>
      <c r="H451" s="4">
        <v>2.7</v>
      </c>
      <c r="J451" s="4">
        <v>2</v>
      </c>
      <c r="K451" s="4">
        <v>0.89839999999999998</v>
      </c>
      <c r="L451" s="4">
        <v>11.903600000000001</v>
      </c>
      <c r="M451" s="4">
        <v>9.9000000000000008E-3</v>
      </c>
      <c r="N451" s="4">
        <v>350.81229999999999</v>
      </c>
      <c r="O451" s="4">
        <v>0.51919999999999999</v>
      </c>
      <c r="P451" s="4">
        <v>351.3</v>
      </c>
      <c r="Q451" s="4">
        <v>303.40769999999998</v>
      </c>
      <c r="R451" s="4">
        <v>0.4491</v>
      </c>
      <c r="S451" s="4">
        <v>303.89999999999998</v>
      </c>
      <c r="T451" s="4">
        <v>2.6996000000000002</v>
      </c>
      <c r="W451" s="4">
        <v>0</v>
      </c>
      <c r="X451" s="4">
        <v>1.7968</v>
      </c>
      <c r="Y451" s="4">
        <v>11.9</v>
      </c>
      <c r="Z451" s="4">
        <v>784</v>
      </c>
      <c r="AA451" s="4">
        <v>798</v>
      </c>
      <c r="AB451" s="4">
        <v>820</v>
      </c>
      <c r="AC451" s="4">
        <v>35</v>
      </c>
      <c r="AD451" s="4">
        <v>17.13</v>
      </c>
      <c r="AE451" s="4">
        <v>0.39</v>
      </c>
      <c r="AF451" s="4">
        <v>957</v>
      </c>
      <c r="AG451" s="4">
        <v>8</v>
      </c>
      <c r="AH451" s="4">
        <v>24</v>
      </c>
      <c r="AI451" s="4">
        <v>27</v>
      </c>
      <c r="AJ451" s="4">
        <v>191</v>
      </c>
      <c r="AK451" s="4">
        <v>189.5</v>
      </c>
      <c r="AL451" s="4">
        <v>4.2</v>
      </c>
      <c r="AM451" s="4">
        <v>195</v>
      </c>
      <c r="AN451" s="4" t="s">
        <v>155</v>
      </c>
      <c r="AO451" s="4">
        <v>2</v>
      </c>
      <c r="AP451" s="5">
        <v>0.90295138888888893</v>
      </c>
      <c r="AQ451" s="4">
        <v>47.163837000000001</v>
      </c>
      <c r="AR451" s="4">
        <v>-88.484857000000005</v>
      </c>
      <c r="AS451" s="4">
        <v>318.10000000000002</v>
      </c>
      <c r="AT451" s="4">
        <v>25.3</v>
      </c>
      <c r="AU451" s="4">
        <v>12</v>
      </c>
      <c r="AV451" s="4">
        <v>8</v>
      </c>
      <c r="AW451" s="4" t="s">
        <v>197</v>
      </c>
      <c r="AX451" s="4">
        <v>1.2</v>
      </c>
      <c r="AY451" s="4">
        <v>1.0206</v>
      </c>
      <c r="AZ451" s="4">
        <v>1.7205999999999999</v>
      </c>
      <c r="BA451" s="4">
        <v>13.836</v>
      </c>
      <c r="BB451" s="4">
        <v>16.149999999999999</v>
      </c>
      <c r="BC451" s="4">
        <v>1.17</v>
      </c>
      <c r="BD451" s="4">
        <v>11.311</v>
      </c>
      <c r="BE451" s="4">
        <v>3084.9479999999999</v>
      </c>
      <c r="BF451" s="4">
        <v>1.63</v>
      </c>
      <c r="BG451" s="4">
        <v>9.5210000000000008</v>
      </c>
      <c r="BH451" s="4">
        <v>1.4E-2</v>
      </c>
      <c r="BI451" s="4">
        <v>9.5350000000000001</v>
      </c>
      <c r="BJ451" s="4">
        <v>8.234</v>
      </c>
      <c r="BK451" s="4">
        <v>1.2E-2</v>
      </c>
      <c r="BL451" s="4">
        <v>8.2469999999999999</v>
      </c>
      <c r="BM451" s="4">
        <v>2.2700000000000001E-2</v>
      </c>
      <c r="BQ451" s="4">
        <v>338.57900000000001</v>
      </c>
      <c r="BR451" s="4">
        <v>0.19844999999999999</v>
      </c>
      <c r="BS451" s="4">
        <v>-5</v>
      </c>
      <c r="BT451" s="4">
        <v>0.91395999999999999</v>
      </c>
      <c r="BU451" s="4">
        <v>4.8496220000000001</v>
      </c>
      <c r="BV451" s="4">
        <v>18.461991999999999</v>
      </c>
    </row>
    <row r="452" spans="1:74" x14ac:dyDescent="0.25">
      <c r="A452" s="2">
        <v>42801</v>
      </c>
      <c r="B452" s="3">
        <v>0.69461326388888889</v>
      </c>
      <c r="C452" s="4">
        <v>13.25</v>
      </c>
      <c r="D452" s="4">
        <v>1.0999999999999999E-2</v>
      </c>
      <c r="E452" s="4">
        <v>110</v>
      </c>
      <c r="F452" s="4">
        <v>391.4</v>
      </c>
      <c r="G452" s="4">
        <v>4.7</v>
      </c>
      <c r="H452" s="4">
        <v>-0.2</v>
      </c>
      <c r="J452" s="4">
        <v>2</v>
      </c>
      <c r="K452" s="4">
        <v>0.89829999999999999</v>
      </c>
      <c r="L452" s="4">
        <v>11.9031</v>
      </c>
      <c r="M452" s="4">
        <v>9.9000000000000008E-3</v>
      </c>
      <c r="N452" s="4">
        <v>351.5677</v>
      </c>
      <c r="O452" s="4">
        <v>4.1901999999999999</v>
      </c>
      <c r="P452" s="4">
        <v>355.8</v>
      </c>
      <c r="Q452" s="4">
        <v>304.06099999999998</v>
      </c>
      <c r="R452" s="4">
        <v>3.6240000000000001</v>
      </c>
      <c r="S452" s="4">
        <v>307.7</v>
      </c>
      <c r="T452" s="4">
        <v>0</v>
      </c>
      <c r="W452" s="4">
        <v>0</v>
      </c>
      <c r="X452" s="4">
        <v>1.7967</v>
      </c>
      <c r="Y452" s="4">
        <v>12</v>
      </c>
      <c r="Z452" s="4">
        <v>783</v>
      </c>
      <c r="AA452" s="4">
        <v>797</v>
      </c>
      <c r="AB452" s="4">
        <v>819</v>
      </c>
      <c r="AC452" s="4">
        <v>35</v>
      </c>
      <c r="AD452" s="4">
        <v>17.13</v>
      </c>
      <c r="AE452" s="4">
        <v>0.39</v>
      </c>
      <c r="AF452" s="4">
        <v>957</v>
      </c>
      <c r="AG452" s="4">
        <v>8</v>
      </c>
      <c r="AH452" s="4">
        <v>24</v>
      </c>
      <c r="AI452" s="4">
        <v>27</v>
      </c>
      <c r="AJ452" s="4">
        <v>191</v>
      </c>
      <c r="AK452" s="4">
        <v>189</v>
      </c>
      <c r="AL452" s="4">
        <v>4.2</v>
      </c>
      <c r="AM452" s="4">
        <v>195</v>
      </c>
      <c r="AN452" s="4" t="s">
        <v>155</v>
      </c>
      <c r="AO452" s="4">
        <v>2</v>
      </c>
      <c r="AP452" s="5">
        <v>0.90296296296296286</v>
      </c>
      <c r="AQ452" s="4">
        <v>47.163902</v>
      </c>
      <c r="AR452" s="4">
        <v>-88.484977000000001</v>
      </c>
      <c r="AS452" s="4">
        <v>318.10000000000002</v>
      </c>
      <c r="AT452" s="4">
        <v>25.4</v>
      </c>
      <c r="AU452" s="4">
        <v>12</v>
      </c>
      <c r="AV452" s="4">
        <v>8</v>
      </c>
      <c r="AW452" s="4" t="s">
        <v>197</v>
      </c>
      <c r="AX452" s="4">
        <v>1.2102999999999999</v>
      </c>
      <c r="AY452" s="4">
        <v>1.2102999999999999</v>
      </c>
      <c r="AZ452" s="4">
        <v>1.9103000000000001</v>
      </c>
      <c r="BA452" s="4">
        <v>13.836</v>
      </c>
      <c r="BB452" s="4">
        <v>16.149999999999999</v>
      </c>
      <c r="BC452" s="4">
        <v>1.17</v>
      </c>
      <c r="BD452" s="4">
        <v>11.316000000000001</v>
      </c>
      <c r="BE452" s="4">
        <v>3085.018</v>
      </c>
      <c r="BF452" s="4">
        <v>1.63</v>
      </c>
      <c r="BG452" s="4">
        <v>9.5419999999999998</v>
      </c>
      <c r="BH452" s="4">
        <v>0.114</v>
      </c>
      <c r="BI452" s="4">
        <v>9.6560000000000006</v>
      </c>
      <c r="BJ452" s="4">
        <v>8.2530000000000001</v>
      </c>
      <c r="BK452" s="4">
        <v>9.8000000000000004E-2</v>
      </c>
      <c r="BL452" s="4">
        <v>8.3510000000000009</v>
      </c>
      <c r="BM452" s="4">
        <v>0</v>
      </c>
      <c r="BQ452" s="4">
        <v>338.58699999999999</v>
      </c>
      <c r="BR452" s="4">
        <v>0.17402999999999999</v>
      </c>
      <c r="BS452" s="4">
        <v>-5</v>
      </c>
      <c r="BT452" s="4">
        <v>0.91403999999999996</v>
      </c>
      <c r="BU452" s="4">
        <v>4.2528579999999998</v>
      </c>
      <c r="BV452" s="4">
        <v>18.463608000000001</v>
      </c>
    </row>
    <row r="453" spans="1:74" x14ac:dyDescent="0.25">
      <c r="A453" s="2">
        <v>42801</v>
      </c>
      <c r="B453" s="3">
        <v>0.69462483796296304</v>
      </c>
      <c r="C453" s="4">
        <v>13.25</v>
      </c>
      <c r="D453" s="4">
        <v>1.0999999999999999E-2</v>
      </c>
      <c r="E453" s="4">
        <v>110</v>
      </c>
      <c r="F453" s="4">
        <v>391.6</v>
      </c>
      <c r="G453" s="4">
        <v>8.4</v>
      </c>
      <c r="H453" s="4">
        <v>2.5</v>
      </c>
      <c r="J453" s="4">
        <v>2.1</v>
      </c>
      <c r="K453" s="4">
        <v>0.89829999999999999</v>
      </c>
      <c r="L453" s="4">
        <v>11.903</v>
      </c>
      <c r="M453" s="4">
        <v>9.9000000000000008E-3</v>
      </c>
      <c r="N453" s="4">
        <v>351.78539999999998</v>
      </c>
      <c r="O453" s="4">
        <v>7.5312999999999999</v>
      </c>
      <c r="P453" s="4">
        <v>359.3</v>
      </c>
      <c r="Q453" s="4">
        <v>304.24919999999997</v>
      </c>
      <c r="R453" s="4">
        <v>6.5136000000000003</v>
      </c>
      <c r="S453" s="4">
        <v>310.8</v>
      </c>
      <c r="T453" s="4">
        <v>2.4969000000000001</v>
      </c>
      <c r="W453" s="4">
        <v>0</v>
      </c>
      <c r="X453" s="4">
        <v>1.8865000000000001</v>
      </c>
      <c r="Y453" s="4">
        <v>12</v>
      </c>
      <c r="Z453" s="4">
        <v>783</v>
      </c>
      <c r="AA453" s="4">
        <v>797</v>
      </c>
      <c r="AB453" s="4">
        <v>818</v>
      </c>
      <c r="AC453" s="4">
        <v>35</v>
      </c>
      <c r="AD453" s="4">
        <v>17.13</v>
      </c>
      <c r="AE453" s="4">
        <v>0.39</v>
      </c>
      <c r="AF453" s="4">
        <v>957</v>
      </c>
      <c r="AG453" s="4">
        <v>8</v>
      </c>
      <c r="AH453" s="4">
        <v>24</v>
      </c>
      <c r="AI453" s="4">
        <v>27</v>
      </c>
      <c r="AJ453" s="4">
        <v>191</v>
      </c>
      <c r="AK453" s="4">
        <v>189</v>
      </c>
      <c r="AL453" s="4">
        <v>4.0999999999999996</v>
      </c>
      <c r="AM453" s="4">
        <v>195</v>
      </c>
      <c r="AN453" s="4" t="s">
        <v>155</v>
      </c>
      <c r="AO453" s="4">
        <v>2</v>
      </c>
      <c r="AP453" s="5">
        <v>0.90297453703703701</v>
      </c>
      <c r="AQ453" s="4">
        <v>47.163967</v>
      </c>
      <c r="AR453" s="4">
        <v>-88.485094000000004</v>
      </c>
      <c r="AS453" s="4">
        <v>318</v>
      </c>
      <c r="AT453" s="4">
        <v>25.3</v>
      </c>
      <c r="AU453" s="4">
        <v>12</v>
      </c>
      <c r="AV453" s="4">
        <v>8</v>
      </c>
      <c r="AW453" s="4" t="s">
        <v>197</v>
      </c>
      <c r="AX453" s="4">
        <v>1.3206</v>
      </c>
      <c r="AY453" s="4">
        <v>1.3721000000000001</v>
      </c>
      <c r="AZ453" s="4">
        <v>2.0720999999999998</v>
      </c>
      <c r="BA453" s="4">
        <v>13.836</v>
      </c>
      <c r="BB453" s="4">
        <v>16.149999999999999</v>
      </c>
      <c r="BC453" s="4">
        <v>1.17</v>
      </c>
      <c r="BD453" s="4">
        <v>11.316000000000001</v>
      </c>
      <c r="BE453" s="4">
        <v>3084.953</v>
      </c>
      <c r="BF453" s="4">
        <v>1.63</v>
      </c>
      <c r="BG453" s="4">
        <v>9.548</v>
      </c>
      <c r="BH453" s="4">
        <v>0.20399999999999999</v>
      </c>
      <c r="BI453" s="4">
        <v>9.7520000000000007</v>
      </c>
      <c r="BJ453" s="4">
        <v>8.2579999999999991</v>
      </c>
      <c r="BK453" s="4">
        <v>0.17699999999999999</v>
      </c>
      <c r="BL453" s="4">
        <v>8.4339999999999993</v>
      </c>
      <c r="BM453" s="4">
        <v>2.1000000000000001E-2</v>
      </c>
      <c r="BQ453" s="4">
        <v>355.50900000000001</v>
      </c>
      <c r="BR453" s="4">
        <v>0.19439000000000001</v>
      </c>
      <c r="BS453" s="4">
        <v>-5</v>
      </c>
      <c r="BT453" s="4">
        <v>0.91549000000000003</v>
      </c>
      <c r="BU453" s="4">
        <v>4.7504059999999999</v>
      </c>
      <c r="BV453" s="4">
        <v>18.492898</v>
      </c>
    </row>
    <row r="454" spans="1:74" x14ac:dyDescent="0.25">
      <c r="A454" s="2">
        <v>42801</v>
      </c>
      <c r="B454" s="3">
        <v>0.69463641203703697</v>
      </c>
      <c r="C454" s="4">
        <v>13.256</v>
      </c>
      <c r="D454" s="4">
        <v>1.0999999999999999E-2</v>
      </c>
      <c r="E454" s="4">
        <v>110</v>
      </c>
      <c r="F454" s="4">
        <v>391.6</v>
      </c>
      <c r="G454" s="4">
        <v>8.4</v>
      </c>
      <c r="H454" s="4">
        <v>0.2</v>
      </c>
      <c r="J454" s="4">
        <v>2.1</v>
      </c>
      <c r="K454" s="4">
        <v>0.89829999999999999</v>
      </c>
      <c r="L454" s="4">
        <v>11.907</v>
      </c>
      <c r="M454" s="4">
        <v>9.9000000000000008E-3</v>
      </c>
      <c r="N454" s="4">
        <v>351.75869999999998</v>
      </c>
      <c r="O454" s="4">
        <v>7.5453999999999999</v>
      </c>
      <c r="P454" s="4">
        <v>359.3</v>
      </c>
      <c r="Q454" s="4">
        <v>304.22620000000001</v>
      </c>
      <c r="R454" s="4">
        <v>6.5258000000000003</v>
      </c>
      <c r="S454" s="4">
        <v>310.8</v>
      </c>
      <c r="T454" s="4">
        <v>0.22220000000000001</v>
      </c>
      <c r="W454" s="4">
        <v>0</v>
      </c>
      <c r="X454" s="4">
        <v>1.8863000000000001</v>
      </c>
      <c r="Y454" s="4">
        <v>11.9</v>
      </c>
      <c r="Z454" s="4">
        <v>783</v>
      </c>
      <c r="AA454" s="4">
        <v>796</v>
      </c>
      <c r="AB454" s="4">
        <v>818</v>
      </c>
      <c r="AC454" s="4">
        <v>35</v>
      </c>
      <c r="AD454" s="4">
        <v>17.13</v>
      </c>
      <c r="AE454" s="4">
        <v>0.39</v>
      </c>
      <c r="AF454" s="4">
        <v>957</v>
      </c>
      <c r="AG454" s="4">
        <v>8</v>
      </c>
      <c r="AH454" s="4">
        <v>24</v>
      </c>
      <c r="AI454" s="4">
        <v>27</v>
      </c>
      <c r="AJ454" s="4">
        <v>191</v>
      </c>
      <c r="AK454" s="4">
        <v>188.5</v>
      </c>
      <c r="AL454" s="4">
        <v>4</v>
      </c>
      <c r="AM454" s="4">
        <v>195</v>
      </c>
      <c r="AN454" s="4" t="s">
        <v>155</v>
      </c>
      <c r="AO454" s="4">
        <v>2</v>
      </c>
      <c r="AP454" s="5">
        <v>0.90298611111111116</v>
      </c>
      <c r="AQ454" s="4">
        <v>47.164034000000001</v>
      </c>
      <c r="AR454" s="4">
        <v>-88.485212000000004</v>
      </c>
      <c r="AS454" s="4">
        <v>318</v>
      </c>
      <c r="AT454" s="4">
        <v>25.7</v>
      </c>
      <c r="AU454" s="4">
        <v>12</v>
      </c>
      <c r="AV454" s="4">
        <v>8</v>
      </c>
      <c r="AW454" s="4" t="s">
        <v>197</v>
      </c>
      <c r="AX454" s="4">
        <v>1.5824</v>
      </c>
      <c r="AY454" s="4">
        <v>1.897</v>
      </c>
      <c r="AZ454" s="4">
        <v>2.7721</v>
      </c>
      <c r="BA454" s="4">
        <v>13.836</v>
      </c>
      <c r="BB454" s="4">
        <v>16.149999999999999</v>
      </c>
      <c r="BC454" s="4">
        <v>1.17</v>
      </c>
      <c r="BD454" s="4">
        <v>11.326000000000001</v>
      </c>
      <c r="BE454" s="4">
        <v>3085.01</v>
      </c>
      <c r="BF454" s="4">
        <v>1.629</v>
      </c>
      <c r="BG454" s="4">
        <v>9.5440000000000005</v>
      </c>
      <c r="BH454" s="4">
        <v>0.20499999999999999</v>
      </c>
      <c r="BI454" s="4">
        <v>9.7490000000000006</v>
      </c>
      <c r="BJ454" s="4">
        <v>8.2539999999999996</v>
      </c>
      <c r="BK454" s="4">
        <v>0.17699999999999999</v>
      </c>
      <c r="BL454" s="4">
        <v>8.4320000000000004</v>
      </c>
      <c r="BM454" s="4">
        <v>1.9E-3</v>
      </c>
      <c r="BQ454" s="4">
        <v>355.36599999999999</v>
      </c>
      <c r="BR454" s="4">
        <v>0.21296999999999999</v>
      </c>
      <c r="BS454" s="4">
        <v>-5</v>
      </c>
      <c r="BT454" s="4">
        <v>0.91244999999999998</v>
      </c>
      <c r="BU454" s="4">
        <v>5.2044550000000003</v>
      </c>
      <c r="BV454" s="4">
        <v>18.43149</v>
      </c>
    </row>
    <row r="455" spans="1:74" x14ac:dyDescent="0.25">
      <c r="A455" s="2">
        <v>42801</v>
      </c>
      <c r="B455" s="3">
        <v>0.69464798611111112</v>
      </c>
      <c r="C455" s="4">
        <v>13.247999999999999</v>
      </c>
      <c r="D455" s="4">
        <v>1.0999999999999999E-2</v>
      </c>
      <c r="E455" s="4">
        <v>110</v>
      </c>
      <c r="F455" s="4">
        <v>391.6</v>
      </c>
      <c r="G455" s="4">
        <v>-0.4</v>
      </c>
      <c r="H455" s="4">
        <v>4.7</v>
      </c>
      <c r="J455" s="4">
        <v>2</v>
      </c>
      <c r="K455" s="4">
        <v>0.89829999999999999</v>
      </c>
      <c r="L455" s="4">
        <v>11.901</v>
      </c>
      <c r="M455" s="4">
        <v>9.9000000000000008E-3</v>
      </c>
      <c r="N455" s="4">
        <v>351.77280000000002</v>
      </c>
      <c r="O455" s="4">
        <v>0</v>
      </c>
      <c r="P455" s="4">
        <v>351.8</v>
      </c>
      <c r="Q455" s="4">
        <v>304.23829999999998</v>
      </c>
      <c r="R455" s="4">
        <v>0</v>
      </c>
      <c r="S455" s="4">
        <v>304.2</v>
      </c>
      <c r="T455" s="4">
        <v>4.6882999999999999</v>
      </c>
      <c r="W455" s="4">
        <v>0</v>
      </c>
      <c r="X455" s="4">
        <v>1.7966</v>
      </c>
      <c r="Y455" s="4">
        <v>11.9</v>
      </c>
      <c r="Z455" s="4">
        <v>783</v>
      </c>
      <c r="AA455" s="4">
        <v>796</v>
      </c>
      <c r="AB455" s="4">
        <v>818</v>
      </c>
      <c r="AC455" s="4">
        <v>35</v>
      </c>
      <c r="AD455" s="4">
        <v>17.13</v>
      </c>
      <c r="AE455" s="4">
        <v>0.39</v>
      </c>
      <c r="AF455" s="4">
        <v>957</v>
      </c>
      <c r="AG455" s="4">
        <v>8</v>
      </c>
      <c r="AH455" s="4">
        <v>23.49</v>
      </c>
      <c r="AI455" s="4">
        <v>27</v>
      </c>
      <c r="AJ455" s="4">
        <v>191</v>
      </c>
      <c r="AK455" s="4">
        <v>188.5</v>
      </c>
      <c r="AL455" s="4">
        <v>4.0999999999999996</v>
      </c>
      <c r="AM455" s="4">
        <v>195</v>
      </c>
      <c r="AN455" s="4" t="s">
        <v>155</v>
      </c>
      <c r="AO455" s="4">
        <v>2</v>
      </c>
      <c r="AP455" s="5">
        <v>0.90299768518518519</v>
      </c>
      <c r="AQ455" s="4">
        <v>47.164099</v>
      </c>
      <c r="AR455" s="4">
        <v>-88.485328999999993</v>
      </c>
      <c r="AS455" s="4">
        <v>318</v>
      </c>
      <c r="AT455" s="4">
        <v>25.7</v>
      </c>
      <c r="AU455" s="4">
        <v>12</v>
      </c>
      <c r="AV455" s="4">
        <v>8</v>
      </c>
      <c r="AW455" s="4" t="s">
        <v>197</v>
      </c>
      <c r="AX455" s="4">
        <v>2.2999999999999998</v>
      </c>
      <c r="AY455" s="4">
        <v>1</v>
      </c>
      <c r="AZ455" s="4">
        <v>3.4</v>
      </c>
      <c r="BA455" s="4">
        <v>13.836</v>
      </c>
      <c r="BB455" s="4">
        <v>16.149999999999999</v>
      </c>
      <c r="BC455" s="4">
        <v>1.17</v>
      </c>
      <c r="BD455" s="4">
        <v>11.32</v>
      </c>
      <c r="BE455" s="4">
        <v>3084.8980000000001</v>
      </c>
      <c r="BF455" s="4">
        <v>1.63</v>
      </c>
      <c r="BG455" s="4">
        <v>9.5489999999999995</v>
      </c>
      <c r="BH455" s="4">
        <v>0</v>
      </c>
      <c r="BI455" s="4">
        <v>9.5489999999999995</v>
      </c>
      <c r="BJ455" s="4">
        <v>8.2590000000000003</v>
      </c>
      <c r="BK455" s="4">
        <v>0</v>
      </c>
      <c r="BL455" s="4">
        <v>8.2590000000000003</v>
      </c>
      <c r="BM455" s="4">
        <v>3.95E-2</v>
      </c>
      <c r="BQ455" s="4">
        <v>338.61900000000003</v>
      </c>
      <c r="BR455" s="4">
        <v>0.25844</v>
      </c>
      <c r="BS455" s="4">
        <v>-5</v>
      </c>
      <c r="BT455" s="4">
        <v>0.91152999999999995</v>
      </c>
      <c r="BU455" s="4">
        <v>6.3156270000000001</v>
      </c>
      <c r="BV455" s="4">
        <v>18.412906</v>
      </c>
    </row>
    <row r="456" spans="1:74" x14ac:dyDescent="0.25">
      <c r="A456" s="2">
        <v>42801</v>
      </c>
      <c r="B456" s="3">
        <v>0.69465956018518515</v>
      </c>
      <c r="C456" s="4">
        <v>13.224</v>
      </c>
      <c r="D456" s="4">
        <v>1.0999999999999999E-2</v>
      </c>
      <c r="E456" s="4">
        <v>110</v>
      </c>
      <c r="F456" s="4">
        <v>391.6</v>
      </c>
      <c r="G456" s="4">
        <v>-2.6</v>
      </c>
      <c r="H456" s="4">
        <v>0.7</v>
      </c>
      <c r="J456" s="4">
        <v>2</v>
      </c>
      <c r="K456" s="4">
        <v>0.89849999999999997</v>
      </c>
      <c r="L456" s="4">
        <v>11.8819</v>
      </c>
      <c r="M456" s="4">
        <v>9.9000000000000008E-3</v>
      </c>
      <c r="N456" s="4">
        <v>351.86110000000002</v>
      </c>
      <c r="O456" s="4">
        <v>0</v>
      </c>
      <c r="P456" s="4">
        <v>351.9</v>
      </c>
      <c r="Q456" s="4">
        <v>304.31470000000002</v>
      </c>
      <c r="R456" s="4">
        <v>0</v>
      </c>
      <c r="S456" s="4">
        <v>304.3</v>
      </c>
      <c r="T456" s="4">
        <v>0.72729999999999995</v>
      </c>
      <c r="W456" s="4">
        <v>0</v>
      </c>
      <c r="X456" s="4">
        <v>1.7970999999999999</v>
      </c>
      <c r="Y456" s="4">
        <v>11.8</v>
      </c>
      <c r="Z456" s="4">
        <v>784</v>
      </c>
      <c r="AA456" s="4">
        <v>796</v>
      </c>
      <c r="AB456" s="4">
        <v>819</v>
      </c>
      <c r="AC456" s="4">
        <v>35</v>
      </c>
      <c r="AD456" s="4">
        <v>17.13</v>
      </c>
      <c r="AE456" s="4">
        <v>0.39</v>
      </c>
      <c r="AF456" s="4">
        <v>957</v>
      </c>
      <c r="AG456" s="4">
        <v>8</v>
      </c>
      <c r="AH456" s="4">
        <v>23</v>
      </c>
      <c r="AI456" s="4">
        <v>27</v>
      </c>
      <c r="AJ456" s="4">
        <v>190.5</v>
      </c>
      <c r="AK456" s="4">
        <v>189</v>
      </c>
      <c r="AL456" s="4">
        <v>4.2</v>
      </c>
      <c r="AM456" s="4">
        <v>195.4</v>
      </c>
      <c r="AN456" s="4" t="s">
        <v>155</v>
      </c>
      <c r="AO456" s="4">
        <v>2</v>
      </c>
      <c r="AP456" s="5">
        <v>0.90300925925925923</v>
      </c>
      <c r="AQ456" s="4">
        <v>47.164158</v>
      </c>
      <c r="AR456" s="4">
        <v>-88.485448000000005</v>
      </c>
      <c r="AS456" s="4">
        <v>318</v>
      </c>
      <c r="AT456" s="4">
        <v>25.3</v>
      </c>
      <c r="AU456" s="4">
        <v>12</v>
      </c>
      <c r="AV456" s="4">
        <v>8</v>
      </c>
      <c r="AW456" s="4" t="s">
        <v>197</v>
      </c>
      <c r="AX456" s="4">
        <v>2.1970000000000001</v>
      </c>
      <c r="AY456" s="4">
        <v>1.0206</v>
      </c>
      <c r="AZ456" s="4">
        <v>3.3588</v>
      </c>
      <c r="BA456" s="4">
        <v>13.836</v>
      </c>
      <c r="BB456" s="4">
        <v>16.18</v>
      </c>
      <c r="BC456" s="4">
        <v>1.17</v>
      </c>
      <c r="BD456" s="4">
        <v>11.292</v>
      </c>
      <c r="BE456" s="4">
        <v>3085.0129999999999</v>
      </c>
      <c r="BF456" s="4">
        <v>1.633</v>
      </c>
      <c r="BG456" s="4">
        <v>9.5670000000000002</v>
      </c>
      <c r="BH456" s="4">
        <v>0</v>
      </c>
      <c r="BI456" s="4">
        <v>9.5670000000000002</v>
      </c>
      <c r="BJ456" s="4">
        <v>8.2739999999999991</v>
      </c>
      <c r="BK456" s="4">
        <v>0</v>
      </c>
      <c r="BL456" s="4">
        <v>8.2739999999999991</v>
      </c>
      <c r="BM456" s="4">
        <v>6.1000000000000004E-3</v>
      </c>
      <c r="BQ456" s="4">
        <v>339.26299999999998</v>
      </c>
      <c r="BR456" s="4">
        <v>0.27286700000000003</v>
      </c>
      <c r="BS456" s="4">
        <v>-5</v>
      </c>
      <c r="BT456" s="4">
        <v>0.91147199999999995</v>
      </c>
      <c r="BU456" s="4">
        <v>6.6681910000000002</v>
      </c>
      <c r="BV456" s="4">
        <v>18.411725000000001</v>
      </c>
    </row>
    <row r="457" spans="1:74" x14ac:dyDescent="0.25">
      <c r="A457" s="2">
        <v>42801</v>
      </c>
      <c r="B457" s="3">
        <v>0.6946711342592593</v>
      </c>
      <c r="C457" s="4">
        <v>13.2</v>
      </c>
      <c r="D457" s="4">
        <v>1.0999999999999999E-2</v>
      </c>
      <c r="E457" s="4">
        <v>110</v>
      </c>
      <c r="F457" s="4">
        <v>393</v>
      </c>
      <c r="G457" s="4">
        <v>-2.5</v>
      </c>
      <c r="H457" s="4">
        <v>-0.3</v>
      </c>
      <c r="J457" s="4">
        <v>2</v>
      </c>
      <c r="K457" s="4">
        <v>0.89870000000000005</v>
      </c>
      <c r="L457" s="4">
        <v>11.8629</v>
      </c>
      <c r="M457" s="4">
        <v>9.9000000000000008E-3</v>
      </c>
      <c r="N457" s="4">
        <v>353.19749999999999</v>
      </c>
      <c r="O457" s="4">
        <v>0</v>
      </c>
      <c r="P457" s="4">
        <v>353.2</v>
      </c>
      <c r="Q457" s="4">
        <v>305.47050000000002</v>
      </c>
      <c r="R457" s="4">
        <v>0</v>
      </c>
      <c r="S457" s="4">
        <v>305.5</v>
      </c>
      <c r="T457" s="4">
        <v>0</v>
      </c>
      <c r="W457" s="4">
        <v>0</v>
      </c>
      <c r="X457" s="4">
        <v>1.7974000000000001</v>
      </c>
      <c r="Y457" s="4">
        <v>11.9</v>
      </c>
      <c r="Z457" s="4">
        <v>784</v>
      </c>
      <c r="AA457" s="4">
        <v>797</v>
      </c>
      <c r="AB457" s="4">
        <v>819</v>
      </c>
      <c r="AC457" s="4">
        <v>35</v>
      </c>
      <c r="AD457" s="4">
        <v>17.13</v>
      </c>
      <c r="AE457" s="4">
        <v>0.39</v>
      </c>
      <c r="AF457" s="4">
        <v>957</v>
      </c>
      <c r="AG457" s="4">
        <v>8</v>
      </c>
      <c r="AH457" s="4">
        <v>23</v>
      </c>
      <c r="AI457" s="4">
        <v>27</v>
      </c>
      <c r="AJ457" s="4">
        <v>190.5</v>
      </c>
      <c r="AK457" s="4">
        <v>189.5</v>
      </c>
      <c r="AL457" s="4">
        <v>4.0999999999999996</v>
      </c>
      <c r="AM457" s="4">
        <v>195.8</v>
      </c>
      <c r="AN457" s="4" t="s">
        <v>155</v>
      </c>
      <c r="AO457" s="4">
        <v>2</v>
      </c>
      <c r="AP457" s="5">
        <v>0.90302083333333327</v>
      </c>
      <c r="AQ457" s="4">
        <v>47.164212999999997</v>
      </c>
      <c r="AR457" s="4">
        <v>-88.485577000000006</v>
      </c>
      <c r="AS457" s="4">
        <v>318</v>
      </c>
      <c r="AT457" s="4">
        <v>25.4</v>
      </c>
      <c r="AU457" s="4">
        <v>12</v>
      </c>
      <c r="AV457" s="4">
        <v>8</v>
      </c>
      <c r="AW457" s="4" t="s">
        <v>197</v>
      </c>
      <c r="AX457" s="4">
        <v>1.3</v>
      </c>
      <c r="AY457" s="4">
        <v>1.2102900000000001</v>
      </c>
      <c r="AZ457" s="4">
        <v>2.9794209999999999</v>
      </c>
      <c r="BA457" s="4">
        <v>13.836</v>
      </c>
      <c r="BB457" s="4">
        <v>16.21</v>
      </c>
      <c r="BC457" s="4">
        <v>1.17</v>
      </c>
      <c r="BD457" s="4">
        <v>11.271000000000001</v>
      </c>
      <c r="BE457" s="4">
        <v>3085.0439999999999</v>
      </c>
      <c r="BF457" s="4">
        <v>1.6359999999999999</v>
      </c>
      <c r="BG457" s="4">
        <v>9.6189999999999998</v>
      </c>
      <c r="BH457" s="4">
        <v>0</v>
      </c>
      <c r="BI457" s="4">
        <v>9.6189999999999998</v>
      </c>
      <c r="BJ457" s="4">
        <v>8.3190000000000008</v>
      </c>
      <c r="BK457" s="4">
        <v>0</v>
      </c>
      <c r="BL457" s="4">
        <v>8.3190000000000008</v>
      </c>
      <c r="BM457" s="4">
        <v>0</v>
      </c>
      <c r="BQ457" s="4">
        <v>339.87200000000001</v>
      </c>
      <c r="BR457" s="4">
        <v>0.259376</v>
      </c>
      <c r="BS457" s="4">
        <v>-5</v>
      </c>
      <c r="BT457" s="4">
        <v>0.91051000000000004</v>
      </c>
      <c r="BU457" s="4">
        <v>6.3385100000000003</v>
      </c>
      <c r="BV457" s="4">
        <v>18.392292000000001</v>
      </c>
    </row>
    <row r="458" spans="1:74" x14ac:dyDescent="0.25">
      <c r="A458" s="2">
        <v>42801</v>
      </c>
      <c r="B458" s="3">
        <v>0.69468270833333323</v>
      </c>
      <c r="C458" s="4">
        <v>13.2</v>
      </c>
      <c r="D458" s="4">
        <v>1.0999999999999999E-2</v>
      </c>
      <c r="E458" s="4">
        <v>110</v>
      </c>
      <c r="F458" s="4">
        <v>394</v>
      </c>
      <c r="G458" s="4">
        <v>-2.5</v>
      </c>
      <c r="H458" s="4">
        <v>5.8</v>
      </c>
      <c r="J458" s="4">
        <v>2</v>
      </c>
      <c r="K458" s="4">
        <v>0.89870000000000005</v>
      </c>
      <c r="L458" s="4">
        <v>11.8629</v>
      </c>
      <c r="M458" s="4">
        <v>9.9000000000000008E-3</v>
      </c>
      <c r="N458" s="4">
        <v>354.08839999999998</v>
      </c>
      <c r="O458" s="4">
        <v>0</v>
      </c>
      <c r="P458" s="4">
        <v>354.1</v>
      </c>
      <c r="Q458" s="4">
        <v>306.24110000000002</v>
      </c>
      <c r="R458" s="4">
        <v>0</v>
      </c>
      <c r="S458" s="4">
        <v>306.2</v>
      </c>
      <c r="T458" s="4">
        <v>5.7697000000000003</v>
      </c>
      <c r="W458" s="4">
        <v>0</v>
      </c>
      <c r="X458" s="4">
        <v>1.7974000000000001</v>
      </c>
      <c r="Y458" s="4">
        <v>11.9</v>
      </c>
      <c r="Z458" s="4">
        <v>783</v>
      </c>
      <c r="AA458" s="4">
        <v>797</v>
      </c>
      <c r="AB458" s="4">
        <v>819</v>
      </c>
      <c r="AC458" s="4">
        <v>35</v>
      </c>
      <c r="AD458" s="4">
        <v>17.13</v>
      </c>
      <c r="AE458" s="4">
        <v>0.39</v>
      </c>
      <c r="AF458" s="4">
        <v>957</v>
      </c>
      <c r="AG458" s="4">
        <v>8</v>
      </c>
      <c r="AH458" s="4">
        <v>23</v>
      </c>
      <c r="AI458" s="4">
        <v>27</v>
      </c>
      <c r="AJ458" s="4">
        <v>190.5</v>
      </c>
      <c r="AK458" s="4">
        <v>190</v>
      </c>
      <c r="AL458" s="4">
        <v>4.2</v>
      </c>
      <c r="AM458" s="4">
        <v>196</v>
      </c>
      <c r="AN458" s="4" t="s">
        <v>155</v>
      </c>
      <c r="AO458" s="4">
        <v>2</v>
      </c>
      <c r="AP458" s="5">
        <v>0.90303240740740742</v>
      </c>
      <c r="AQ458" s="4">
        <v>47.164264000000003</v>
      </c>
      <c r="AR458" s="4">
        <v>-88.485709</v>
      </c>
      <c r="AS458" s="4">
        <v>317.89999999999998</v>
      </c>
      <c r="AT458" s="4">
        <v>25.3</v>
      </c>
      <c r="AU458" s="4">
        <v>12</v>
      </c>
      <c r="AV458" s="4">
        <v>8</v>
      </c>
      <c r="AW458" s="4" t="s">
        <v>197</v>
      </c>
      <c r="AX458" s="4">
        <v>1.3816820000000001</v>
      </c>
      <c r="AY458" s="4">
        <v>1.269369</v>
      </c>
      <c r="AZ458" s="4">
        <v>2.8714710000000001</v>
      </c>
      <c r="BA458" s="4">
        <v>13.836</v>
      </c>
      <c r="BB458" s="4">
        <v>16.21</v>
      </c>
      <c r="BC458" s="4">
        <v>1.17</v>
      </c>
      <c r="BD458" s="4">
        <v>11.272</v>
      </c>
      <c r="BE458" s="4">
        <v>3084.893</v>
      </c>
      <c r="BF458" s="4">
        <v>1.6359999999999999</v>
      </c>
      <c r="BG458" s="4">
        <v>9.6430000000000007</v>
      </c>
      <c r="BH458" s="4">
        <v>0</v>
      </c>
      <c r="BI458" s="4">
        <v>9.6430000000000007</v>
      </c>
      <c r="BJ458" s="4">
        <v>8.34</v>
      </c>
      <c r="BK458" s="4">
        <v>0</v>
      </c>
      <c r="BL458" s="4">
        <v>8.34</v>
      </c>
      <c r="BM458" s="4">
        <v>4.87E-2</v>
      </c>
      <c r="BQ458" s="4">
        <v>339.85599999999999</v>
      </c>
      <c r="BR458" s="4">
        <v>0.23361999999999999</v>
      </c>
      <c r="BS458" s="4">
        <v>-5</v>
      </c>
      <c r="BT458" s="4">
        <v>0.91049000000000002</v>
      </c>
      <c r="BU458" s="4">
        <v>5.7090889999999996</v>
      </c>
      <c r="BV458" s="4">
        <v>18.391898000000001</v>
      </c>
    </row>
    <row r="459" spans="1:74" x14ac:dyDescent="0.25">
      <c r="A459" s="2">
        <v>42801</v>
      </c>
      <c r="B459" s="3">
        <v>0.69469428240740738</v>
      </c>
      <c r="C459" s="4">
        <v>13.222</v>
      </c>
      <c r="D459" s="4">
        <v>1.0999999999999999E-2</v>
      </c>
      <c r="E459" s="4">
        <v>110</v>
      </c>
      <c r="F459" s="4">
        <v>394</v>
      </c>
      <c r="G459" s="4">
        <v>-2.5</v>
      </c>
      <c r="H459" s="4">
        <v>0.8</v>
      </c>
      <c r="J459" s="4">
        <v>2.1</v>
      </c>
      <c r="K459" s="4">
        <v>0.89859999999999995</v>
      </c>
      <c r="L459" s="4">
        <v>11.881500000000001</v>
      </c>
      <c r="M459" s="4">
        <v>9.9000000000000008E-3</v>
      </c>
      <c r="N459" s="4">
        <v>354.04520000000002</v>
      </c>
      <c r="O459" s="4">
        <v>0</v>
      </c>
      <c r="P459" s="4">
        <v>354</v>
      </c>
      <c r="Q459" s="4">
        <v>306.02460000000002</v>
      </c>
      <c r="R459" s="4">
        <v>0</v>
      </c>
      <c r="S459" s="4">
        <v>306</v>
      </c>
      <c r="T459" s="4">
        <v>0.77990000000000004</v>
      </c>
      <c r="W459" s="4">
        <v>0</v>
      </c>
      <c r="X459" s="4">
        <v>1.887</v>
      </c>
      <c r="Y459" s="4">
        <v>11.8</v>
      </c>
      <c r="Z459" s="4">
        <v>783</v>
      </c>
      <c r="AA459" s="4">
        <v>796</v>
      </c>
      <c r="AB459" s="4">
        <v>818</v>
      </c>
      <c r="AC459" s="4">
        <v>34.5</v>
      </c>
      <c r="AD459" s="4">
        <v>16.88</v>
      </c>
      <c r="AE459" s="4">
        <v>0.39</v>
      </c>
      <c r="AF459" s="4">
        <v>957</v>
      </c>
      <c r="AG459" s="4">
        <v>8</v>
      </c>
      <c r="AH459" s="4">
        <v>23</v>
      </c>
      <c r="AI459" s="4">
        <v>27</v>
      </c>
      <c r="AJ459" s="4">
        <v>190</v>
      </c>
      <c r="AK459" s="4">
        <v>189.5</v>
      </c>
      <c r="AL459" s="4">
        <v>4.0999999999999996</v>
      </c>
      <c r="AM459" s="4">
        <v>196</v>
      </c>
      <c r="AN459" s="4" t="s">
        <v>155</v>
      </c>
      <c r="AO459" s="4">
        <v>2</v>
      </c>
      <c r="AP459" s="5">
        <v>0.90304398148148157</v>
      </c>
      <c r="AQ459" s="4">
        <v>47.164304000000001</v>
      </c>
      <c r="AR459" s="4">
        <v>-88.485848000000004</v>
      </c>
      <c r="AS459" s="4">
        <v>317.8</v>
      </c>
      <c r="AT459" s="4">
        <v>25.4</v>
      </c>
      <c r="AU459" s="4">
        <v>12</v>
      </c>
      <c r="AV459" s="4">
        <v>8</v>
      </c>
      <c r="AW459" s="4" t="s">
        <v>197</v>
      </c>
      <c r="AX459" s="4">
        <v>2.1</v>
      </c>
      <c r="AY459" s="4">
        <v>1</v>
      </c>
      <c r="AZ459" s="4">
        <v>3.5</v>
      </c>
      <c r="BA459" s="4">
        <v>13.836</v>
      </c>
      <c r="BB459" s="4">
        <v>16.18</v>
      </c>
      <c r="BC459" s="4">
        <v>1.17</v>
      </c>
      <c r="BD459" s="4">
        <v>11.285</v>
      </c>
      <c r="BE459" s="4">
        <v>3085.0120000000002</v>
      </c>
      <c r="BF459" s="4">
        <v>1.633</v>
      </c>
      <c r="BG459" s="4">
        <v>9.6270000000000007</v>
      </c>
      <c r="BH459" s="4">
        <v>0</v>
      </c>
      <c r="BI459" s="4">
        <v>9.6270000000000007</v>
      </c>
      <c r="BJ459" s="4">
        <v>8.3209999999999997</v>
      </c>
      <c r="BK459" s="4">
        <v>0</v>
      </c>
      <c r="BL459" s="4">
        <v>8.3209999999999997</v>
      </c>
      <c r="BM459" s="4">
        <v>6.6E-3</v>
      </c>
      <c r="BQ459" s="4">
        <v>356.25799999999998</v>
      </c>
      <c r="BR459" s="4">
        <v>0.21704000000000001</v>
      </c>
      <c r="BS459" s="4">
        <v>-5</v>
      </c>
      <c r="BT459" s="4">
        <v>0.90898000000000001</v>
      </c>
      <c r="BU459" s="4">
        <v>5.3039149999999999</v>
      </c>
      <c r="BV459" s="4">
        <v>18.361395999999999</v>
      </c>
    </row>
    <row r="460" spans="1:74" x14ac:dyDescent="0.25">
      <c r="A460" s="2">
        <v>42801</v>
      </c>
      <c r="B460" s="3">
        <v>0.69470585648148153</v>
      </c>
      <c r="C460" s="4">
        <v>13.236000000000001</v>
      </c>
      <c r="D460" s="4">
        <v>1.0999999999999999E-2</v>
      </c>
      <c r="E460" s="4">
        <v>110</v>
      </c>
      <c r="F460" s="4">
        <v>393.9</v>
      </c>
      <c r="G460" s="4">
        <v>1.1000000000000001</v>
      </c>
      <c r="H460" s="4">
        <v>3.1</v>
      </c>
      <c r="J460" s="4">
        <v>2.1</v>
      </c>
      <c r="K460" s="4">
        <v>0.89859999999999995</v>
      </c>
      <c r="L460" s="4">
        <v>11.8935</v>
      </c>
      <c r="M460" s="4">
        <v>9.9000000000000008E-3</v>
      </c>
      <c r="N460" s="4">
        <v>353.9529</v>
      </c>
      <c r="O460" s="4">
        <v>0.96079999999999999</v>
      </c>
      <c r="P460" s="4">
        <v>354.9</v>
      </c>
      <c r="Q460" s="4">
        <v>305.77300000000002</v>
      </c>
      <c r="R460" s="4">
        <v>0.83</v>
      </c>
      <c r="S460" s="4">
        <v>306.60000000000002</v>
      </c>
      <c r="T460" s="4">
        <v>3.1181999999999999</v>
      </c>
      <c r="W460" s="4">
        <v>0</v>
      </c>
      <c r="X460" s="4">
        <v>1.887</v>
      </c>
      <c r="Y460" s="4">
        <v>11.9</v>
      </c>
      <c r="Z460" s="4">
        <v>782</v>
      </c>
      <c r="AA460" s="4">
        <v>795</v>
      </c>
      <c r="AB460" s="4">
        <v>817</v>
      </c>
      <c r="AC460" s="4">
        <v>34</v>
      </c>
      <c r="AD460" s="4">
        <v>16.64</v>
      </c>
      <c r="AE460" s="4">
        <v>0.38</v>
      </c>
      <c r="AF460" s="4">
        <v>957</v>
      </c>
      <c r="AG460" s="4">
        <v>8</v>
      </c>
      <c r="AH460" s="4">
        <v>23</v>
      </c>
      <c r="AI460" s="4">
        <v>27</v>
      </c>
      <c r="AJ460" s="4">
        <v>190</v>
      </c>
      <c r="AK460" s="4">
        <v>189</v>
      </c>
      <c r="AL460" s="4">
        <v>4.3</v>
      </c>
      <c r="AM460" s="4">
        <v>196</v>
      </c>
      <c r="AN460" s="4" t="s">
        <v>155</v>
      </c>
      <c r="AO460" s="4">
        <v>2</v>
      </c>
      <c r="AP460" s="5">
        <v>0.9030555555555555</v>
      </c>
      <c r="AQ460" s="4">
        <v>47.164341999999998</v>
      </c>
      <c r="AR460" s="4">
        <v>-88.485997999999995</v>
      </c>
      <c r="AS460" s="4">
        <v>317.89999999999998</v>
      </c>
      <c r="AT460" s="4">
        <v>26.1</v>
      </c>
      <c r="AU460" s="4">
        <v>12</v>
      </c>
      <c r="AV460" s="4">
        <v>8</v>
      </c>
      <c r="AW460" s="4" t="s">
        <v>197</v>
      </c>
      <c r="AX460" s="4">
        <v>2.0588000000000002</v>
      </c>
      <c r="AY460" s="4">
        <v>1.0206</v>
      </c>
      <c r="AZ460" s="4">
        <v>3.4897</v>
      </c>
      <c r="BA460" s="4">
        <v>13.836</v>
      </c>
      <c r="BB460" s="4">
        <v>16.170000000000002</v>
      </c>
      <c r="BC460" s="4">
        <v>1.17</v>
      </c>
      <c r="BD460" s="4">
        <v>11.286</v>
      </c>
      <c r="BE460" s="4">
        <v>3084.944</v>
      </c>
      <c r="BF460" s="4">
        <v>1.6319999999999999</v>
      </c>
      <c r="BG460" s="4">
        <v>9.6140000000000008</v>
      </c>
      <c r="BH460" s="4">
        <v>2.5999999999999999E-2</v>
      </c>
      <c r="BI460" s="4">
        <v>9.64</v>
      </c>
      <c r="BJ460" s="4">
        <v>8.3059999999999992</v>
      </c>
      <c r="BK460" s="4">
        <v>2.3E-2</v>
      </c>
      <c r="BL460" s="4">
        <v>8.3279999999999994</v>
      </c>
      <c r="BM460" s="4">
        <v>2.63E-2</v>
      </c>
      <c r="BQ460" s="4">
        <v>355.89100000000002</v>
      </c>
      <c r="BR460" s="4">
        <v>0.21084</v>
      </c>
      <c r="BS460" s="4">
        <v>-5</v>
      </c>
      <c r="BT460" s="4">
        <v>0.91003999999999996</v>
      </c>
      <c r="BU460" s="4">
        <v>5.1524029999999996</v>
      </c>
      <c r="BV460" s="4">
        <v>18.382808000000001</v>
      </c>
    </row>
    <row r="461" spans="1:74" x14ac:dyDescent="0.25">
      <c r="A461" s="2">
        <v>42801</v>
      </c>
      <c r="B461" s="3">
        <v>0.69471743055555557</v>
      </c>
      <c r="C461" s="4">
        <v>13.321999999999999</v>
      </c>
      <c r="D461" s="4">
        <v>1.24E-2</v>
      </c>
      <c r="E461" s="4">
        <v>124.357724</v>
      </c>
      <c r="F461" s="4">
        <v>393.5</v>
      </c>
      <c r="G461" s="4">
        <v>1.3</v>
      </c>
      <c r="H461" s="4">
        <v>3.5</v>
      </c>
      <c r="J461" s="4">
        <v>2</v>
      </c>
      <c r="K461" s="4">
        <v>0.89800000000000002</v>
      </c>
      <c r="L461" s="4">
        <v>11.9635</v>
      </c>
      <c r="M461" s="4">
        <v>1.12E-2</v>
      </c>
      <c r="N461" s="4">
        <v>353.39</v>
      </c>
      <c r="O461" s="4">
        <v>1.1674</v>
      </c>
      <c r="P461" s="4">
        <v>354.6</v>
      </c>
      <c r="Q461" s="4">
        <v>305.2867</v>
      </c>
      <c r="R461" s="4">
        <v>1.0085</v>
      </c>
      <c r="S461" s="4">
        <v>306.3</v>
      </c>
      <c r="T461" s="4">
        <v>3.4979</v>
      </c>
      <c r="W461" s="4">
        <v>0</v>
      </c>
      <c r="X461" s="4">
        <v>1.796</v>
      </c>
      <c r="Y461" s="4">
        <v>11.9</v>
      </c>
      <c r="Z461" s="4">
        <v>782</v>
      </c>
      <c r="AA461" s="4">
        <v>795</v>
      </c>
      <c r="AB461" s="4">
        <v>818</v>
      </c>
      <c r="AC461" s="4">
        <v>34</v>
      </c>
      <c r="AD461" s="4">
        <v>16.64</v>
      </c>
      <c r="AE461" s="4">
        <v>0.38</v>
      </c>
      <c r="AF461" s="4">
        <v>957</v>
      </c>
      <c r="AG461" s="4">
        <v>8</v>
      </c>
      <c r="AH461" s="4">
        <v>23</v>
      </c>
      <c r="AI461" s="4">
        <v>27</v>
      </c>
      <c r="AJ461" s="4">
        <v>190</v>
      </c>
      <c r="AK461" s="4">
        <v>189</v>
      </c>
      <c r="AL461" s="4">
        <v>4.4000000000000004</v>
      </c>
      <c r="AM461" s="4">
        <v>195.8</v>
      </c>
      <c r="AN461" s="4" t="s">
        <v>155</v>
      </c>
      <c r="AO461" s="4">
        <v>2</v>
      </c>
      <c r="AP461" s="5">
        <v>0.90306712962962965</v>
      </c>
      <c r="AQ461" s="4">
        <v>47.164380999999999</v>
      </c>
      <c r="AR461" s="4">
        <v>-88.486148999999997</v>
      </c>
      <c r="AS461" s="4">
        <v>317.8</v>
      </c>
      <c r="AT461" s="4">
        <v>26.6</v>
      </c>
      <c r="AU461" s="4">
        <v>12</v>
      </c>
      <c r="AV461" s="4">
        <v>8</v>
      </c>
      <c r="AW461" s="4" t="s">
        <v>197</v>
      </c>
      <c r="AX461" s="4">
        <v>1.7618</v>
      </c>
      <c r="AY461" s="4">
        <v>1.1794</v>
      </c>
      <c r="AZ461" s="4">
        <v>3.4411999999999998</v>
      </c>
      <c r="BA461" s="4">
        <v>13.836</v>
      </c>
      <c r="BB461" s="4">
        <v>16.07</v>
      </c>
      <c r="BC461" s="4">
        <v>1.1599999999999999</v>
      </c>
      <c r="BD461" s="4">
        <v>11.356999999999999</v>
      </c>
      <c r="BE461" s="4">
        <v>3084.5569999999998</v>
      </c>
      <c r="BF461" s="4">
        <v>1.833</v>
      </c>
      <c r="BG461" s="4">
        <v>9.5419999999999998</v>
      </c>
      <c r="BH461" s="4">
        <v>3.2000000000000001E-2</v>
      </c>
      <c r="BI461" s="4">
        <v>9.5730000000000004</v>
      </c>
      <c r="BJ461" s="4">
        <v>8.2430000000000003</v>
      </c>
      <c r="BK461" s="4">
        <v>2.7E-2</v>
      </c>
      <c r="BL461" s="4">
        <v>8.27</v>
      </c>
      <c r="BM461" s="4">
        <v>2.93E-2</v>
      </c>
      <c r="BQ461" s="4">
        <v>336.702</v>
      </c>
      <c r="BR461" s="4">
        <v>0.19484000000000001</v>
      </c>
      <c r="BS461" s="4">
        <v>-5</v>
      </c>
      <c r="BT461" s="4">
        <v>0.91200000000000003</v>
      </c>
      <c r="BU461" s="4">
        <v>4.7614029999999996</v>
      </c>
      <c r="BV461" s="4">
        <v>18.4224</v>
      </c>
    </row>
    <row r="462" spans="1:74" x14ac:dyDescent="0.25">
      <c r="A462" s="2">
        <v>42801</v>
      </c>
      <c r="B462" s="3">
        <v>0.69472900462962961</v>
      </c>
      <c r="C462" s="4">
        <v>13.45</v>
      </c>
      <c r="D462" s="4">
        <v>1.24E-2</v>
      </c>
      <c r="E462" s="4">
        <v>124.437819</v>
      </c>
      <c r="F462" s="4">
        <v>391.4</v>
      </c>
      <c r="G462" s="4">
        <v>1.2</v>
      </c>
      <c r="H462" s="4">
        <v>2.8</v>
      </c>
      <c r="J462" s="4">
        <v>1.94</v>
      </c>
      <c r="K462" s="4">
        <v>0.89710000000000001</v>
      </c>
      <c r="L462" s="4">
        <v>12.0656</v>
      </c>
      <c r="M462" s="4">
        <v>1.12E-2</v>
      </c>
      <c r="N462" s="4">
        <v>351.0736</v>
      </c>
      <c r="O462" s="4">
        <v>1.0820000000000001</v>
      </c>
      <c r="P462" s="4">
        <v>352.2</v>
      </c>
      <c r="Q462" s="4">
        <v>303.28559999999999</v>
      </c>
      <c r="R462" s="4">
        <v>0.93479999999999996</v>
      </c>
      <c r="S462" s="4">
        <v>304.2</v>
      </c>
      <c r="T462" s="4">
        <v>2.7787000000000002</v>
      </c>
      <c r="W462" s="4">
        <v>0</v>
      </c>
      <c r="X462" s="4">
        <v>1.7364999999999999</v>
      </c>
      <c r="Y462" s="4">
        <v>11.9</v>
      </c>
      <c r="Z462" s="4">
        <v>782</v>
      </c>
      <c r="AA462" s="4">
        <v>794</v>
      </c>
      <c r="AB462" s="4">
        <v>817</v>
      </c>
      <c r="AC462" s="4">
        <v>34</v>
      </c>
      <c r="AD462" s="4">
        <v>16.64</v>
      </c>
      <c r="AE462" s="4">
        <v>0.38</v>
      </c>
      <c r="AF462" s="4">
        <v>957</v>
      </c>
      <c r="AG462" s="4">
        <v>8</v>
      </c>
      <c r="AH462" s="4">
        <v>23</v>
      </c>
      <c r="AI462" s="4">
        <v>27</v>
      </c>
      <c r="AJ462" s="4">
        <v>190</v>
      </c>
      <c r="AK462" s="4">
        <v>189.5</v>
      </c>
      <c r="AL462" s="4">
        <v>4.3</v>
      </c>
      <c r="AM462" s="4">
        <v>195.4</v>
      </c>
      <c r="AN462" s="4" t="s">
        <v>155</v>
      </c>
      <c r="AO462" s="4">
        <v>2</v>
      </c>
      <c r="AP462" s="5">
        <v>0.90307870370370369</v>
      </c>
      <c r="AQ462" s="4">
        <v>47.164408000000002</v>
      </c>
      <c r="AR462" s="4">
        <v>-88.486305000000002</v>
      </c>
      <c r="AS462" s="4">
        <v>317.8</v>
      </c>
      <c r="AT462" s="4">
        <v>26.6</v>
      </c>
      <c r="AU462" s="4">
        <v>12</v>
      </c>
      <c r="AV462" s="4">
        <v>8</v>
      </c>
      <c r="AW462" s="4" t="s">
        <v>197</v>
      </c>
      <c r="AX462" s="4">
        <v>2.2999999999999998</v>
      </c>
      <c r="AY462" s="4">
        <v>1</v>
      </c>
      <c r="AZ462" s="4">
        <v>3.8</v>
      </c>
      <c r="BA462" s="4">
        <v>13.836</v>
      </c>
      <c r="BB462" s="4">
        <v>15.92</v>
      </c>
      <c r="BC462" s="4">
        <v>1.1499999999999999</v>
      </c>
      <c r="BD462" s="4">
        <v>11.474</v>
      </c>
      <c r="BE462" s="4">
        <v>3084.5149999999999</v>
      </c>
      <c r="BF462" s="4">
        <v>1.8160000000000001</v>
      </c>
      <c r="BG462" s="4">
        <v>9.3989999999999991</v>
      </c>
      <c r="BH462" s="4">
        <v>2.9000000000000001E-2</v>
      </c>
      <c r="BI462" s="4">
        <v>9.4280000000000008</v>
      </c>
      <c r="BJ462" s="4">
        <v>8.1189999999999998</v>
      </c>
      <c r="BK462" s="4">
        <v>2.5000000000000001E-2</v>
      </c>
      <c r="BL462" s="4">
        <v>8.1440000000000001</v>
      </c>
      <c r="BM462" s="4">
        <v>2.3099999999999999E-2</v>
      </c>
      <c r="BQ462" s="4">
        <v>322.78699999999998</v>
      </c>
      <c r="BR462" s="4">
        <v>0.27625</v>
      </c>
      <c r="BS462" s="4">
        <v>-5</v>
      </c>
      <c r="BT462" s="4">
        <v>0.91149000000000002</v>
      </c>
      <c r="BU462" s="4">
        <v>6.7508600000000003</v>
      </c>
      <c r="BV462" s="4">
        <v>18.412098</v>
      </c>
    </row>
    <row r="463" spans="1:74" x14ac:dyDescent="0.25">
      <c r="A463" s="2">
        <v>42801</v>
      </c>
      <c r="B463" s="3">
        <v>0.69474057870370365</v>
      </c>
      <c r="C463" s="4">
        <v>13.45</v>
      </c>
      <c r="D463" s="4">
        <v>1.24E-2</v>
      </c>
      <c r="E463" s="4">
        <v>123.90383</v>
      </c>
      <c r="F463" s="4">
        <v>387.4</v>
      </c>
      <c r="G463" s="4">
        <v>-7.3</v>
      </c>
      <c r="H463" s="4">
        <v>7.8</v>
      </c>
      <c r="J463" s="4">
        <v>1.8</v>
      </c>
      <c r="K463" s="4">
        <v>0.89690000000000003</v>
      </c>
      <c r="L463" s="4">
        <v>12.064399999999999</v>
      </c>
      <c r="M463" s="4">
        <v>1.11E-2</v>
      </c>
      <c r="N463" s="4">
        <v>347.44220000000001</v>
      </c>
      <c r="O463" s="4">
        <v>0</v>
      </c>
      <c r="P463" s="4">
        <v>347.4</v>
      </c>
      <c r="Q463" s="4">
        <v>300.32409999999999</v>
      </c>
      <c r="R463" s="4">
        <v>0</v>
      </c>
      <c r="S463" s="4">
        <v>300.3</v>
      </c>
      <c r="T463" s="4">
        <v>7.8143000000000002</v>
      </c>
      <c r="W463" s="4">
        <v>0</v>
      </c>
      <c r="X463" s="4">
        <v>1.6145</v>
      </c>
      <c r="Y463" s="4">
        <v>11.9</v>
      </c>
      <c r="Z463" s="4">
        <v>781</v>
      </c>
      <c r="AA463" s="4">
        <v>793</v>
      </c>
      <c r="AB463" s="4">
        <v>818</v>
      </c>
      <c r="AC463" s="4">
        <v>34.5</v>
      </c>
      <c r="AD463" s="4">
        <v>16.89</v>
      </c>
      <c r="AE463" s="4">
        <v>0.39</v>
      </c>
      <c r="AF463" s="4">
        <v>957</v>
      </c>
      <c r="AG463" s="4">
        <v>8</v>
      </c>
      <c r="AH463" s="4">
        <v>23</v>
      </c>
      <c r="AI463" s="4">
        <v>27</v>
      </c>
      <c r="AJ463" s="4">
        <v>190</v>
      </c>
      <c r="AK463" s="4">
        <v>189</v>
      </c>
      <c r="AL463" s="4">
        <v>4.2</v>
      </c>
      <c r="AM463" s="4">
        <v>195</v>
      </c>
      <c r="AN463" s="4" t="s">
        <v>155</v>
      </c>
      <c r="AO463" s="4">
        <v>2</v>
      </c>
      <c r="AP463" s="5">
        <v>0.90309027777777784</v>
      </c>
      <c r="AQ463" s="4">
        <v>47.164439000000002</v>
      </c>
      <c r="AR463" s="4">
        <v>-88.486457000000001</v>
      </c>
      <c r="AS463" s="4">
        <v>317.89999999999998</v>
      </c>
      <c r="AT463" s="4">
        <v>26.7</v>
      </c>
      <c r="AU463" s="4">
        <v>12</v>
      </c>
      <c r="AV463" s="4">
        <v>8</v>
      </c>
      <c r="AW463" s="4" t="s">
        <v>197</v>
      </c>
      <c r="AX463" s="4">
        <v>2.2999999999999998</v>
      </c>
      <c r="AY463" s="4">
        <v>1</v>
      </c>
      <c r="AZ463" s="4">
        <v>3.6764000000000001</v>
      </c>
      <c r="BA463" s="4">
        <v>13.836</v>
      </c>
      <c r="BB463" s="4">
        <v>15.92</v>
      </c>
      <c r="BC463" s="4">
        <v>1.1499999999999999</v>
      </c>
      <c r="BD463" s="4">
        <v>11.489000000000001</v>
      </c>
      <c r="BE463" s="4">
        <v>3084.3989999999999</v>
      </c>
      <c r="BF463" s="4">
        <v>1.8080000000000001</v>
      </c>
      <c r="BG463" s="4">
        <v>9.3019999999999996</v>
      </c>
      <c r="BH463" s="4">
        <v>0</v>
      </c>
      <c r="BI463" s="4">
        <v>9.3019999999999996</v>
      </c>
      <c r="BJ463" s="4">
        <v>8.0410000000000004</v>
      </c>
      <c r="BK463" s="4">
        <v>0</v>
      </c>
      <c r="BL463" s="4">
        <v>8.0410000000000004</v>
      </c>
      <c r="BM463" s="4">
        <v>6.4899999999999999E-2</v>
      </c>
      <c r="BQ463" s="4">
        <v>300.12700000000001</v>
      </c>
      <c r="BR463" s="4">
        <v>0.34516999999999998</v>
      </c>
      <c r="BS463" s="4">
        <v>-5</v>
      </c>
      <c r="BT463" s="4">
        <v>0.91100000000000003</v>
      </c>
      <c r="BU463" s="4">
        <v>8.4350919999999991</v>
      </c>
      <c r="BV463" s="4">
        <v>18.402200000000001</v>
      </c>
    </row>
    <row r="464" spans="1:74" x14ac:dyDescent="0.25">
      <c r="A464" s="2">
        <v>42801</v>
      </c>
      <c r="B464" s="3">
        <v>0.6947521527777778</v>
      </c>
      <c r="C464" s="4">
        <v>13.459</v>
      </c>
      <c r="D464" s="4">
        <v>1.2999999999999999E-2</v>
      </c>
      <c r="E464" s="4">
        <v>130</v>
      </c>
      <c r="F464" s="4">
        <v>385.8</v>
      </c>
      <c r="G464" s="4">
        <v>-8</v>
      </c>
      <c r="H464" s="4">
        <v>1.5</v>
      </c>
      <c r="J464" s="4">
        <v>1.73</v>
      </c>
      <c r="K464" s="4">
        <v>0.89690000000000003</v>
      </c>
      <c r="L464" s="4">
        <v>12.071</v>
      </c>
      <c r="M464" s="4">
        <v>1.17E-2</v>
      </c>
      <c r="N464" s="4">
        <v>346.03210000000001</v>
      </c>
      <c r="O464" s="4">
        <v>0</v>
      </c>
      <c r="P464" s="4">
        <v>346</v>
      </c>
      <c r="Q464" s="4">
        <v>299.27339999999998</v>
      </c>
      <c r="R464" s="4">
        <v>0</v>
      </c>
      <c r="S464" s="4">
        <v>299.3</v>
      </c>
      <c r="T464" s="4">
        <v>1.5216000000000001</v>
      </c>
      <c r="W464" s="4">
        <v>0</v>
      </c>
      <c r="X464" s="4">
        <v>1.55</v>
      </c>
      <c r="Y464" s="4">
        <v>11.8</v>
      </c>
      <c r="Z464" s="4">
        <v>781</v>
      </c>
      <c r="AA464" s="4">
        <v>793</v>
      </c>
      <c r="AB464" s="4">
        <v>817</v>
      </c>
      <c r="AC464" s="4">
        <v>35</v>
      </c>
      <c r="AD464" s="4">
        <v>17.13</v>
      </c>
      <c r="AE464" s="4">
        <v>0.39</v>
      </c>
      <c r="AF464" s="4">
        <v>957</v>
      </c>
      <c r="AG464" s="4">
        <v>8</v>
      </c>
      <c r="AH464" s="4">
        <v>23</v>
      </c>
      <c r="AI464" s="4">
        <v>27</v>
      </c>
      <c r="AJ464" s="4">
        <v>190</v>
      </c>
      <c r="AK464" s="4">
        <v>188</v>
      </c>
      <c r="AL464" s="4">
        <v>4.3</v>
      </c>
      <c r="AM464" s="4">
        <v>195.3</v>
      </c>
      <c r="AN464" s="4" t="s">
        <v>155</v>
      </c>
      <c r="AO464" s="4">
        <v>2</v>
      </c>
      <c r="AP464" s="5">
        <v>0.90310185185185177</v>
      </c>
      <c r="AQ464" s="4">
        <v>47.164442000000001</v>
      </c>
      <c r="AR464" s="4">
        <v>-88.486636000000004</v>
      </c>
      <c r="AS464" s="4">
        <v>318</v>
      </c>
      <c r="AT464" s="4">
        <v>27.6</v>
      </c>
      <c r="AU464" s="4">
        <v>12</v>
      </c>
      <c r="AV464" s="4">
        <v>9</v>
      </c>
      <c r="AW464" s="4" t="s">
        <v>413</v>
      </c>
      <c r="AX464" s="4">
        <v>2.2999999999999998</v>
      </c>
      <c r="AY464" s="4">
        <v>1</v>
      </c>
      <c r="AZ464" s="4">
        <v>2.6</v>
      </c>
      <c r="BA464" s="4">
        <v>13.836</v>
      </c>
      <c r="BB464" s="4">
        <v>15.91</v>
      </c>
      <c r="BC464" s="4">
        <v>1.1499999999999999</v>
      </c>
      <c r="BD464" s="4">
        <v>11.5</v>
      </c>
      <c r="BE464" s="4">
        <v>3084.4160000000002</v>
      </c>
      <c r="BF464" s="4">
        <v>1.8959999999999999</v>
      </c>
      <c r="BG464" s="4">
        <v>9.2590000000000003</v>
      </c>
      <c r="BH464" s="4">
        <v>0</v>
      </c>
      <c r="BI464" s="4">
        <v>9.2590000000000003</v>
      </c>
      <c r="BJ464" s="4">
        <v>8.0079999999999991</v>
      </c>
      <c r="BK464" s="4">
        <v>0</v>
      </c>
      <c r="BL464" s="4">
        <v>8.0079999999999991</v>
      </c>
      <c r="BM464" s="4">
        <v>1.26E-2</v>
      </c>
      <c r="BQ464" s="4">
        <v>287.971</v>
      </c>
      <c r="BR464" s="4">
        <v>0.26933000000000001</v>
      </c>
      <c r="BS464" s="4">
        <v>-5</v>
      </c>
      <c r="BT464" s="4">
        <v>0.91100000000000003</v>
      </c>
      <c r="BU464" s="4">
        <v>6.5817519999999998</v>
      </c>
      <c r="BV464" s="4">
        <v>18.402200000000001</v>
      </c>
    </row>
    <row r="465" spans="1:74" x14ac:dyDescent="0.25">
      <c r="A465" s="2">
        <v>42801</v>
      </c>
      <c r="B465" s="3">
        <v>0.69476372685185195</v>
      </c>
      <c r="C465" s="4">
        <v>13.452999999999999</v>
      </c>
      <c r="D465" s="4">
        <v>1.2999999999999999E-2</v>
      </c>
      <c r="E465" s="4">
        <v>130</v>
      </c>
      <c r="F465" s="4">
        <v>385.9</v>
      </c>
      <c r="G465" s="4">
        <v>-8</v>
      </c>
      <c r="H465" s="4">
        <v>2.2000000000000002</v>
      </c>
      <c r="J465" s="4">
        <v>1.7</v>
      </c>
      <c r="K465" s="4">
        <v>0.89690000000000003</v>
      </c>
      <c r="L465" s="4">
        <v>12.0662</v>
      </c>
      <c r="M465" s="4">
        <v>1.17E-2</v>
      </c>
      <c r="N465" s="4">
        <v>346.11860000000001</v>
      </c>
      <c r="O465" s="4">
        <v>0</v>
      </c>
      <c r="P465" s="4">
        <v>346.1</v>
      </c>
      <c r="Q465" s="4">
        <v>299.34820000000002</v>
      </c>
      <c r="R465" s="4">
        <v>0</v>
      </c>
      <c r="S465" s="4">
        <v>299.3</v>
      </c>
      <c r="T465" s="4">
        <v>2.1901000000000002</v>
      </c>
      <c r="W465" s="4">
        <v>0</v>
      </c>
      <c r="X465" s="4">
        <v>1.5247999999999999</v>
      </c>
      <c r="Y465" s="4">
        <v>11.9</v>
      </c>
      <c r="Z465" s="4">
        <v>779</v>
      </c>
      <c r="AA465" s="4">
        <v>791</v>
      </c>
      <c r="AB465" s="4">
        <v>814</v>
      </c>
      <c r="AC465" s="4">
        <v>35</v>
      </c>
      <c r="AD465" s="4">
        <v>17.13</v>
      </c>
      <c r="AE465" s="4">
        <v>0.39</v>
      </c>
      <c r="AF465" s="4">
        <v>957</v>
      </c>
      <c r="AG465" s="4">
        <v>8</v>
      </c>
      <c r="AH465" s="4">
        <v>23</v>
      </c>
      <c r="AI465" s="4">
        <v>27</v>
      </c>
      <c r="AJ465" s="4">
        <v>190</v>
      </c>
      <c r="AK465" s="4">
        <v>188.5</v>
      </c>
      <c r="AL465" s="4">
        <v>4.3</v>
      </c>
      <c r="AM465" s="4">
        <v>195.7</v>
      </c>
      <c r="AN465" s="4" t="s">
        <v>155</v>
      </c>
      <c r="AO465" s="4">
        <v>2</v>
      </c>
      <c r="AP465" s="5">
        <v>0.90311342592592592</v>
      </c>
      <c r="AQ465" s="4">
        <v>47.164437999999997</v>
      </c>
      <c r="AR465" s="4">
        <v>-88.486806999999999</v>
      </c>
      <c r="AS465" s="4">
        <v>318</v>
      </c>
      <c r="AT465" s="4">
        <v>28</v>
      </c>
      <c r="AU465" s="4">
        <v>12</v>
      </c>
      <c r="AV465" s="4">
        <v>9</v>
      </c>
      <c r="AW465" s="4" t="s">
        <v>413</v>
      </c>
      <c r="AX465" s="4">
        <v>2.2999999999999998</v>
      </c>
      <c r="AY465" s="4">
        <v>1</v>
      </c>
      <c r="AZ465" s="4">
        <v>2.6</v>
      </c>
      <c r="BA465" s="4">
        <v>13.836</v>
      </c>
      <c r="BB465" s="4">
        <v>15.92</v>
      </c>
      <c r="BC465" s="4">
        <v>1.1499999999999999</v>
      </c>
      <c r="BD465" s="4">
        <v>11.492000000000001</v>
      </c>
      <c r="BE465" s="4">
        <v>3084.4009999999998</v>
      </c>
      <c r="BF465" s="4">
        <v>1.897</v>
      </c>
      <c r="BG465" s="4">
        <v>9.2650000000000006</v>
      </c>
      <c r="BH465" s="4">
        <v>0</v>
      </c>
      <c r="BI465" s="4">
        <v>9.2650000000000006</v>
      </c>
      <c r="BJ465" s="4">
        <v>8.0129999999999999</v>
      </c>
      <c r="BK465" s="4">
        <v>0</v>
      </c>
      <c r="BL465" s="4">
        <v>8.0129999999999999</v>
      </c>
      <c r="BM465" s="4">
        <v>1.8200000000000001E-2</v>
      </c>
      <c r="BQ465" s="4">
        <v>283.404</v>
      </c>
      <c r="BR465" s="4">
        <v>0.20588000000000001</v>
      </c>
      <c r="BS465" s="4">
        <v>-5</v>
      </c>
      <c r="BT465" s="4">
        <v>0.91303999999999996</v>
      </c>
      <c r="BU465" s="4">
        <v>5.031193</v>
      </c>
      <c r="BV465" s="4">
        <v>18.443408000000002</v>
      </c>
    </row>
    <row r="466" spans="1:74" x14ac:dyDescent="0.25">
      <c r="A466" s="2">
        <v>42801</v>
      </c>
      <c r="B466" s="3">
        <v>0.69477530092592588</v>
      </c>
      <c r="C466" s="4">
        <v>13.45</v>
      </c>
      <c r="D466" s="4">
        <v>1.2999999999999999E-2</v>
      </c>
      <c r="E466" s="4">
        <v>130</v>
      </c>
      <c r="F466" s="4">
        <v>386.1</v>
      </c>
      <c r="G466" s="4">
        <v>-4.2</v>
      </c>
      <c r="H466" s="4">
        <v>-0.2</v>
      </c>
      <c r="J466" s="4">
        <v>1.7</v>
      </c>
      <c r="K466" s="4">
        <v>0.89690000000000003</v>
      </c>
      <c r="L466" s="4">
        <v>12.0634</v>
      </c>
      <c r="M466" s="4">
        <v>1.17E-2</v>
      </c>
      <c r="N466" s="4">
        <v>346.28969999999998</v>
      </c>
      <c r="O466" s="4">
        <v>0</v>
      </c>
      <c r="P466" s="4">
        <v>346.3</v>
      </c>
      <c r="Q466" s="4">
        <v>299.49619999999999</v>
      </c>
      <c r="R466" s="4">
        <v>0</v>
      </c>
      <c r="S466" s="4">
        <v>299.5</v>
      </c>
      <c r="T466" s="4">
        <v>0</v>
      </c>
      <c r="W466" s="4">
        <v>0</v>
      </c>
      <c r="X466" s="4">
        <v>1.5246999999999999</v>
      </c>
      <c r="Y466" s="4">
        <v>11.8</v>
      </c>
      <c r="Z466" s="4">
        <v>777</v>
      </c>
      <c r="AA466" s="4">
        <v>790</v>
      </c>
      <c r="AB466" s="4">
        <v>812</v>
      </c>
      <c r="AC466" s="4">
        <v>35</v>
      </c>
      <c r="AD466" s="4">
        <v>17.13</v>
      </c>
      <c r="AE466" s="4">
        <v>0.39</v>
      </c>
      <c r="AF466" s="4">
        <v>957</v>
      </c>
      <c r="AG466" s="4">
        <v>8</v>
      </c>
      <c r="AH466" s="4">
        <v>23</v>
      </c>
      <c r="AI466" s="4">
        <v>27</v>
      </c>
      <c r="AJ466" s="4">
        <v>190</v>
      </c>
      <c r="AK466" s="4">
        <v>189</v>
      </c>
      <c r="AL466" s="4">
        <v>4.2</v>
      </c>
      <c r="AM466" s="4">
        <v>196</v>
      </c>
      <c r="AN466" s="4" t="s">
        <v>155</v>
      </c>
      <c r="AO466" s="4">
        <v>2</v>
      </c>
      <c r="AP466" s="5">
        <v>0.90312500000000007</v>
      </c>
      <c r="AQ466" s="4">
        <v>47.164442999999999</v>
      </c>
      <c r="AR466" s="4">
        <v>-88.486971999999994</v>
      </c>
      <c r="AS466" s="4">
        <v>318</v>
      </c>
      <c r="AT466" s="4">
        <v>28</v>
      </c>
      <c r="AU466" s="4">
        <v>12</v>
      </c>
      <c r="AV466" s="4">
        <v>9</v>
      </c>
      <c r="AW466" s="4" t="s">
        <v>413</v>
      </c>
      <c r="AX466" s="4">
        <v>2.1970000000000001</v>
      </c>
      <c r="AY466" s="4">
        <v>1.0103</v>
      </c>
      <c r="AZ466" s="4">
        <v>2.5897000000000001</v>
      </c>
      <c r="BA466" s="4">
        <v>13.836</v>
      </c>
      <c r="BB466" s="4">
        <v>15.92</v>
      </c>
      <c r="BC466" s="4">
        <v>1.1499999999999999</v>
      </c>
      <c r="BD466" s="4">
        <v>11.494</v>
      </c>
      <c r="BE466" s="4">
        <v>3084.4589999999998</v>
      </c>
      <c r="BF466" s="4">
        <v>1.897</v>
      </c>
      <c r="BG466" s="4">
        <v>9.2720000000000002</v>
      </c>
      <c r="BH466" s="4">
        <v>0</v>
      </c>
      <c r="BI466" s="4">
        <v>9.2720000000000002</v>
      </c>
      <c r="BJ466" s="4">
        <v>8.0190000000000001</v>
      </c>
      <c r="BK466" s="4">
        <v>0</v>
      </c>
      <c r="BL466" s="4">
        <v>8.0190000000000001</v>
      </c>
      <c r="BM466" s="4">
        <v>0</v>
      </c>
      <c r="BQ466" s="4">
        <v>283.46800000000002</v>
      </c>
      <c r="BR466" s="4">
        <v>0.20102</v>
      </c>
      <c r="BS466" s="4">
        <v>-5</v>
      </c>
      <c r="BT466" s="4">
        <v>0.91449000000000003</v>
      </c>
      <c r="BU466" s="4">
        <v>4.912426</v>
      </c>
      <c r="BV466" s="4">
        <v>18.472698000000001</v>
      </c>
    </row>
    <row r="467" spans="1:74" x14ac:dyDescent="0.25">
      <c r="A467" s="2">
        <v>42801</v>
      </c>
      <c r="B467" s="3">
        <v>0.69478687500000003</v>
      </c>
      <c r="C467" s="4">
        <v>13.442</v>
      </c>
      <c r="D467" s="4">
        <v>1.2999999999999999E-2</v>
      </c>
      <c r="E467" s="4">
        <v>130</v>
      </c>
      <c r="F467" s="4">
        <v>390.2</v>
      </c>
      <c r="G467" s="4">
        <v>-7.1</v>
      </c>
      <c r="H467" s="4">
        <v>-2</v>
      </c>
      <c r="J467" s="4">
        <v>1.7</v>
      </c>
      <c r="K467" s="4">
        <v>0.89690000000000003</v>
      </c>
      <c r="L467" s="4">
        <v>12.0566</v>
      </c>
      <c r="M467" s="4">
        <v>1.17E-2</v>
      </c>
      <c r="N467" s="4">
        <v>349.95299999999997</v>
      </c>
      <c r="O467" s="4">
        <v>0</v>
      </c>
      <c r="P467" s="4">
        <v>350</v>
      </c>
      <c r="Q467" s="4">
        <v>302.6644</v>
      </c>
      <c r="R467" s="4">
        <v>0</v>
      </c>
      <c r="S467" s="4">
        <v>302.7</v>
      </c>
      <c r="T467" s="4">
        <v>0</v>
      </c>
      <c r="W467" s="4">
        <v>0</v>
      </c>
      <c r="X467" s="4">
        <v>1.5247999999999999</v>
      </c>
      <c r="Y467" s="4">
        <v>11.8</v>
      </c>
      <c r="Z467" s="4">
        <v>778</v>
      </c>
      <c r="AA467" s="4">
        <v>791</v>
      </c>
      <c r="AB467" s="4">
        <v>813</v>
      </c>
      <c r="AC467" s="4">
        <v>35</v>
      </c>
      <c r="AD467" s="4">
        <v>17.13</v>
      </c>
      <c r="AE467" s="4">
        <v>0.39</v>
      </c>
      <c r="AF467" s="4">
        <v>957</v>
      </c>
      <c r="AG467" s="4">
        <v>8</v>
      </c>
      <c r="AH467" s="4">
        <v>23</v>
      </c>
      <c r="AI467" s="4">
        <v>27</v>
      </c>
      <c r="AJ467" s="4">
        <v>190</v>
      </c>
      <c r="AK467" s="4">
        <v>189</v>
      </c>
      <c r="AL467" s="4">
        <v>4.0999999999999996</v>
      </c>
      <c r="AM467" s="4">
        <v>195.6</v>
      </c>
      <c r="AN467" s="4" t="s">
        <v>155</v>
      </c>
      <c r="AO467" s="4">
        <v>2</v>
      </c>
      <c r="AP467" s="5">
        <v>0.90313657407407411</v>
      </c>
      <c r="AQ467" s="4">
        <v>47.164420999999997</v>
      </c>
      <c r="AR467" s="4">
        <v>-88.487133999999998</v>
      </c>
      <c r="AS467" s="4">
        <v>318</v>
      </c>
      <c r="AT467" s="4">
        <v>27.8</v>
      </c>
      <c r="AU467" s="4">
        <v>12</v>
      </c>
      <c r="AV467" s="4">
        <v>9</v>
      </c>
      <c r="AW467" s="4" t="s">
        <v>413</v>
      </c>
      <c r="AX467" s="4">
        <v>1.3</v>
      </c>
      <c r="AY467" s="4">
        <v>1.1206</v>
      </c>
      <c r="AZ467" s="4">
        <v>2.5103</v>
      </c>
      <c r="BA467" s="4">
        <v>13.836</v>
      </c>
      <c r="BB467" s="4">
        <v>15.93</v>
      </c>
      <c r="BC467" s="4">
        <v>1.1499999999999999</v>
      </c>
      <c r="BD467" s="4">
        <v>11.493</v>
      </c>
      <c r="BE467" s="4">
        <v>3084.4630000000002</v>
      </c>
      <c r="BF467" s="4">
        <v>1.899</v>
      </c>
      <c r="BG467" s="4">
        <v>9.3759999999999994</v>
      </c>
      <c r="BH467" s="4">
        <v>0</v>
      </c>
      <c r="BI467" s="4">
        <v>9.3759999999999994</v>
      </c>
      <c r="BJ467" s="4">
        <v>8.109</v>
      </c>
      <c r="BK467" s="4">
        <v>0</v>
      </c>
      <c r="BL467" s="4">
        <v>8.109</v>
      </c>
      <c r="BM467" s="4">
        <v>0</v>
      </c>
      <c r="BQ467" s="4">
        <v>283.63299999999998</v>
      </c>
      <c r="BR467" s="4">
        <v>0.17241999999999999</v>
      </c>
      <c r="BS467" s="4">
        <v>-5</v>
      </c>
      <c r="BT467" s="4">
        <v>0.91298000000000001</v>
      </c>
      <c r="BU467" s="4">
        <v>4.213514</v>
      </c>
      <c r="BV467" s="4">
        <v>18.442195999999999</v>
      </c>
    </row>
    <row r="468" spans="1:74" x14ac:dyDescent="0.25">
      <c r="A468" s="2">
        <v>42801</v>
      </c>
      <c r="B468" s="3">
        <v>0.69479844907407406</v>
      </c>
      <c r="C468" s="4">
        <v>13.426</v>
      </c>
      <c r="D468" s="4">
        <v>1.1299999999999999E-2</v>
      </c>
      <c r="E468" s="4">
        <v>113.33617700000001</v>
      </c>
      <c r="F468" s="4">
        <v>393</v>
      </c>
      <c r="G468" s="4">
        <v>-9.6999999999999993</v>
      </c>
      <c r="H468" s="4">
        <v>-0.5</v>
      </c>
      <c r="J468" s="4">
        <v>1.7</v>
      </c>
      <c r="K468" s="4">
        <v>0.89700000000000002</v>
      </c>
      <c r="L468" s="4">
        <v>12.0427</v>
      </c>
      <c r="M468" s="4">
        <v>1.0200000000000001E-2</v>
      </c>
      <c r="N468" s="4">
        <v>352.5138</v>
      </c>
      <c r="O468" s="4">
        <v>0</v>
      </c>
      <c r="P468" s="4">
        <v>352.5</v>
      </c>
      <c r="Q468" s="4">
        <v>305.05779999999999</v>
      </c>
      <c r="R468" s="4">
        <v>0</v>
      </c>
      <c r="S468" s="4">
        <v>305.10000000000002</v>
      </c>
      <c r="T468" s="4">
        <v>0</v>
      </c>
      <c r="W468" s="4">
        <v>0</v>
      </c>
      <c r="X468" s="4">
        <v>1.5248999999999999</v>
      </c>
      <c r="Y468" s="4">
        <v>11.9</v>
      </c>
      <c r="Z468" s="4">
        <v>779</v>
      </c>
      <c r="AA468" s="4">
        <v>791</v>
      </c>
      <c r="AB468" s="4">
        <v>814</v>
      </c>
      <c r="AC468" s="4">
        <v>35.5</v>
      </c>
      <c r="AD468" s="4">
        <v>17.38</v>
      </c>
      <c r="AE468" s="4">
        <v>0.4</v>
      </c>
      <c r="AF468" s="4">
        <v>957</v>
      </c>
      <c r="AG468" s="4">
        <v>8</v>
      </c>
      <c r="AH468" s="4">
        <v>23</v>
      </c>
      <c r="AI468" s="4">
        <v>27</v>
      </c>
      <c r="AJ468" s="4">
        <v>190</v>
      </c>
      <c r="AK468" s="4">
        <v>189</v>
      </c>
      <c r="AL468" s="4">
        <v>4.0999999999999996</v>
      </c>
      <c r="AM468" s="4">
        <v>195.2</v>
      </c>
      <c r="AN468" s="4" t="s">
        <v>155</v>
      </c>
      <c r="AO468" s="4">
        <v>2</v>
      </c>
      <c r="AP468" s="5">
        <v>0.90314814814814814</v>
      </c>
      <c r="AQ468" s="4">
        <v>47.164377999999999</v>
      </c>
      <c r="AR468" s="4">
        <v>-88.487288000000007</v>
      </c>
      <c r="AS468" s="4">
        <v>318.3</v>
      </c>
      <c r="AT468" s="4">
        <v>27.6</v>
      </c>
      <c r="AU468" s="4">
        <v>12</v>
      </c>
      <c r="AV468" s="4">
        <v>9</v>
      </c>
      <c r="AW468" s="4" t="s">
        <v>413</v>
      </c>
      <c r="AX468" s="4">
        <v>1.3</v>
      </c>
      <c r="AY468" s="4">
        <v>1.3103</v>
      </c>
      <c r="AZ468" s="4">
        <v>2.5897000000000001</v>
      </c>
      <c r="BA468" s="4">
        <v>13.836</v>
      </c>
      <c r="BB468" s="4">
        <v>15.95</v>
      </c>
      <c r="BC468" s="4">
        <v>1.1499999999999999</v>
      </c>
      <c r="BD468" s="4">
        <v>11.484999999999999</v>
      </c>
      <c r="BE468" s="4">
        <v>3084.8539999999998</v>
      </c>
      <c r="BF468" s="4">
        <v>1.657</v>
      </c>
      <c r="BG468" s="4">
        <v>9.4559999999999995</v>
      </c>
      <c r="BH468" s="4">
        <v>0</v>
      </c>
      <c r="BI468" s="4">
        <v>9.4559999999999995</v>
      </c>
      <c r="BJ468" s="4">
        <v>8.1829999999999998</v>
      </c>
      <c r="BK468" s="4">
        <v>0</v>
      </c>
      <c r="BL468" s="4">
        <v>8.1829999999999998</v>
      </c>
      <c r="BM468" s="4">
        <v>0</v>
      </c>
      <c r="BQ468" s="4">
        <v>284.01600000000002</v>
      </c>
      <c r="BR468" s="4">
        <v>0.19245000000000001</v>
      </c>
      <c r="BS468" s="4">
        <v>-5</v>
      </c>
      <c r="BT468" s="4">
        <v>0.91251000000000004</v>
      </c>
      <c r="BU468" s="4">
        <v>4.7029969999999999</v>
      </c>
      <c r="BV468" s="4">
        <v>18.432701999999999</v>
      </c>
    </row>
    <row r="469" spans="1:74" x14ac:dyDescent="0.25">
      <c r="A469" s="2">
        <v>42801</v>
      </c>
      <c r="B469" s="3">
        <v>0.69481002314814821</v>
      </c>
      <c r="C469" s="4">
        <v>13.4</v>
      </c>
      <c r="D469" s="4">
        <v>0.01</v>
      </c>
      <c r="E469" s="4">
        <v>100</v>
      </c>
      <c r="F469" s="4">
        <v>393</v>
      </c>
      <c r="G469" s="4">
        <v>-8.8000000000000007</v>
      </c>
      <c r="H469" s="4">
        <v>-5.7</v>
      </c>
      <c r="J469" s="4">
        <v>1.8</v>
      </c>
      <c r="K469" s="4">
        <v>0.8972</v>
      </c>
      <c r="L469" s="4">
        <v>12.022399999999999</v>
      </c>
      <c r="M469" s="4">
        <v>8.9999999999999993E-3</v>
      </c>
      <c r="N469" s="4">
        <v>352.58870000000002</v>
      </c>
      <c r="O469" s="4">
        <v>0</v>
      </c>
      <c r="P469" s="4">
        <v>352.6</v>
      </c>
      <c r="Q469" s="4">
        <v>305.2944</v>
      </c>
      <c r="R469" s="4">
        <v>0</v>
      </c>
      <c r="S469" s="4">
        <v>305.3</v>
      </c>
      <c r="T469" s="4">
        <v>0</v>
      </c>
      <c r="W469" s="4">
        <v>0</v>
      </c>
      <c r="X469" s="4">
        <v>1.6149</v>
      </c>
      <c r="Y469" s="4">
        <v>11.8</v>
      </c>
      <c r="Z469" s="4">
        <v>780</v>
      </c>
      <c r="AA469" s="4">
        <v>792</v>
      </c>
      <c r="AB469" s="4">
        <v>815</v>
      </c>
      <c r="AC469" s="4">
        <v>36</v>
      </c>
      <c r="AD469" s="4">
        <v>17.62</v>
      </c>
      <c r="AE469" s="4">
        <v>0.4</v>
      </c>
      <c r="AF469" s="4">
        <v>957</v>
      </c>
      <c r="AG469" s="4">
        <v>8</v>
      </c>
      <c r="AH469" s="4">
        <v>23</v>
      </c>
      <c r="AI469" s="4">
        <v>27</v>
      </c>
      <c r="AJ469" s="4">
        <v>190</v>
      </c>
      <c r="AK469" s="4">
        <v>189.5</v>
      </c>
      <c r="AL469" s="4">
        <v>4.2</v>
      </c>
      <c r="AM469" s="4">
        <v>195.1</v>
      </c>
      <c r="AN469" s="4" t="s">
        <v>155</v>
      </c>
      <c r="AO469" s="4">
        <v>2</v>
      </c>
      <c r="AP469" s="5">
        <v>0.90315972222222218</v>
      </c>
      <c r="AQ469" s="4">
        <v>47.164332999999999</v>
      </c>
      <c r="AR469" s="4">
        <v>-88.487438999999995</v>
      </c>
      <c r="AS469" s="4">
        <v>318.60000000000002</v>
      </c>
      <c r="AT469" s="4">
        <v>27.5</v>
      </c>
      <c r="AU469" s="4">
        <v>12</v>
      </c>
      <c r="AV469" s="4">
        <v>9</v>
      </c>
      <c r="AW469" s="4" t="s">
        <v>413</v>
      </c>
      <c r="AX469" s="4">
        <v>1.3</v>
      </c>
      <c r="AY469" s="4">
        <v>1.4</v>
      </c>
      <c r="AZ469" s="4">
        <v>2.5</v>
      </c>
      <c r="BA469" s="4">
        <v>13.836</v>
      </c>
      <c r="BB469" s="4">
        <v>15.98</v>
      </c>
      <c r="BC469" s="4">
        <v>1.1599999999999999</v>
      </c>
      <c r="BD469" s="4">
        <v>11.461</v>
      </c>
      <c r="BE469" s="4">
        <v>3085.174</v>
      </c>
      <c r="BF469" s="4">
        <v>1.4650000000000001</v>
      </c>
      <c r="BG469" s="4">
        <v>9.4749999999999996</v>
      </c>
      <c r="BH469" s="4">
        <v>0</v>
      </c>
      <c r="BI469" s="4">
        <v>9.4749999999999996</v>
      </c>
      <c r="BJ469" s="4">
        <v>8.2040000000000006</v>
      </c>
      <c r="BK469" s="4">
        <v>0</v>
      </c>
      <c r="BL469" s="4">
        <v>8.2040000000000006</v>
      </c>
      <c r="BM469" s="4">
        <v>0</v>
      </c>
      <c r="BQ469" s="4">
        <v>301.32400000000001</v>
      </c>
      <c r="BR469" s="4">
        <v>0.21554000000000001</v>
      </c>
      <c r="BS469" s="4">
        <v>-5</v>
      </c>
      <c r="BT469" s="4">
        <v>0.91198000000000001</v>
      </c>
      <c r="BU469" s="4">
        <v>5.2672590000000001</v>
      </c>
      <c r="BV469" s="4">
        <v>18.421996</v>
      </c>
    </row>
    <row r="470" spans="1:74" x14ac:dyDescent="0.25">
      <c r="A470" s="2">
        <v>42801</v>
      </c>
      <c r="B470" s="3">
        <v>0.69482159722222214</v>
      </c>
      <c r="C470" s="4">
        <v>13.218999999999999</v>
      </c>
      <c r="D470" s="4">
        <v>0.01</v>
      </c>
      <c r="E470" s="4">
        <v>100</v>
      </c>
      <c r="F470" s="4">
        <v>397.5</v>
      </c>
      <c r="G470" s="4">
        <v>9</v>
      </c>
      <c r="H470" s="4">
        <v>-4.7</v>
      </c>
      <c r="J470" s="4">
        <v>1.9</v>
      </c>
      <c r="K470" s="4">
        <v>0.89849999999999997</v>
      </c>
      <c r="L470" s="4">
        <v>11.8771</v>
      </c>
      <c r="M470" s="4">
        <v>8.9999999999999993E-3</v>
      </c>
      <c r="N470" s="4">
        <v>357.1696</v>
      </c>
      <c r="O470" s="4">
        <v>8.1021999999999998</v>
      </c>
      <c r="P470" s="4">
        <v>365.3</v>
      </c>
      <c r="Q470" s="4">
        <v>309.26080000000002</v>
      </c>
      <c r="R470" s="4">
        <v>7.0153999999999996</v>
      </c>
      <c r="S470" s="4">
        <v>316.3</v>
      </c>
      <c r="T470" s="4">
        <v>0</v>
      </c>
      <c r="W470" s="4">
        <v>0</v>
      </c>
      <c r="X470" s="4">
        <v>1.7072000000000001</v>
      </c>
      <c r="Y470" s="4">
        <v>11.9</v>
      </c>
      <c r="Z470" s="4">
        <v>780</v>
      </c>
      <c r="AA470" s="4">
        <v>791</v>
      </c>
      <c r="AB470" s="4">
        <v>815</v>
      </c>
      <c r="AC470" s="4">
        <v>36</v>
      </c>
      <c r="AD470" s="4">
        <v>17.62</v>
      </c>
      <c r="AE470" s="4">
        <v>0.4</v>
      </c>
      <c r="AF470" s="4">
        <v>957</v>
      </c>
      <c r="AG470" s="4">
        <v>8</v>
      </c>
      <c r="AH470" s="4">
        <v>23</v>
      </c>
      <c r="AI470" s="4">
        <v>27</v>
      </c>
      <c r="AJ470" s="4">
        <v>190</v>
      </c>
      <c r="AK470" s="4">
        <v>190</v>
      </c>
      <c r="AL470" s="4">
        <v>4.2</v>
      </c>
      <c r="AM470" s="4">
        <v>195.5</v>
      </c>
      <c r="AN470" s="4" t="s">
        <v>155</v>
      </c>
      <c r="AO470" s="4">
        <v>2</v>
      </c>
      <c r="AP470" s="5">
        <v>0.90317129629629633</v>
      </c>
      <c r="AQ470" s="4">
        <v>47.164293999999998</v>
      </c>
      <c r="AR470" s="4">
        <v>-88.487590999999995</v>
      </c>
      <c r="AS470" s="4">
        <v>318.8</v>
      </c>
      <c r="AT470" s="4">
        <v>27.2</v>
      </c>
      <c r="AU470" s="4">
        <v>12</v>
      </c>
      <c r="AV470" s="4">
        <v>9</v>
      </c>
      <c r="AW470" s="4" t="s">
        <v>413</v>
      </c>
      <c r="AX470" s="4">
        <v>1.3206</v>
      </c>
      <c r="AY470" s="4">
        <v>1.4515</v>
      </c>
      <c r="AZ470" s="4">
        <v>2.5514999999999999</v>
      </c>
      <c r="BA470" s="4">
        <v>13.836</v>
      </c>
      <c r="BB470" s="4">
        <v>16.190000000000001</v>
      </c>
      <c r="BC470" s="4">
        <v>1.17</v>
      </c>
      <c r="BD470" s="4">
        <v>11.295999999999999</v>
      </c>
      <c r="BE470" s="4">
        <v>3085.268</v>
      </c>
      <c r="BF470" s="4">
        <v>1.486</v>
      </c>
      <c r="BG470" s="4">
        <v>9.7159999999999993</v>
      </c>
      <c r="BH470" s="4">
        <v>0.22</v>
      </c>
      <c r="BI470" s="4">
        <v>9.9369999999999994</v>
      </c>
      <c r="BJ470" s="4">
        <v>8.4130000000000003</v>
      </c>
      <c r="BK470" s="4">
        <v>0.191</v>
      </c>
      <c r="BL470" s="4">
        <v>8.6039999999999992</v>
      </c>
      <c r="BM470" s="4">
        <v>0</v>
      </c>
      <c r="BQ470" s="4">
        <v>322.44499999999999</v>
      </c>
      <c r="BR470" s="4">
        <v>0.19198000000000001</v>
      </c>
      <c r="BS470" s="4">
        <v>-5</v>
      </c>
      <c r="BT470" s="4">
        <v>0.91202000000000005</v>
      </c>
      <c r="BU470" s="4">
        <v>4.6915110000000002</v>
      </c>
      <c r="BV470" s="4">
        <v>18.422803999999999</v>
      </c>
    </row>
    <row r="471" spans="1:74" x14ac:dyDescent="0.25">
      <c r="A471" s="2">
        <v>42801</v>
      </c>
      <c r="B471" s="3">
        <v>0.69483317129629629</v>
      </c>
      <c r="C471" s="4">
        <v>13.193</v>
      </c>
      <c r="D471" s="4">
        <v>0.01</v>
      </c>
      <c r="E471" s="4">
        <v>100.42372899999999</v>
      </c>
      <c r="F471" s="4">
        <v>398.2</v>
      </c>
      <c r="G471" s="4">
        <v>9.8000000000000007</v>
      </c>
      <c r="H471" s="4">
        <v>-4.3</v>
      </c>
      <c r="J471" s="4">
        <v>2</v>
      </c>
      <c r="K471" s="4">
        <v>0.89870000000000005</v>
      </c>
      <c r="L471" s="4">
        <v>11.856299999999999</v>
      </c>
      <c r="M471" s="4">
        <v>8.9999999999999993E-3</v>
      </c>
      <c r="N471" s="4">
        <v>357.85919999999999</v>
      </c>
      <c r="O471" s="4">
        <v>8.8071999999999999</v>
      </c>
      <c r="P471" s="4">
        <v>366.7</v>
      </c>
      <c r="Q471" s="4">
        <v>309.85789999999997</v>
      </c>
      <c r="R471" s="4">
        <v>7.6257999999999999</v>
      </c>
      <c r="S471" s="4">
        <v>317.5</v>
      </c>
      <c r="T471" s="4">
        <v>0</v>
      </c>
      <c r="W471" s="4">
        <v>0</v>
      </c>
      <c r="X471" s="4">
        <v>1.7974000000000001</v>
      </c>
      <c r="Y471" s="4">
        <v>11.8</v>
      </c>
      <c r="Z471" s="4">
        <v>780</v>
      </c>
      <c r="AA471" s="4">
        <v>792</v>
      </c>
      <c r="AB471" s="4">
        <v>815</v>
      </c>
      <c r="AC471" s="4">
        <v>36</v>
      </c>
      <c r="AD471" s="4">
        <v>17.62</v>
      </c>
      <c r="AE471" s="4">
        <v>0.4</v>
      </c>
      <c r="AF471" s="4">
        <v>957</v>
      </c>
      <c r="AG471" s="4">
        <v>8</v>
      </c>
      <c r="AH471" s="4">
        <v>23</v>
      </c>
      <c r="AI471" s="4">
        <v>27</v>
      </c>
      <c r="AJ471" s="4">
        <v>190</v>
      </c>
      <c r="AK471" s="4">
        <v>190</v>
      </c>
      <c r="AL471" s="4">
        <v>4.2</v>
      </c>
      <c r="AM471" s="4">
        <v>195.8</v>
      </c>
      <c r="AN471" s="4" t="s">
        <v>155</v>
      </c>
      <c r="AO471" s="4">
        <v>2</v>
      </c>
      <c r="AP471" s="5">
        <v>0.90318287037037026</v>
      </c>
      <c r="AQ471" s="4">
        <v>47.164259999999999</v>
      </c>
      <c r="AR471" s="4">
        <v>-88.487742999999995</v>
      </c>
      <c r="AS471" s="4">
        <v>319.5</v>
      </c>
      <c r="AT471" s="4">
        <v>27.2</v>
      </c>
      <c r="AU471" s="4">
        <v>12</v>
      </c>
      <c r="AV471" s="4">
        <v>9</v>
      </c>
      <c r="AW471" s="4" t="s">
        <v>413</v>
      </c>
      <c r="AX471" s="4">
        <v>1.5103</v>
      </c>
      <c r="AY471" s="4">
        <v>1.8072999999999999</v>
      </c>
      <c r="AZ471" s="4">
        <v>3</v>
      </c>
      <c r="BA471" s="4">
        <v>13.836</v>
      </c>
      <c r="BB471" s="4">
        <v>16.22</v>
      </c>
      <c r="BC471" s="4">
        <v>1.17</v>
      </c>
      <c r="BD471" s="4">
        <v>11.273</v>
      </c>
      <c r="BE471" s="4">
        <v>3085.2710000000002</v>
      </c>
      <c r="BF471" s="4">
        <v>1.4950000000000001</v>
      </c>
      <c r="BG471" s="4">
        <v>9.7520000000000007</v>
      </c>
      <c r="BH471" s="4">
        <v>0.24</v>
      </c>
      <c r="BI471" s="4">
        <v>9.9920000000000009</v>
      </c>
      <c r="BJ471" s="4">
        <v>8.4440000000000008</v>
      </c>
      <c r="BK471" s="4">
        <v>0.20799999999999999</v>
      </c>
      <c r="BL471" s="4">
        <v>8.6519999999999992</v>
      </c>
      <c r="BM471" s="4">
        <v>0</v>
      </c>
      <c r="BQ471" s="4">
        <v>340.08300000000003</v>
      </c>
      <c r="BR471" s="4">
        <v>0.19814000000000001</v>
      </c>
      <c r="BS471" s="4">
        <v>-5</v>
      </c>
      <c r="BT471" s="4">
        <v>0.91249000000000002</v>
      </c>
      <c r="BU471" s="4">
        <v>4.8420459999999999</v>
      </c>
      <c r="BV471" s="4">
        <v>18.432297999999999</v>
      </c>
    </row>
    <row r="472" spans="1:74" x14ac:dyDescent="0.25">
      <c r="A472" s="2">
        <v>42801</v>
      </c>
      <c r="B472" s="3">
        <v>0.69484474537037044</v>
      </c>
      <c r="C472" s="4">
        <v>13.196</v>
      </c>
      <c r="D472" s="4">
        <v>1.09E-2</v>
      </c>
      <c r="E472" s="4">
        <v>108.89830499999999</v>
      </c>
      <c r="F472" s="4">
        <v>398.1</v>
      </c>
      <c r="G472" s="4">
        <v>4.8</v>
      </c>
      <c r="H472" s="4">
        <v>-6.8</v>
      </c>
      <c r="J472" s="4">
        <v>2.1</v>
      </c>
      <c r="K472" s="4">
        <v>0.89870000000000005</v>
      </c>
      <c r="L472" s="4">
        <v>11.858499999999999</v>
      </c>
      <c r="M472" s="4">
        <v>9.7999999999999997E-3</v>
      </c>
      <c r="N472" s="4">
        <v>357.7638</v>
      </c>
      <c r="O472" s="4">
        <v>4.3297999999999996</v>
      </c>
      <c r="P472" s="4">
        <v>362.1</v>
      </c>
      <c r="Q472" s="4">
        <v>309.77530000000002</v>
      </c>
      <c r="R472" s="4">
        <v>3.7490000000000001</v>
      </c>
      <c r="S472" s="4">
        <v>313.5</v>
      </c>
      <c r="T472" s="4">
        <v>0</v>
      </c>
      <c r="W472" s="4">
        <v>0</v>
      </c>
      <c r="X472" s="4">
        <v>1.8872</v>
      </c>
      <c r="Y472" s="4">
        <v>11.8</v>
      </c>
      <c r="Z472" s="4">
        <v>781</v>
      </c>
      <c r="AA472" s="4">
        <v>791</v>
      </c>
      <c r="AB472" s="4">
        <v>816</v>
      </c>
      <c r="AC472" s="4">
        <v>36</v>
      </c>
      <c r="AD472" s="4">
        <v>17.62</v>
      </c>
      <c r="AE472" s="4">
        <v>0.4</v>
      </c>
      <c r="AF472" s="4">
        <v>957</v>
      </c>
      <c r="AG472" s="4">
        <v>8</v>
      </c>
      <c r="AH472" s="4">
        <v>23</v>
      </c>
      <c r="AI472" s="4">
        <v>27</v>
      </c>
      <c r="AJ472" s="4">
        <v>190</v>
      </c>
      <c r="AK472" s="4">
        <v>190</v>
      </c>
      <c r="AL472" s="4">
        <v>4.2</v>
      </c>
      <c r="AM472" s="4">
        <v>195.8</v>
      </c>
      <c r="AN472" s="4" t="s">
        <v>155</v>
      </c>
      <c r="AO472" s="4">
        <v>2</v>
      </c>
      <c r="AP472" s="5">
        <v>0.90319444444444441</v>
      </c>
      <c r="AQ472" s="4">
        <v>47.164234999999998</v>
      </c>
      <c r="AR472" s="4">
        <v>-88.487903000000003</v>
      </c>
      <c r="AS472" s="4">
        <v>319.89999999999998</v>
      </c>
      <c r="AT472" s="4">
        <v>27.3</v>
      </c>
      <c r="AU472" s="4">
        <v>12</v>
      </c>
      <c r="AV472" s="4">
        <v>9</v>
      </c>
      <c r="AW472" s="4" t="s">
        <v>413</v>
      </c>
      <c r="AX472" s="4">
        <v>1.5588</v>
      </c>
      <c r="AY472" s="4">
        <v>1.0103</v>
      </c>
      <c r="AZ472" s="4">
        <v>2.9382000000000001</v>
      </c>
      <c r="BA472" s="4">
        <v>13.836</v>
      </c>
      <c r="BB472" s="4">
        <v>16.22</v>
      </c>
      <c r="BC472" s="4">
        <v>1.17</v>
      </c>
      <c r="BD472" s="4">
        <v>11.276</v>
      </c>
      <c r="BE472" s="4">
        <v>3085.0709999999999</v>
      </c>
      <c r="BF472" s="4">
        <v>1.62</v>
      </c>
      <c r="BG472" s="4">
        <v>9.7469999999999999</v>
      </c>
      <c r="BH472" s="4">
        <v>0.11799999999999999</v>
      </c>
      <c r="BI472" s="4">
        <v>9.8650000000000002</v>
      </c>
      <c r="BJ472" s="4">
        <v>8.44</v>
      </c>
      <c r="BK472" s="4">
        <v>0.10199999999999999</v>
      </c>
      <c r="BL472" s="4">
        <v>8.5419999999999998</v>
      </c>
      <c r="BM472" s="4">
        <v>0</v>
      </c>
      <c r="BQ472" s="4">
        <v>356.98700000000002</v>
      </c>
      <c r="BR472" s="4">
        <v>0.24372099999999999</v>
      </c>
      <c r="BS472" s="4">
        <v>-5</v>
      </c>
      <c r="BT472" s="4">
        <v>0.91149100000000005</v>
      </c>
      <c r="BU472" s="4">
        <v>5.9559389999999999</v>
      </c>
      <c r="BV472" s="4">
        <v>18.412108</v>
      </c>
    </row>
    <row r="473" spans="1:74" x14ac:dyDescent="0.25">
      <c r="A473" s="2">
        <v>42801</v>
      </c>
      <c r="B473" s="3">
        <v>0.69485631944444448</v>
      </c>
      <c r="C473" s="4">
        <v>13.28</v>
      </c>
      <c r="D473" s="4">
        <v>1.0999999999999999E-2</v>
      </c>
      <c r="E473" s="4">
        <v>110</v>
      </c>
      <c r="F473" s="4">
        <v>398.1</v>
      </c>
      <c r="G473" s="4">
        <v>-6.6</v>
      </c>
      <c r="H473" s="4">
        <v>-1.8</v>
      </c>
      <c r="J473" s="4">
        <v>2.1</v>
      </c>
      <c r="K473" s="4">
        <v>0.89800000000000002</v>
      </c>
      <c r="L473" s="4">
        <v>11.9254</v>
      </c>
      <c r="M473" s="4">
        <v>9.9000000000000008E-3</v>
      </c>
      <c r="N473" s="4">
        <v>357.49189999999999</v>
      </c>
      <c r="O473" s="4">
        <v>0</v>
      </c>
      <c r="P473" s="4">
        <v>357.5</v>
      </c>
      <c r="Q473" s="4">
        <v>309.53989999999999</v>
      </c>
      <c r="R473" s="4">
        <v>0</v>
      </c>
      <c r="S473" s="4">
        <v>309.5</v>
      </c>
      <c r="T473" s="4">
        <v>0</v>
      </c>
      <c r="W473" s="4">
        <v>0</v>
      </c>
      <c r="X473" s="4">
        <v>1.8857999999999999</v>
      </c>
      <c r="Y473" s="4">
        <v>11.8</v>
      </c>
      <c r="Z473" s="4">
        <v>780</v>
      </c>
      <c r="AA473" s="4">
        <v>790</v>
      </c>
      <c r="AB473" s="4">
        <v>815</v>
      </c>
      <c r="AC473" s="4">
        <v>36</v>
      </c>
      <c r="AD473" s="4">
        <v>17.62</v>
      </c>
      <c r="AE473" s="4">
        <v>0.4</v>
      </c>
      <c r="AF473" s="4">
        <v>957</v>
      </c>
      <c r="AG473" s="4">
        <v>8</v>
      </c>
      <c r="AH473" s="4">
        <v>23</v>
      </c>
      <c r="AI473" s="4">
        <v>27</v>
      </c>
      <c r="AJ473" s="4">
        <v>190</v>
      </c>
      <c r="AK473" s="4">
        <v>190</v>
      </c>
      <c r="AL473" s="4">
        <v>4.0999999999999996</v>
      </c>
      <c r="AM473" s="4">
        <v>195.4</v>
      </c>
      <c r="AN473" s="4" t="s">
        <v>155</v>
      </c>
      <c r="AO473" s="4">
        <v>2</v>
      </c>
      <c r="AP473" s="5">
        <v>0.90320601851851856</v>
      </c>
      <c r="AQ473" s="4">
        <v>47.164212999999997</v>
      </c>
      <c r="AR473" s="4">
        <v>-88.488062999999997</v>
      </c>
      <c r="AS473" s="4">
        <v>320.10000000000002</v>
      </c>
      <c r="AT473" s="4">
        <v>27.2</v>
      </c>
      <c r="AU473" s="4">
        <v>12</v>
      </c>
      <c r="AV473" s="4">
        <v>9</v>
      </c>
      <c r="AW473" s="4" t="s">
        <v>413</v>
      </c>
      <c r="AX473" s="4">
        <v>1.2</v>
      </c>
      <c r="AY473" s="4">
        <v>1.1000000000000001</v>
      </c>
      <c r="AZ473" s="4">
        <v>2.4</v>
      </c>
      <c r="BA473" s="4">
        <v>13.836</v>
      </c>
      <c r="BB473" s="4">
        <v>16.12</v>
      </c>
      <c r="BC473" s="4">
        <v>1.1599999999999999</v>
      </c>
      <c r="BD473" s="4">
        <v>11.356999999999999</v>
      </c>
      <c r="BE473" s="4">
        <v>3085.0030000000002</v>
      </c>
      <c r="BF473" s="4">
        <v>1.6259999999999999</v>
      </c>
      <c r="BG473" s="4">
        <v>9.6850000000000005</v>
      </c>
      <c r="BH473" s="4">
        <v>0</v>
      </c>
      <c r="BI473" s="4">
        <v>9.6850000000000005</v>
      </c>
      <c r="BJ473" s="4">
        <v>8.3859999999999992</v>
      </c>
      <c r="BK473" s="4">
        <v>0</v>
      </c>
      <c r="BL473" s="4">
        <v>8.3859999999999992</v>
      </c>
      <c r="BM473" s="4">
        <v>0</v>
      </c>
      <c r="BQ473" s="4">
        <v>354.71600000000001</v>
      </c>
      <c r="BR473" s="4">
        <v>0.27845199999999998</v>
      </c>
      <c r="BS473" s="4">
        <v>-5</v>
      </c>
      <c r="BT473" s="4">
        <v>0.91252900000000003</v>
      </c>
      <c r="BU473" s="4">
        <v>6.8046819999999997</v>
      </c>
      <c r="BV473" s="4">
        <v>18.433076</v>
      </c>
    </row>
    <row r="474" spans="1:74" x14ac:dyDescent="0.25">
      <c r="A474" s="2">
        <v>42801</v>
      </c>
      <c r="B474" s="3">
        <v>0.69486789351851852</v>
      </c>
      <c r="C474" s="4">
        <v>13.401999999999999</v>
      </c>
      <c r="D474" s="4">
        <v>1.21E-2</v>
      </c>
      <c r="E474" s="4">
        <v>121.10921500000001</v>
      </c>
      <c r="F474" s="4">
        <v>397.8</v>
      </c>
      <c r="G474" s="4">
        <v>1.7</v>
      </c>
      <c r="H474" s="4">
        <v>-4</v>
      </c>
      <c r="J474" s="4">
        <v>2.1</v>
      </c>
      <c r="K474" s="4">
        <v>0.89700000000000002</v>
      </c>
      <c r="L474" s="4">
        <v>12.021800000000001</v>
      </c>
      <c r="M474" s="4">
        <v>1.09E-2</v>
      </c>
      <c r="N474" s="4">
        <v>356.84589999999997</v>
      </c>
      <c r="O474" s="4">
        <v>1.5681</v>
      </c>
      <c r="P474" s="4">
        <v>358.4</v>
      </c>
      <c r="Q474" s="4">
        <v>309.16180000000003</v>
      </c>
      <c r="R474" s="4">
        <v>1.3586</v>
      </c>
      <c r="S474" s="4">
        <v>310.5</v>
      </c>
      <c r="T474" s="4">
        <v>0</v>
      </c>
      <c r="W474" s="4">
        <v>0</v>
      </c>
      <c r="X474" s="4">
        <v>1.8836999999999999</v>
      </c>
      <c r="Y474" s="4">
        <v>11.7</v>
      </c>
      <c r="Z474" s="4">
        <v>780</v>
      </c>
      <c r="AA474" s="4">
        <v>789</v>
      </c>
      <c r="AB474" s="4">
        <v>815</v>
      </c>
      <c r="AC474" s="4">
        <v>36.5</v>
      </c>
      <c r="AD474" s="4">
        <v>17.88</v>
      </c>
      <c r="AE474" s="4">
        <v>0.41</v>
      </c>
      <c r="AF474" s="4">
        <v>957</v>
      </c>
      <c r="AG474" s="4">
        <v>8</v>
      </c>
      <c r="AH474" s="4">
        <v>23.51</v>
      </c>
      <c r="AI474" s="4">
        <v>27</v>
      </c>
      <c r="AJ474" s="4">
        <v>190</v>
      </c>
      <c r="AK474" s="4">
        <v>190</v>
      </c>
      <c r="AL474" s="4">
        <v>3.9</v>
      </c>
      <c r="AM474" s="4">
        <v>195</v>
      </c>
      <c r="AN474" s="4" t="s">
        <v>155</v>
      </c>
      <c r="AO474" s="4">
        <v>2</v>
      </c>
      <c r="AP474" s="5">
        <v>0.9032175925925926</v>
      </c>
      <c r="AQ474" s="4">
        <v>47.164194999999999</v>
      </c>
      <c r="AR474" s="4">
        <v>-88.488219000000001</v>
      </c>
      <c r="AS474" s="4">
        <v>320.39999999999998</v>
      </c>
      <c r="AT474" s="4">
        <v>27.1</v>
      </c>
      <c r="AU474" s="4">
        <v>12</v>
      </c>
      <c r="AV474" s="4">
        <v>9</v>
      </c>
      <c r="AW474" s="4" t="s">
        <v>413</v>
      </c>
      <c r="AX474" s="4">
        <v>1.2</v>
      </c>
      <c r="AY474" s="4">
        <v>1.1102099999999999</v>
      </c>
      <c r="AZ474" s="4">
        <v>2.4102100000000002</v>
      </c>
      <c r="BA474" s="4">
        <v>13.836</v>
      </c>
      <c r="BB474" s="4">
        <v>15.98</v>
      </c>
      <c r="BC474" s="4">
        <v>1.1499999999999999</v>
      </c>
      <c r="BD474" s="4">
        <v>11.481999999999999</v>
      </c>
      <c r="BE474" s="4">
        <v>3084.6869999999999</v>
      </c>
      <c r="BF474" s="4">
        <v>1.774</v>
      </c>
      <c r="BG474" s="4">
        <v>9.5890000000000004</v>
      </c>
      <c r="BH474" s="4">
        <v>4.2000000000000003E-2</v>
      </c>
      <c r="BI474" s="4">
        <v>9.6310000000000002</v>
      </c>
      <c r="BJ474" s="4">
        <v>8.3070000000000004</v>
      </c>
      <c r="BK474" s="4">
        <v>3.6999999999999998E-2</v>
      </c>
      <c r="BL474" s="4">
        <v>8.3439999999999994</v>
      </c>
      <c r="BM474" s="4">
        <v>0</v>
      </c>
      <c r="BQ474" s="4">
        <v>351.44400000000002</v>
      </c>
      <c r="BR474" s="4">
        <v>0.27192</v>
      </c>
      <c r="BS474" s="4">
        <v>-5</v>
      </c>
      <c r="BT474" s="4">
        <v>0.91093999999999997</v>
      </c>
      <c r="BU474" s="4">
        <v>6.6450449999999996</v>
      </c>
      <c r="BV474" s="4">
        <v>18.400988000000002</v>
      </c>
    </row>
    <row r="475" spans="1:74" x14ac:dyDescent="0.25">
      <c r="A475" s="2">
        <v>42801</v>
      </c>
      <c r="B475" s="3">
        <v>0.69487946759259256</v>
      </c>
      <c r="C475" s="4">
        <v>13.41</v>
      </c>
      <c r="D475" s="4">
        <v>1.2999999999999999E-2</v>
      </c>
      <c r="E475" s="4">
        <v>130</v>
      </c>
      <c r="F475" s="4">
        <v>396.7</v>
      </c>
      <c r="G475" s="4">
        <v>2.2999999999999998</v>
      </c>
      <c r="H475" s="4">
        <v>-0.7</v>
      </c>
      <c r="J475" s="4">
        <v>1.99</v>
      </c>
      <c r="K475" s="4">
        <v>0.89690000000000003</v>
      </c>
      <c r="L475" s="4">
        <v>12.028</v>
      </c>
      <c r="M475" s="4">
        <v>1.17E-2</v>
      </c>
      <c r="N475" s="4">
        <v>355.7835</v>
      </c>
      <c r="O475" s="4">
        <v>2.0629</v>
      </c>
      <c r="P475" s="4">
        <v>357.8</v>
      </c>
      <c r="Q475" s="4">
        <v>308.4151</v>
      </c>
      <c r="R475" s="4">
        <v>1.7883</v>
      </c>
      <c r="S475" s="4">
        <v>310.2</v>
      </c>
      <c r="T475" s="4">
        <v>0</v>
      </c>
      <c r="W475" s="4">
        <v>0</v>
      </c>
      <c r="X475" s="4">
        <v>1.7823</v>
      </c>
      <c r="Y475" s="4">
        <v>11.8</v>
      </c>
      <c r="Z475" s="4">
        <v>780</v>
      </c>
      <c r="AA475" s="4">
        <v>790</v>
      </c>
      <c r="AB475" s="4">
        <v>814</v>
      </c>
      <c r="AC475" s="4">
        <v>37</v>
      </c>
      <c r="AD475" s="4">
        <v>18.12</v>
      </c>
      <c r="AE475" s="4">
        <v>0.42</v>
      </c>
      <c r="AF475" s="4">
        <v>957</v>
      </c>
      <c r="AG475" s="4">
        <v>8</v>
      </c>
      <c r="AH475" s="4">
        <v>24</v>
      </c>
      <c r="AI475" s="4">
        <v>27</v>
      </c>
      <c r="AJ475" s="4">
        <v>189.5</v>
      </c>
      <c r="AK475" s="4">
        <v>190</v>
      </c>
      <c r="AL475" s="4">
        <v>4</v>
      </c>
      <c r="AM475" s="4">
        <v>195</v>
      </c>
      <c r="AN475" s="4" t="s">
        <v>155</v>
      </c>
      <c r="AO475" s="4">
        <v>2</v>
      </c>
      <c r="AP475" s="5">
        <v>0.90322916666666664</v>
      </c>
      <c r="AQ475" s="4">
        <v>47.164211000000002</v>
      </c>
      <c r="AR475" s="4">
        <v>-88.488367999999994</v>
      </c>
      <c r="AS475" s="4">
        <v>320.3</v>
      </c>
      <c r="AT475" s="4">
        <v>26.5</v>
      </c>
      <c r="AU475" s="4">
        <v>12</v>
      </c>
      <c r="AV475" s="4">
        <v>9</v>
      </c>
      <c r="AW475" s="4" t="s">
        <v>413</v>
      </c>
      <c r="AX475" s="4">
        <v>1.1897</v>
      </c>
      <c r="AY475" s="4">
        <v>1.2051499999999999</v>
      </c>
      <c r="AZ475" s="4">
        <v>2.4691000000000001</v>
      </c>
      <c r="BA475" s="4">
        <v>13.836</v>
      </c>
      <c r="BB475" s="4">
        <v>15.97</v>
      </c>
      <c r="BC475" s="4">
        <v>1.1499999999999999</v>
      </c>
      <c r="BD475" s="4">
        <v>11.493</v>
      </c>
      <c r="BE475" s="4">
        <v>3084.4780000000001</v>
      </c>
      <c r="BF475" s="4">
        <v>1.903</v>
      </c>
      <c r="BG475" s="4">
        <v>9.5549999999999997</v>
      </c>
      <c r="BH475" s="4">
        <v>5.5E-2</v>
      </c>
      <c r="BI475" s="4">
        <v>9.61</v>
      </c>
      <c r="BJ475" s="4">
        <v>8.282</v>
      </c>
      <c r="BK475" s="4">
        <v>4.8000000000000001E-2</v>
      </c>
      <c r="BL475" s="4">
        <v>8.33</v>
      </c>
      <c r="BM475" s="4">
        <v>0</v>
      </c>
      <c r="BQ475" s="4">
        <v>332.31900000000002</v>
      </c>
      <c r="BR475" s="4">
        <v>0.28687000000000001</v>
      </c>
      <c r="BS475" s="4">
        <v>-5</v>
      </c>
      <c r="BT475" s="4">
        <v>0.90902000000000005</v>
      </c>
      <c r="BU475" s="4">
        <v>7.0103850000000003</v>
      </c>
      <c r="BV475" s="4">
        <v>18.362203999999998</v>
      </c>
    </row>
    <row r="476" spans="1:74" x14ac:dyDescent="0.25">
      <c r="A476" s="2">
        <v>42801</v>
      </c>
      <c r="B476" s="3">
        <v>0.69489104166666671</v>
      </c>
      <c r="C476" s="4">
        <v>13.419</v>
      </c>
      <c r="D476" s="4">
        <v>1.2999999999999999E-2</v>
      </c>
      <c r="E476" s="4">
        <v>130</v>
      </c>
      <c r="F476" s="4">
        <v>389.9</v>
      </c>
      <c r="G476" s="4">
        <v>2.2999999999999998</v>
      </c>
      <c r="H476" s="4">
        <v>-0.6</v>
      </c>
      <c r="J476" s="4">
        <v>1.84</v>
      </c>
      <c r="K476" s="4">
        <v>0.89690000000000003</v>
      </c>
      <c r="L476" s="4">
        <v>12.035299999999999</v>
      </c>
      <c r="M476" s="4">
        <v>1.17E-2</v>
      </c>
      <c r="N476" s="4">
        <v>349.73660000000001</v>
      </c>
      <c r="O476" s="4">
        <v>2.0629</v>
      </c>
      <c r="P476" s="4">
        <v>351.8</v>
      </c>
      <c r="Q476" s="4">
        <v>303.17329999999998</v>
      </c>
      <c r="R476" s="4">
        <v>1.7882</v>
      </c>
      <c r="S476" s="4">
        <v>305</v>
      </c>
      <c r="T476" s="4">
        <v>0</v>
      </c>
      <c r="W476" s="4">
        <v>0</v>
      </c>
      <c r="X476" s="4">
        <v>1.6478999999999999</v>
      </c>
      <c r="Y476" s="4">
        <v>11.8</v>
      </c>
      <c r="Z476" s="4">
        <v>780</v>
      </c>
      <c r="AA476" s="4">
        <v>789</v>
      </c>
      <c r="AB476" s="4">
        <v>814</v>
      </c>
      <c r="AC476" s="4">
        <v>37</v>
      </c>
      <c r="AD476" s="4">
        <v>18.12</v>
      </c>
      <c r="AE476" s="4">
        <v>0.42</v>
      </c>
      <c r="AF476" s="4">
        <v>957</v>
      </c>
      <c r="AG476" s="4">
        <v>8</v>
      </c>
      <c r="AH476" s="4">
        <v>24</v>
      </c>
      <c r="AI476" s="4">
        <v>27</v>
      </c>
      <c r="AJ476" s="4">
        <v>189</v>
      </c>
      <c r="AK476" s="4">
        <v>190</v>
      </c>
      <c r="AL476" s="4">
        <v>4.0999999999999996</v>
      </c>
      <c r="AM476" s="4">
        <v>195</v>
      </c>
      <c r="AN476" s="4" t="s">
        <v>155</v>
      </c>
      <c r="AO476" s="4">
        <v>2</v>
      </c>
      <c r="AP476" s="5">
        <v>0.90322916666666664</v>
      </c>
      <c r="AQ476" s="4">
        <v>47.164223</v>
      </c>
      <c r="AR476" s="4">
        <v>-88.488444999999999</v>
      </c>
      <c r="AS476" s="4">
        <v>320.39999999999998</v>
      </c>
      <c r="AT476" s="4">
        <v>26.6</v>
      </c>
      <c r="AU476" s="4">
        <v>12</v>
      </c>
      <c r="AV476" s="4">
        <v>9</v>
      </c>
      <c r="AW476" s="4" t="s">
        <v>413</v>
      </c>
      <c r="AX476" s="4">
        <v>1.0896999999999999</v>
      </c>
      <c r="AY476" s="4">
        <v>1.25515</v>
      </c>
      <c r="AZ476" s="4">
        <v>2.1690999999999998</v>
      </c>
      <c r="BA476" s="4">
        <v>13.836</v>
      </c>
      <c r="BB476" s="4">
        <v>15.96</v>
      </c>
      <c r="BC476" s="4">
        <v>1.1499999999999999</v>
      </c>
      <c r="BD476" s="4">
        <v>11.494999999999999</v>
      </c>
      <c r="BE476" s="4">
        <v>3084.4740000000002</v>
      </c>
      <c r="BF476" s="4">
        <v>1.9019999999999999</v>
      </c>
      <c r="BG476" s="4">
        <v>9.3859999999999992</v>
      </c>
      <c r="BH476" s="4">
        <v>5.5E-2</v>
      </c>
      <c r="BI476" s="4">
        <v>9.4420000000000002</v>
      </c>
      <c r="BJ476" s="4">
        <v>8.1370000000000005</v>
      </c>
      <c r="BK476" s="4">
        <v>4.8000000000000001E-2</v>
      </c>
      <c r="BL476" s="4">
        <v>8.1850000000000005</v>
      </c>
      <c r="BM476" s="4">
        <v>0</v>
      </c>
      <c r="BQ476" s="4">
        <v>307.089</v>
      </c>
      <c r="BR476" s="4">
        <v>0.27644000000000002</v>
      </c>
      <c r="BS476" s="4">
        <v>-5</v>
      </c>
      <c r="BT476" s="4">
        <v>0.91</v>
      </c>
      <c r="BU476" s="4">
        <v>6.7555019999999999</v>
      </c>
      <c r="BV476" s="4">
        <v>18.382000000000001</v>
      </c>
    </row>
    <row r="477" spans="1:74" x14ac:dyDescent="0.25">
      <c r="A477" s="2">
        <v>42801</v>
      </c>
      <c r="B477" s="3">
        <v>0.69490261574074064</v>
      </c>
      <c r="C477" s="4">
        <v>13.42</v>
      </c>
      <c r="D477" s="4">
        <v>1.2999999999999999E-2</v>
      </c>
      <c r="E477" s="4">
        <v>130</v>
      </c>
      <c r="F477" s="4">
        <v>389.4</v>
      </c>
      <c r="G477" s="4">
        <v>2.2999999999999998</v>
      </c>
      <c r="H477" s="4">
        <v>-1.5</v>
      </c>
      <c r="J477" s="4">
        <v>1.8</v>
      </c>
      <c r="K477" s="4">
        <v>0.89690000000000003</v>
      </c>
      <c r="L477" s="4">
        <v>12.036</v>
      </c>
      <c r="M477" s="4">
        <v>1.17E-2</v>
      </c>
      <c r="N477" s="4">
        <v>349.24540000000002</v>
      </c>
      <c r="O477" s="4">
        <v>2.0628000000000002</v>
      </c>
      <c r="P477" s="4">
        <v>351.3</v>
      </c>
      <c r="Q477" s="4">
        <v>302.7475</v>
      </c>
      <c r="R477" s="4">
        <v>1.7882</v>
      </c>
      <c r="S477" s="4">
        <v>304.5</v>
      </c>
      <c r="T477" s="4">
        <v>0</v>
      </c>
      <c r="W477" s="4">
        <v>0</v>
      </c>
      <c r="X477" s="4">
        <v>1.6144000000000001</v>
      </c>
      <c r="Y477" s="4">
        <v>11.8</v>
      </c>
      <c r="Z477" s="4">
        <v>780</v>
      </c>
      <c r="AA477" s="4">
        <v>789</v>
      </c>
      <c r="AB477" s="4">
        <v>815</v>
      </c>
      <c r="AC477" s="4">
        <v>37</v>
      </c>
      <c r="AD477" s="4">
        <v>18.12</v>
      </c>
      <c r="AE477" s="4">
        <v>0.42</v>
      </c>
      <c r="AF477" s="4">
        <v>957</v>
      </c>
      <c r="AG477" s="4">
        <v>8</v>
      </c>
      <c r="AH477" s="4">
        <v>23.49</v>
      </c>
      <c r="AI477" s="4">
        <v>27</v>
      </c>
      <c r="AJ477" s="4">
        <v>189.5</v>
      </c>
      <c r="AK477" s="4">
        <v>190</v>
      </c>
      <c r="AL477" s="4">
        <v>4</v>
      </c>
      <c r="AM477" s="4">
        <v>195</v>
      </c>
      <c r="AN477" s="4" t="s">
        <v>155</v>
      </c>
      <c r="AO477" s="4">
        <v>2</v>
      </c>
      <c r="AP477" s="5">
        <v>0.90324074074074068</v>
      </c>
      <c r="AQ477" s="4">
        <v>47.164237999999997</v>
      </c>
      <c r="AR477" s="4">
        <v>-88.488545999999999</v>
      </c>
      <c r="AS477" s="4">
        <v>320.5</v>
      </c>
      <c r="AT477" s="4">
        <v>26.6</v>
      </c>
      <c r="AU477" s="4">
        <v>12</v>
      </c>
      <c r="AV477" s="4">
        <v>9</v>
      </c>
      <c r="AW477" s="4" t="s">
        <v>413</v>
      </c>
      <c r="AX477" s="4">
        <v>1</v>
      </c>
      <c r="AY477" s="4">
        <v>1.3</v>
      </c>
      <c r="AZ477" s="4">
        <v>1.9</v>
      </c>
      <c r="BA477" s="4">
        <v>13.836</v>
      </c>
      <c r="BB477" s="4">
        <v>15.96</v>
      </c>
      <c r="BC477" s="4">
        <v>1.1499999999999999</v>
      </c>
      <c r="BD477" s="4">
        <v>11.499000000000001</v>
      </c>
      <c r="BE477" s="4">
        <v>3084.473</v>
      </c>
      <c r="BF477" s="4">
        <v>1.9019999999999999</v>
      </c>
      <c r="BG477" s="4">
        <v>9.3729999999999993</v>
      </c>
      <c r="BH477" s="4">
        <v>5.5E-2</v>
      </c>
      <c r="BI477" s="4">
        <v>9.4280000000000008</v>
      </c>
      <c r="BJ477" s="4">
        <v>8.125</v>
      </c>
      <c r="BK477" s="4">
        <v>4.8000000000000001E-2</v>
      </c>
      <c r="BL477" s="4">
        <v>8.173</v>
      </c>
      <c r="BM477" s="4">
        <v>0</v>
      </c>
      <c r="BQ477" s="4">
        <v>300.815</v>
      </c>
      <c r="BR477" s="4">
        <v>0.28470000000000001</v>
      </c>
      <c r="BS477" s="4">
        <v>-5</v>
      </c>
      <c r="BT477" s="4">
        <v>0.91</v>
      </c>
      <c r="BU477" s="4">
        <v>6.9573559999999999</v>
      </c>
      <c r="BV477" s="4">
        <v>18.382000000000001</v>
      </c>
    </row>
    <row r="478" spans="1:74" x14ac:dyDescent="0.25">
      <c r="A478" s="2">
        <v>42801</v>
      </c>
      <c r="B478" s="3">
        <v>0.69491418981481479</v>
      </c>
      <c r="C478" s="4">
        <v>13.487</v>
      </c>
      <c r="D478" s="4">
        <v>1.2999999999999999E-2</v>
      </c>
      <c r="E478" s="4">
        <v>130</v>
      </c>
      <c r="F478" s="4">
        <v>389.4</v>
      </c>
      <c r="G478" s="4">
        <v>2.2000000000000002</v>
      </c>
      <c r="H478" s="4">
        <v>5.9</v>
      </c>
      <c r="J478" s="4">
        <v>1.7</v>
      </c>
      <c r="K478" s="4">
        <v>0.89629999999999999</v>
      </c>
      <c r="L478" s="4">
        <v>12.088699999999999</v>
      </c>
      <c r="M478" s="4">
        <v>1.17E-2</v>
      </c>
      <c r="N478" s="4">
        <v>349.02429999999998</v>
      </c>
      <c r="O478" s="4">
        <v>1.9719</v>
      </c>
      <c r="P478" s="4">
        <v>351</v>
      </c>
      <c r="Q478" s="4">
        <v>302.55579999999998</v>
      </c>
      <c r="R478" s="4">
        <v>1.7094</v>
      </c>
      <c r="S478" s="4">
        <v>304.3</v>
      </c>
      <c r="T478" s="4">
        <v>5.9249000000000001</v>
      </c>
      <c r="W478" s="4">
        <v>0</v>
      </c>
      <c r="X478" s="4">
        <v>1.5237000000000001</v>
      </c>
      <c r="Y478" s="4">
        <v>11.8</v>
      </c>
      <c r="Z478" s="4">
        <v>779</v>
      </c>
      <c r="AA478" s="4">
        <v>788</v>
      </c>
      <c r="AB478" s="4">
        <v>814</v>
      </c>
      <c r="AC478" s="4">
        <v>37</v>
      </c>
      <c r="AD478" s="4">
        <v>18.12</v>
      </c>
      <c r="AE478" s="4">
        <v>0.42</v>
      </c>
      <c r="AF478" s="4">
        <v>957</v>
      </c>
      <c r="AG478" s="4">
        <v>8</v>
      </c>
      <c r="AH478" s="4">
        <v>23</v>
      </c>
      <c r="AI478" s="4">
        <v>27</v>
      </c>
      <c r="AJ478" s="4">
        <v>190</v>
      </c>
      <c r="AK478" s="4">
        <v>190</v>
      </c>
      <c r="AL478" s="4">
        <v>3.9</v>
      </c>
      <c r="AM478" s="4">
        <v>195.4</v>
      </c>
      <c r="AN478" s="4" t="s">
        <v>155</v>
      </c>
      <c r="AO478" s="4">
        <v>2</v>
      </c>
      <c r="AP478" s="5">
        <v>0.90326388888888898</v>
      </c>
      <c r="AQ478" s="4">
        <v>47.164282999999998</v>
      </c>
      <c r="AR478" s="4">
        <v>-88.488836000000006</v>
      </c>
      <c r="AS478" s="4">
        <v>320.8</v>
      </c>
      <c r="AT478" s="4">
        <v>26.6</v>
      </c>
      <c r="AU478" s="4">
        <v>12</v>
      </c>
      <c r="AV478" s="4">
        <v>9</v>
      </c>
      <c r="AW478" s="4" t="s">
        <v>413</v>
      </c>
      <c r="AX478" s="4">
        <v>1</v>
      </c>
      <c r="AY478" s="4">
        <v>1.3</v>
      </c>
      <c r="AZ478" s="4">
        <v>1.9</v>
      </c>
      <c r="BA478" s="4">
        <v>13.836</v>
      </c>
      <c r="BB478" s="4">
        <v>15.88</v>
      </c>
      <c r="BC478" s="4">
        <v>1.1499999999999999</v>
      </c>
      <c r="BD478" s="4">
        <v>11.568</v>
      </c>
      <c r="BE478" s="4">
        <v>3084.2919999999999</v>
      </c>
      <c r="BF478" s="4">
        <v>1.8919999999999999</v>
      </c>
      <c r="BG478" s="4">
        <v>9.3249999999999993</v>
      </c>
      <c r="BH478" s="4">
        <v>5.2999999999999999E-2</v>
      </c>
      <c r="BI478" s="4">
        <v>9.3780000000000001</v>
      </c>
      <c r="BJ478" s="4">
        <v>8.0839999999999996</v>
      </c>
      <c r="BK478" s="4">
        <v>4.5999999999999999E-2</v>
      </c>
      <c r="BL478" s="4">
        <v>8.1289999999999996</v>
      </c>
      <c r="BM478" s="4">
        <v>4.9099999999999998E-2</v>
      </c>
      <c r="BQ478" s="4">
        <v>282.67200000000003</v>
      </c>
      <c r="BR478" s="4">
        <v>0.27207999999999999</v>
      </c>
      <c r="BS478" s="4">
        <v>-5</v>
      </c>
      <c r="BT478" s="4">
        <v>0.91152999999999995</v>
      </c>
      <c r="BU478" s="4">
        <v>6.6489549999999999</v>
      </c>
      <c r="BV478" s="4">
        <v>18.412906</v>
      </c>
    </row>
    <row r="479" spans="1:74" x14ac:dyDescent="0.25">
      <c r="A479" s="2">
        <v>42801</v>
      </c>
      <c r="B479" s="3">
        <v>0.69492576388888894</v>
      </c>
      <c r="C479" s="4">
        <v>13.54</v>
      </c>
      <c r="D479" s="4">
        <v>1.2999999999999999E-2</v>
      </c>
      <c r="E479" s="4">
        <v>130</v>
      </c>
      <c r="F479" s="4">
        <v>390.3</v>
      </c>
      <c r="G479" s="4">
        <v>2.1</v>
      </c>
      <c r="H479" s="4">
        <v>0.9</v>
      </c>
      <c r="J479" s="4">
        <v>1.7</v>
      </c>
      <c r="K479" s="4">
        <v>0.89590000000000003</v>
      </c>
      <c r="L479" s="4">
        <v>12.130699999999999</v>
      </c>
      <c r="M479" s="4">
        <v>1.1599999999999999E-2</v>
      </c>
      <c r="N479" s="4">
        <v>349.6549</v>
      </c>
      <c r="O479" s="4">
        <v>1.8814</v>
      </c>
      <c r="P479" s="4">
        <v>351.5</v>
      </c>
      <c r="Q479" s="4">
        <v>303.10250000000002</v>
      </c>
      <c r="R479" s="4">
        <v>1.6309</v>
      </c>
      <c r="S479" s="4">
        <v>304.7</v>
      </c>
      <c r="T479" s="4">
        <v>0.92930000000000001</v>
      </c>
      <c r="W479" s="4">
        <v>0</v>
      </c>
      <c r="X479" s="4">
        <v>1.5230999999999999</v>
      </c>
      <c r="Y479" s="4">
        <v>11.8</v>
      </c>
      <c r="Z479" s="4">
        <v>779</v>
      </c>
      <c r="AA479" s="4">
        <v>787</v>
      </c>
      <c r="AB479" s="4">
        <v>814</v>
      </c>
      <c r="AC479" s="4">
        <v>37</v>
      </c>
      <c r="AD479" s="4">
        <v>18.12</v>
      </c>
      <c r="AE479" s="4">
        <v>0.42</v>
      </c>
      <c r="AF479" s="4">
        <v>957</v>
      </c>
      <c r="AG479" s="4">
        <v>8</v>
      </c>
      <c r="AH479" s="4">
        <v>23</v>
      </c>
      <c r="AI479" s="4">
        <v>27</v>
      </c>
      <c r="AJ479" s="4">
        <v>190</v>
      </c>
      <c r="AK479" s="4">
        <v>189.5</v>
      </c>
      <c r="AL479" s="4">
        <v>3.9</v>
      </c>
      <c r="AM479" s="4">
        <v>195.8</v>
      </c>
      <c r="AN479" s="4" t="s">
        <v>155</v>
      </c>
      <c r="AO479" s="4">
        <v>2</v>
      </c>
      <c r="AP479" s="5">
        <v>0.90327546296296291</v>
      </c>
      <c r="AQ479" s="4">
        <v>47.164304000000001</v>
      </c>
      <c r="AR479" s="4">
        <v>-88.488990000000001</v>
      </c>
      <c r="AS479" s="4">
        <v>320.89999999999998</v>
      </c>
      <c r="AT479" s="4">
        <v>26.7</v>
      </c>
      <c r="AU479" s="4">
        <v>12</v>
      </c>
      <c r="AV479" s="4">
        <v>9</v>
      </c>
      <c r="AW479" s="4" t="s">
        <v>413</v>
      </c>
      <c r="AX479" s="4">
        <v>1.0103</v>
      </c>
      <c r="AY479" s="4">
        <v>1.3514999999999999</v>
      </c>
      <c r="AZ479" s="4">
        <v>1.9515</v>
      </c>
      <c r="BA479" s="4">
        <v>13.836</v>
      </c>
      <c r="BB479" s="4">
        <v>15.82</v>
      </c>
      <c r="BC479" s="4">
        <v>1.1399999999999999</v>
      </c>
      <c r="BD479" s="4">
        <v>11.617000000000001</v>
      </c>
      <c r="BE479" s="4">
        <v>3084.3960000000002</v>
      </c>
      <c r="BF479" s="4">
        <v>1.885</v>
      </c>
      <c r="BG479" s="4">
        <v>9.31</v>
      </c>
      <c r="BH479" s="4">
        <v>0.05</v>
      </c>
      <c r="BI479" s="4">
        <v>9.36</v>
      </c>
      <c r="BJ479" s="4">
        <v>8.0709999999999997</v>
      </c>
      <c r="BK479" s="4">
        <v>4.2999999999999997E-2</v>
      </c>
      <c r="BL479" s="4">
        <v>8.1140000000000008</v>
      </c>
      <c r="BM479" s="4">
        <v>7.7000000000000002E-3</v>
      </c>
      <c r="BQ479" s="4">
        <v>281.57799999999997</v>
      </c>
      <c r="BR479" s="4">
        <v>0.16988</v>
      </c>
      <c r="BS479" s="4">
        <v>-5</v>
      </c>
      <c r="BT479" s="4">
        <v>0.91249000000000002</v>
      </c>
      <c r="BU479" s="4">
        <v>4.1514430000000004</v>
      </c>
      <c r="BV479" s="4">
        <v>18.432297999999999</v>
      </c>
    </row>
    <row r="480" spans="1:74" x14ac:dyDescent="0.25">
      <c r="A480" s="2">
        <v>42801</v>
      </c>
      <c r="B480" s="3">
        <v>0.69493733796296298</v>
      </c>
      <c r="C480" s="4">
        <v>13.512</v>
      </c>
      <c r="D480" s="4">
        <v>1.2999999999999999E-2</v>
      </c>
      <c r="E480" s="4">
        <v>130</v>
      </c>
      <c r="F480" s="4">
        <v>390.3</v>
      </c>
      <c r="G480" s="4">
        <v>2</v>
      </c>
      <c r="H480" s="4">
        <v>0.8</v>
      </c>
      <c r="J480" s="4">
        <v>1.7</v>
      </c>
      <c r="K480" s="4">
        <v>0.8962</v>
      </c>
      <c r="L480" s="4">
        <v>12.1089</v>
      </c>
      <c r="M480" s="4">
        <v>1.17E-2</v>
      </c>
      <c r="N480" s="4">
        <v>349.76650000000001</v>
      </c>
      <c r="O480" s="4">
        <v>1.7923</v>
      </c>
      <c r="P480" s="4">
        <v>351.6</v>
      </c>
      <c r="Q480" s="4">
        <v>303.19920000000002</v>
      </c>
      <c r="R480" s="4">
        <v>1.5537000000000001</v>
      </c>
      <c r="S480" s="4">
        <v>304.8</v>
      </c>
      <c r="T480" s="4">
        <v>0.76570000000000005</v>
      </c>
      <c r="W480" s="4">
        <v>0</v>
      </c>
      <c r="X480" s="4">
        <v>1.5235000000000001</v>
      </c>
      <c r="Y480" s="4">
        <v>11.8</v>
      </c>
      <c r="Z480" s="4">
        <v>779</v>
      </c>
      <c r="AA480" s="4">
        <v>788</v>
      </c>
      <c r="AB480" s="4">
        <v>813</v>
      </c>
      <c r="AC480" s="4">
        <v>37</v>
      </c>
      <c r="AD480" s="4">
        <v>18.12</v>
      </c>
      <c r="AE480" s="4">
        <v>0.42</v>
      </c>
      <c r="AF480" s="4">
        <v>957</v>
      </c>
      <c r="AG480" s="4">
        <v>8</v>
      </c>
      <c r="AH480" s="4">
        <v>23</v>
      </c>
      <c r="AI480" s="4">
        <v>27</v>
      </c>
      <c r="AJ480" s="4">
        <v>190</v>
      </c>
      <c r="AK480" s="4">
        <v>189.5</v>
      </c>
      <c r="AL480" s="4">
        <v>4</v>
      </c>
      <c r="AM480" s="4">
        <v>196</v>
      </c>
      <c r="AN480" s="4" t="s">
        <v>155</v>
      </c>
      <c r="AO480" s="4">
        <v>2</v>
      </c>
      <c r="AP480" s="5">
        <v>0.90328703703703705</v>
      </c>
      <c r="AQ480" s="4">
        <v>47.164301000000002</v>
      </c>
      <c r="AR480" s="4">
        <v>-88.489164000000002</v>
      </c>
      <c r="AS480" s="4">
        <v>320.7</v>
      </c>
      <c r="AT480" s="4">
        <v>27.6</v>
      </c>
      <c r="AU480" s="4">
        <v>12</v>
      </c>
      <c r="AV480" s="4">
        <v>9</v>
      </c>
      <c r="AW480" s="4" t="s">
        <v>413</v>
      </c>
      <c r="AX480" s="4">
        <v>1.1000000000000001</v>
      </c>
      <c r="AY480" s="4">
        <v>1.8</v>
      </c>
      <c r="AZ480" s="4">
        <v>2.4</v>
      </c>
      <c r="BA480" s="4">
        <v>13.836</v>
      </c>
      <c r="BB480" s="4">
        <v>15.85</v>
      </c>
      <c r="BC480" s="4">
        <v>1.1499999999999999</v>
      </c>
      <c r="BD480" s="4">
        <v>11.587</v>
      </c>
      <c r="BE480" s="4">
        <v>3084.413</v>
      </c>
      <c r="BF480" s="4">
        <v>1.889</v>
      </c>
      <c r="BG480" s="4">
        <v>9.33</v>
      </c>
      <c r="BH480" s="4">
        <v>4.8000000000000001E-2</v>
      </c>
      <c r="BI480" s="4">
        <v>9.3780000000000001</v>
      </c>
      <c r="BJ480" s="4">
        <v>8.0879999999999992</v>
      </c>
      <c r="BK480" s="4">
        <v>4.1000000000000002E-2</v>
      </c>
      <c r="BL480" s="4">
        <v>8.1289999999999996</v>
      </c>
      <c r="BM480" s="4">
        <v>6.3E-3</v>
      </c>
      <c r="BQ480" s="4">
        <v>282.16500000000002</v>
      </c>
      <c r="BR480" s="4">
        <v>0.16395999999999999</v>
      </c>
      <c r="BS480" s="4">
        <v>-5</v>
      </c>
      <c r="BT480" s="4">
        <v>0.91200000000000003</v>
      </c>
      <c r="BU480" s="4">
        <v>4.0067719999999998</v>
      </c>
      <c r="BV480" s="4">
        <v>18.4224</v>
      </c>
    </row>
    <row r="481" spans="1:74" x14ac:dyDescent="0.25">
      <c r="A481" s="2">
        <v>42801</v>
      </c>
      <c r="B481" s="3">
        <v>0.69494891203703701</v>
      </c>
      <c r="C481" s="4">
        <v>13.404999999999999</v>
      </c>
      <c r="D481" s="4">
        <v>1.2999999999999999E-2</v>
      </c>
      <c r="E481" s="4">
        <v>130</v>
      </c>
      <c r="F481" s="4">
        <v>390.6</v>
      </c>
      <c r="G481" s="4">
        <v>1.9</v>
      </c>
      <c r="H481" s="4">
        <v>0.7</v>
      </c>
      <c r="J481" s="4">
        <v>1.7</v>
      </c>
      <c r="K481" s="4">
        <v>0.89700000000000002</v>
      </c>
      <c r="L481" s="4">
        <v>12.023300000000001</v>
      </c>
      <c r="M481" s="4">
        <v>1.17E-2</v>
      </c>
      <c r="N481" s="4">
        <v>350.33429999999998</v>
      </c>
      <c r="O481" s="4">
        <v>1.7098</v>
      </c>
      <c r="P481" s="4">
        <v>352</v>
      </c>
      <c r="Q481" s="4">
        <v>303.69139999999999</v>
      </c>
      <c r="R481" s="4">
        <v>1.4821</v>
      </c>
      <c r="S481" s="4">
        <v>305.2</v>
      </c>
      <c r="T481" s="4">
        <v>0.69669999999999999</v>
      </c>
      <c r="W481" s="4">
        <v>0</v>
      </c>
      <c r="X481" s="4">
        <v>1.5247999999999999</v>
      </c>
      <c r="Y481" s="4">
        <v>11.8</v>
      </c>
      <c r="Z481" s="4">
        <v>779</v>
      </c>
      <c r="AA481" s="4">
        <v>787</v>
      </c>
      <c r="AB481" s="4">
        <v>814</v>
      </c>
      <c r="AC481" s="4">
        <v>37</v>
      </c>
      <c r="AD481" s="4">
        <v>18.12</v>
      </c>
      <c r="AE481" s="4">
        <v>0.42</v>
      </c>
      <c r="AF481" s="4">
        <v>957</v>
      </c>
      <c r="AG481" s="4">
        <v>8</v>
      </c>
      <c r="AH481" s="4">
        <v>23.51</v>
      </c>
      <c r="AI481" s="4">
        <v>27</v>
      </c>
      <c r="AJ481" s="4">
        <v>190</v>
      </c>
      <c r="AK481" s="4">
        <v>189.5</v>
      </c>
      <c r="AL481" s="4">
        <v>4</v>
      </c>
      <c r="AM481" s="4">
        <v>196</v>
      </c>
      <c r="AN481" s="4" t="s">
        <v>155</v>
      </c>
      <c r="AO481" s="4">
        <v>2</v>
      </c>
      <c r="AP481" s="5">
        <v>0.90329861111111109</v>
      </c>
      <c r="AQ481" s="4">
        <v>47.164310999999998</v>
      </c>
      <c r="AR481" s="4">
        <v>-88.489327000000003</v>
      </c>
      <c r="AS481" s="4">
        <v>320.7</v>
      </c>
      <c r="AT481" s="4">
        <v>27.6</v>
      </c>
      <c r="AU481" s="4">
        <v>12</v>
      </c>
      <c r="AV481" s="4">
        <v>9</v>
      </c>
      <c r="AW481" s="4" t="s">
        <v>413</v>
      </c>
      <c r="AX481" s="4">
        <v>1.1000000000000001</v>
      </c>
      <c r="AY481" s="4">
        <v>1.8</v>
      </c>
      <c r="AZ481" s="4">
        <v>2.4</v>
      </c>
      <c r="BA481" s="4">
        <v>13.836</v>
      </c>
      <c r="BB481" s="4">
        <v>15.97</v>
      </c>
      <c r="BC481" s="4">
        <v>1.1499999999999999</v>
      </c>
      <c r="BD481" s="4">
        <v>11.488</v>
      </c>
      <c r="BE481" s="4">
        <v>3084.4630000000002</v>
      </c>
      <c r="BF481" s="4">
        <v>1.9039999999999999</v>
      </c>
      <c r="BG481" s="4">
        <v>9.4120000000000008</v>
      </c>
      <c r="BH481" s="4">
        <v>4.5999999999999999E-2</v>
      </c>
      <c r="BI481" s="4">
        <v>9.4580000000000002</v>
      </c>
      <c r="BJ481" s="4">
        <v>8.1590000000000007</v>
      </c>
      <c r="BK481" s="4">
        <v>0.04</v>
      </c>
      <c r="BL481" s="4">
        <v>8.1989999999999998</v>
      </c>
      <c r="BM481" s="4">
        <v>5.7999999999999996E-3</v>
      </c>
      <c r="BQ481" s="4">
        <v>284.428</v>
      </c>
      <c r="BR481" s="4">
        <v>0.21661</v>
      </c>
      <c r="BS481" s="4">
        <v>-5</v>
      </c>
      <c r="BT481" s="4">
        <v>0.91251000000000004</v>
      </c>
      <c r="BU481" s="4">
        <v>5.2934070000000002</v>
      </c>
      <c r="BV481" s="4">
        <v>18.432701999999999</v>
      </c>
    </row>
    <row r="482" spans="1:74" x14ac:dyDescent="0.25">
      <c r="A482" s="2">
        <v>42801</v>
      </c>
      <c r="B482" s="3">
        <v>0.69496048611111105</v>
      </c>
      <c r="C482" s="4">
        <v>13.346</v>
      </c>
      <c r="D482" s="4">
        <v>1.2999999999999999E-2</v>
      </c>
      <c r="E482" s="4">
        <v>130</v>
      </c>
      <c r="F482" s="4">
        <v>399.7</v>
      </c>
      <c r="G482" s="4">
        <v>-11.9</v>
      </c>
      <c r="H482" s="4">
        <v>-0.7</v>
      </c>
      <c r="J482" s="4">
        <v>1.7</v>
      </c>
      <c r="K482" s="4">
        <v>0.89739999999999998</v>
      </c>
      <c r="L482" s="4">
        <v>11.977</v>
      </c>
      <c r="M482" s="4">
        <v>1.17E-2</v>
      </c>
      <c r="N482" s="4">
        <v>358.7</v>
      </c>
      <c r="O482" s="4">
        <v>0</v>
      </c>
      <c r="P482" s="4">
        <v>358.7</v>
      </c>
      <c r="Q482" s="4">
        <v>310.94330000000002</v>
      </c>
      <c r="R482" s="4">
        <v>0</v>
      </c>
      <c r="S482" s="4">
        <v>310.89999999999998</v>
      </c>
      <c r="T482" s="4">
        <v>0</v>
      </c>
      <c r="W482" s="4">
        <v>0</v>
      </c>
      <c r="X482" s="4">
        <v>1.5256000000000001</v>
      </c>
      <c r="Y482" s="4">
        <v>11.8</v>
      </c>
      <c r="Z482" s="4">
        <v>780</v>
      </c>
      <c r="AA482" s="4">
        <v>786</v>
      </c>
      <c r="AB482" s="4">
        <v>815</v>
      </c>
      <c r="AC482" s="4">
        <v>37</v>
      </c>
      <c r="AD482" s="4">
        <v>18.12</v>
      </c>
      <c r="AE482" s="4">
        <v>0.42</v>
      </c>
      <c r="AF482" s="4">
        <v>957</v>
      </c>
      <c r="AG482" s="4">
        <v>8</v>
      </c>
      <c r="AH482" s="4">
        <v>24</v>
      </c>
      <c r="AI482" s="4">
        <v>27</v>
      </c>
      <c r="AJ482" s="4">
        <v>190</v>
      </c>
      <c r="AK482" s="4">
        <v>189</v>
      </c>
      <c r="AL482" s="4">
        <v>4.0999999999999996</v>
      </c>
      <c r="AM482" s="4">
        <v>196</v>
      </c>
      <c r="AN482" s="4" t="s">
        <v>155</v>
      </c>
      <c r="AO482" s="4">
        <v>2</v>
      </c>
      <c r="AP482" s="5">
        <v>0.90331018518518524</v>
      </c>
      <c r="AQ482" s="4">
        <v>47.164309000000003</v>
      </c>
      <c r="AR482" s="4">
        <v>-88.489486999999997</v>
      </c>
      <c r="AS482" s="4">
        <v>320.7</v>
      </c>
      <c r="AT482" s="4">
        <v>27.5</v>
      </c>
      <c r="AU482" s="4">
        <v>12</v>
      </c>
      <c r="AV482" s="4">
        <v>8</v>
      </c>
      <c r="AW482" s="4" t="s">
        <v>421</v>
      </c>
      <c r="AX482" s="4">
        <v>1.1000000000000001</v>
      </c>
      <c r="AY482" s="4">
        <v>1.8</v>
      </c>
      <c r="AZ482" s="4">
        <v>2.4</v>
      </c>
      <c r="BA482" s="4">
        <v>13.836</v>
      </c>
      <c r="BB482" s="4">
        <v>16.04</v>
      </c>
      <c r="BC482" s="4">
        <v>1.1599999999999999</v>
      </c>
      <c r="BD482" s="4">
        <v>11.43</v>
      </c>
      <c r="BE482" s="4">
        <v>3084.5070000000001</v>
      </c>
      <c r="BF482" s="4">
        <v>1.9119999999999999</v>
      </c>
      <c r="BG482" s="4">
        <v>9.6739999999999995</v>
      </c>
      <c r="BH482" s="4">
        <v>0</v>
      </c>
      <c r="BI482" s="4">
        <v>9.6739999999999995</v>
      </c>
      <c r="BJ482" s="4">
        <v>8.3859999999999992</v>
      </c>
      <c r="BK482" s="4">
        <v>0</v>
      </c>
      <c r="BL482" s="4">
        <v>8.3859999999999992</v>
      </c>
      <c r="BM482" s="4">
        <v>0</v>
      </c>
      <c r="BQ482" s="4">
        <v>285.68099999999998</v>
      </c>
      <c r="BR482" s="4">
        <v>0.20466000000000001</v>
      </c>
      <c r="BS482" s="4">
        <v>-5</v>
      </c>
      <c r="BT482" s="4">
        <v>0.91198000000000001</v>
      </c>
      <c r="BU482" s="4">
        <v>5.001379</v>
      </c>
      <c r="BV482" s="4">
        <v>18.421996</v>
      </c>
    </row>
    <row r="483" spans="1:74" x14ac:dyDescent="0.25">
      <c r="A483" s="2">
        <v>42801</v>
      </c>
      <c r="B483" s="3">
        <v>0.6949720601851852</v>
      </c>
      <c r="C483" s="4">
        <v>13.333</v>
      </c>
      <c r="D483" s="4">
        <v>1.2999999999999999E-2</v>
      </c>
      <c r="E483" s="4">
        <v>130</v>
      </c>
      <c r="F483" s="4">
        <v>399.8</v>
      </c>
      <c r="G483" s="4">
        <v>-11.9</v>
      </c>
      <c r="H483" s="4">
        <v>2.2999999999999998</v>
      </c>
      <c r="J483" s="4">
        <v>1.8</v>
      </c>
      <c r="K483" s="4">
        <v>0.89759999999999995</v>
      </c>
      <c r="L483" s="4">
        <v>11.967000000000001</v>
      </c>
      <c r="M483" s="4">
        <v>1.17E-2</v>
      </c>
      <c r="N483" s="4">
        <v>358.8442</v>
      </c>
      <c r="O483" s="4">
        <v>0</v>
      </c>
      <c r="P483" s="4">
        <v>358.8</v>
      </c>
      <c r="Q483" s="4">
        <v>311.06830000000002</v>
      </c>
      <c r="R483" s="4">
        <v>0</v>
      </c>
      <c r="S483" s="4">
        <v>311.10000000000002</v>
      </c>
      <c r="T483" s="4">
        <v>2.3412999999999999</v>
      </c>
      <c r="W483" s="4">
        <v>0</v>
      </c>
      <c r="X483" s="4">
        <v>1.6155999999999999</v>
      </c>
      <c r="Y483" s="4">
        <v>11.9</v>
      </c>
      <c r="Z483" s="4">
        <v>779</v>
      </c>
      <c r="AA483" s="4">
        <v>786</v>
      </c>
      <c r="AB483" s="4">
        <v>814</v>
      </c>
      <c r="AC483" s="4">
        <v>37</v>
      </c>
      <c r="AD483" s="4">
        <v>18.12</v>
      </c>
      <c r="AE483" s="4">
        <v>0.42</v>
      </c>
      <c r="AF483" s="4">
        <v>957</v>
      </c>
      <c r="AG483" s="4">
        <v>8</v>
      </c>
      <c r="AH483" s="4">
        <v>24</v>
      </c>
      <c r="AI483" s="4">
        <v>27</v>
      </c>
      <c r="AJ483" s="4">
        <v>190</v>
      </c>
      <c r="AK483" s="4">
        <v>189</v>
      </c>
      <c r="AL483" s="4">
        <v>4.2</v>
      </c>
      <c r="AM483" s="4">
        <v>195.8</v>
      </c>
      <c r="AN483" s="4" t="s">
        <v>155</v>
      </c>
      <c r="AO483" s="4">
        <v>2</v>
      </c>
      <c r="AP483" s="5">
        <v>0.90332175925925917</v>
      </c>
      <c r="AQ483" s="4">
        <v>47.164205000000003</v>
      </c>
      <c r="AR483" s="4">
        <v>-88.489633999999995</v>
      </c>
      <c r="AS483" s="4">
        <v>320.8</v>
      </c>
      <c r="AT483" s="4">
        <v>26.8</v>
      </c>
      <c r="AU483" s="4">
        <v>12</v>
      </c>
      <c r="AV483" s="4">
        <v>9</v>
      </c>
      <c r="AW483" s="4" t="s">
        <v>413</v>
      </c>
      <c r="AX483" s="4">
        <v>1.1103000000000001</v>
      </c>
      <c r="AY483" s="4">
        <v>1.8</v>
      </c>
      <c r="AZ483" s="4">
        <v>2.4</v>
      </c>
      <c r="BA483" s="4">
        <v>13.836</v>
      </c>
      <c r="BB483" s="4">
        <v>16.05</v>
      </c>
      <c r="BC483" s="4">
        <v>1.1599999999999999</v>
      </c>
      <c r="BD483" s="4">
        <v>11.413</v>
      </c>
      <c r="BE483" s="4">
        <v>3084.4520000000002</v>
      </c>
      <c r="BF483" s="4">
        <v>1.9139999999999999</v>
      </c>
      <c r="BG483" s="4">
        <v>9.6859999999999999</v>
      </c>
      <c r="BH483" s="4">
        <v>0</v>
      </c>
      <c r="BI483" s="4">
        <v>9.6859999999999999</v>
      </c>
      <c r="BJ483" s="4">
        <v>8.3960000000000008</v>
      </c>
      <c r="BK483" s="4">
        <v>0</v>
      </c>
      <c r="BL483" s="4">
        <v>8.3960000000000008</v>
      </c>
      <c r="BM483" s="4">
        <v>1.9599999999999999E-2</v>
      </c>
      <c r="BQ483" s="4">
        <v>302.77999999999997</v>
      </c>
      <c r="BR483" s="4">
        <v>0.20075000000000001</v>
      </c>
      <c r="BS483" s="4">
        <v>-5</v>
      </c>
      <c r="BT483" s="4">
        <v>0.91303999999999996</v>
      </c>
      <c r="BU483" s="4">
        <v>4.9058279999999996</v>
      </c>
      <c r="BV483" s="4">
        <v>18.443408000000002</v>
      </c>
    </row>
    <row r="484" spans="1:74" x14ac:dyDescent="0.25">
      <c r="A484" s="2">
        <v>42801</v>
      </c>
      <c r="B484" s="3">
        <v>0.69498363425925935</v>
      </c>
      <c r="C484" s="4">
        <v>13.319000000000001</v>
      </c>
      <c r="D484" s="4">
        <v>1.2999999999999999E-2</v>
      </c>
      <c r="E484" s="4">
        <v>130</v>
      </c>
      <c r="F484" s="4">
        <v>399.4</v>
      </c>
      <c r="G484" s="4">
        <v>-11.8</v>
      </c>
      <c r="H484" s="4">
        <v>-0.6</v>
      </c>
      <c r="J484" s="4">
        <v>1.9</v>
      </c>
      <c r="K484" s="4">
        <v>0.89759999999999995</v>
      </c>
      <c r="L484" s="4">
        <v>11.9556</v>
      </c>
      <c r="M484" s="4">
        <v>1.17E-2</v>
      </c>
      <c r="N484" s="4">
        <v>358.51080000000002</v>
      </c>
      <c r="O484" s="4">
        <v>0</v>
      </c>
      <c r="P484" s="4">
        <v>358.5</v>
      </c>
      <c r="Q484" s="4">
        <v>310.77929999999998</v>
      </c>
      <c r="R484" s="4">
        <v>0</v>
      </c>
      <c r="S484" s="4">
        <v>310.8</v>
      </c>
      <c r="T484" s="4">
        <v>0</v>
      </c>
      <c r="W484" s="4">
        <v>0</v>
      </c>
      <c r="X484" s="4">
        <v>1.7055</v>
      </c>
      <c r="Y484" s="4">
        <v>11.8</v>
      </c>
      <c r="Z484" s="4">
        <v>778</v>
      </c>
      <c r="AA484" s="4">
        <v>785</v>
      </c>
      <c r="AB484" s="4">
        <v>814</v>
      </c>
      <c r="AC484" s="4">
        <v>37</v>
      </c>
      <c r="AD484" s="4">
        <v>18.12</v>
      </c>
      <c r="AE484" s="4">
        <v>0.42</v>
      </c>
      <c r="AF484" s="4">
        <v>957</v>
      </c>
      <c r="AG484" s="4">
        <v>8</v>
      </c>
      <c r="AH484" s="4">
        <v>24</v>
      </c>
      <c r="AI484" s="4">
        <v>27</v>
      </c>
      <c r="AJ484" s="4">
        <v>190</v>
      </c>
      <c r="AK484" s="4">
        <v>189.5</v>
      </c>
      <c r="AL484" s="4">
        <v>4.0999999999999996</v>
      </c>
      <c r="AM484" s="4">
        <v>195.4</v>
      </c>
      <c r="AN484" s="4" t="s">
        <v>155</v>
      </c>
      <c r="AO484" s="4">
        <v>2</v>
      </c>
      <c r="AP484" s="5">
        <v>0.90333333333333332</v>
      </c>
      <c r="AQ484" s="4">
        <v>47.16413</v>
      </c>
      <c r="AR484" s="4">
        <v>-88.489754000000005</v>
      </c>
      <c r="AS484" s="4">
        <v>320.7</v>
      </c>
      <c r="AT484" s="4">
        <v>26.9</v>
      </c>
      <c r="AU484" s="4">
        <v>12</v>
      </c>
      <c r="AV484" s="4">
        <v>10</v>
      </c>
      <c r="AW484" s="4" t="s">
        <v>412</v>
      </c>
      <c r="AX484" s="4">
        <v>1.1897</v>
      </c>
      <c r="AY484" s="4">
        <v>1.7897000000000001</v>
      </c>
      <c r="AZ484" s="4">
        <v>2.3588</v>
      </c>
      <c r="BA484" s="4">
        <v>13.836</v>
      </c>
      <c r="BB484" s="4">
        <v>16.07</v>
      </c>
      <c r="BC484" s="4">
        <v>1.1599999999999999</v>
      </c>
      <c r="BD484" s="4">
        <v>11.403</v>
      </c>
      <c r="BE484" s="4">
        <v>3084.5189999999998</v>
      </c>
      <c r="BF484" s="4">
        <v>1.9159999999999999</v>
      </c>
      <c r="BG484" s="4">
        <v>9.6859999999999999</v>
      </c>
      <c r="BH484" s="4">
        <v>0</v>
      </c>
      <c r="BI484" s="4">
        <v>9.6859999999999999</v>
      </c>
      <c r="BJ484" s="4">
        <v>8.3970000000000002</v>
      </c>
      <c r="BK484" s="4">
        <v>0</v>
      </c>
      <c r="BL484" s="4">
        <v>8.3970000000000002</v>
      </c>
      <c r="BM484" s="4">
        <v>0</v>
      </c>
      <c r="BQ484" s="4">
        <v>319.94200000000001</v>
      </c>
      <c r="BR484" s="4">
        <v>0.19209000000000001</v>
      </c>
      <c r="BS484" s="4">
        <v>-5</v>
      </c>
      <c r="BT484" s="4">
        <v>0.91449000000000003</v>
      </c>
      <c r="BU484" s="4">
        <v>4.6942000000000004</v>
      </c>
      <c r="BV484" s="4">
        <v>18.472698000000001</v>
      </c>
    </row>
    <row r="485" spans="1:74" x14ac:dyDescent="0.25">
      <c r="A485" s="2">
        <v>42801</v>
      </c>
      <c r="B485" s="3">
        <v>0.69499520833333328</v>
      </c>
      <c r="C485" s="4">
        <v>13.298</v>
      </c>
      <c r="D485" s="4">
        <v>1.2999999999999999E-2</v>
      </c>
      <c r="E485" s="4">
        <v>130</v>
      </c>
      <c r="F485" s="4">
        <v>400</v>
      </c>
      <c r="G485" s="4">
        <v>12</v>
      </c>
      <c r="H485" s="4">
        <v>-2</v>
      </c>
      <c r="J485" s="4">
        <v>1.91</v>
      </c>
      <c r="K485" s="4">
        <v>0.89770000000000005</v>
      </c>
      <c r="L485" s="4">
        <v>11.938499999999999</v>
      </c>
      <c r="M485" s="4">
        <v>1.17E-2</v>
      </c>
      <c r="N485" s="4">
        <v>359.05399999999997</v>
      </c>
      <c r="O485" s="4">
        <v>10.7601</v>
      </c>
      <c r="P485" s="4">
        <v>369.8</v>
      </c>
      <c r="Q485" s="4">
        <v>311.25020000000001</v>
      </c>
      <c r="R485" s="4">
        <v>9.3275000000000006</v>
      </c>
      <c r="S485" s="4">
        <v>320.60000000000002</v>
      </c>
      <c r="T485" s="4">
        <v>0</v>
      </c>
      <c r="W485" s="4">
        <v>0</v>
      </c>
      <c r="X485" s="4">
        <v>1.718</v>
      </c>
      <c r="Y485" s="4">
        <v>11.8</v>
      </c>
      <c r="Z485" s="4">
        <v>778</v>
      </c>
      <c r="AA485" s="4">
        <v>786</v>
      </c>
      <c r="AB485" s="4">
        <v>813</v>
      </c>
      <c r="AC485" s="4">
        <v>37</v>
      </c>
      <c r="AD485" s="4">
        <v>18.12</v>
      </c>
      <c r="AE485" s="4">
        <v>0.42</v>
      </c>
      <c r="AF485" s="4">
        <v>957</v>
      </c>
      <c r="AG485" s="4">
        <v>8</v>
      </c>
      <c r="AH485" s="4">
        <v>24</v>
      </c>
      <c r="AI485" s="4">
        <v>27</v>
      </c>
      <c r="AJ485" s="4">
        <v>190</v>
      </c>
      <c r="AK485" s="4">
        <v>190</v>
      </c>
      <c r="AL485" s="4">
        <v>4</v>
      </c>
      <c r="AM485" s="4">
        <v>195</v>
      </c>
      <c r="AN485" s="4" t="s">
        <v>155</v>
      </c>
      <c r="AO485" s="4">
        <v>2</v>
      </c>
      <c r="AP485" s="5">
        <v>0.90334490740740747</v>
      </c>
      <c r="AQ485" s="4">
        <v>47.164050000000003</v>
      </c>
      <c r="AR485" s="4">
        <v>-88.489869999999996</v>
      </c>
      <c r="AS485" s="4">
        <v>320.8</v>
      </c>
      <c r="AT485" s="4">
        <v>27.4</v>
      </c>
      <c r="AU485" s="4">
        <v>12</v>
      </c>
      <c r="AV485" s="4">
        <v>10</v>
      </c>
      <c r="AW485" s="4" t="s">
        <v>412</v>
      </c>
      <c r="AX485" s="4">
        <v>1.1103000000000001</v>
      </c>
      <c r="AY485" s="4">
        <v>1.7102999999999999</v>
      </c>
      <c r="AZ485" s="4">
        <v>2.0103</v>
      </c>
      <c r="BA485" s="4">
        <v>13.836</v>
      </c>
      <c r="BB485" s="4">
        <v>16.09</v>
      </c>
      <c r="BC485" s="4">
        <v>1.1599999999999999</v>
      </c>
      <c r="BD485" s="4">
        <v>11.39</v>
      </c>
      <c r="BE485" s="4">
        <v>3084.529</v>
      </c>
      <c r="BF485" s="4">
        <v>1.919</v>
      </c>
      <c r="BG485" s="4">
        <v>9.7149999999999999</v>
      </c>
      <c r="BH485" s="4">
        <v>0.29099999999999998</v>
      </c>
      <c r="BI485" s="4">
        <v>10.006</v>
      </c>
      <c r="BJ485" s="4">
        <v>8.4209999999999994</v>
      </c>
      <c r="BK485" s="4">
        <v>0.252</v>
      </c>
      <c r="BL485" s="4">
        <v>8.6739999999999995</v>
      </c>
      <c r="BM485" s="4">
        <v>0</v>
      </c>
      <c r="BQ485" s="4">
        <v>322.74799999999999</v>
      </c>
      <c r="BR485" s="4">
        <v>0.16333</v>
      </c>
      <c r="BS485" s="4">
        <v>-5</v>
      </c>
      <c r="BT485" s="4">
        <v>0.91451000000000005</v>
      </c>
      <c r="BU485" s="4">
        <v>3.991377</v>
      </c>
      <c r="BV485" s="4">
        <v>18.473102000000001</v>
      </c>
    </row>
    <row r="486" spans="1:74" x14ac:dyDescent="0.25">
      <c r="A486" s="2">
        <v>42801</v>
      </c>
      <c r="B486" s="3">
        <v>0.69500678240740743</v>
      </c>
      <c r="C486" s="4">
        <v>13.282</v>
      </c>
      <c r="D486" s="4">
        <v>1.2999999999999999E-2</v>
      </c>
      <c r="E486" s="4">
        <v>130</v>
      </c>
      <c r="F486" s="4">
        <v>402.9</v>
      </c>
      <c r="G486" s="4">
        <v>0</v>
      </c>
      <c r="H486" s="4">
        <v>-1.9</v>
      </c>
      <c r="J486" s="4">
        <v>2</v>
      </c>
      <c r="K486" s="4">
        <v>0.89790000000000003</v>
      </c>
      <c r="L486" s="4">
        <v>11.9255</v>
      </c>
      <c r="M486" s="4">
        <v>1.17E-2</v>
      </c>
      <c r="N486" s="4">
        <v>361.77820000000003</v>
      </c>
      <c r="O486" s="4">
        <v>0</v>
      </c>
      <c r="P486" s="4">
        <v>361.8</v>
      </c>
      <c r="Q486" s="4">
        <v>313.61169999999998</v>
      </c>
      <c r="R486" s="4">
        <v>0</v>
      </c>
      <c r="S486" s="4">
        <v>313.60000000000002</v>
      </c>
      <c r="T486" s="4">
        <v>0</v>
      </c>
      <c r="W486" s="4">
        <v>0</v>
      </c>
      <c r="X486" s="4">
        <v>1.7957000000000001</v>
      </c>
      <c r="Y486" s="4">
        <v>11.9</v>
      </c>
      <c r="Z486" s="4">
        <v>778</v>
      </c>
      <c r="AA486" s="4">
        <v>785</v>
      </c>
      <c r="AB486" s="4">
        <v>813</v>
      </c>
      <c r="AC486" s="4">
        <v>37</v>
      </c>
      <c r="AD486" s="4">
        <v>18.12</v>
      </c>
      <c r="AE486" s="4">
        <v>0.42</v>
      </c>
      <c r="AF486" s="4">
        <v>957</v>
      </c>
      <c r="AG486" s="4">
        <v>8</v>
      </c>
      <c r="AH486" s="4">
        <v>24</v>
      </c>
      <c r="AI486" s="4">
        <v>27</v>
      </c>
      <c r="AJ486" s="4">
        <v>190</v>
      </c>
      <c r="AK486" s="4">
        <v>190</v>
      </c>
      <c r="AL486" s="4">
        <v>4.0999999999999996</v>
      </c>
      <c r="AM486" s="4">
        <v>195.3</v>
      </c>
      <c r="AN486" s="4" t="s">
        <v>155</v>
      </c>
      <c r="AO486" s="4">
        <v>2</v>
      </c>
      <c r="AP486" s="5">
        <v>0.90335648148148151</v>
      </c>
      <c r="AQ486" s="4">
        <v>47.163970999999997</v>
      </c>
      <c r="AR486" s="4">
        <v>-88.489998999999997</v>
      </c>
      <c r="AS486" s="4">
        <v>320.3</v>
      </c>
      <c r="AT486" s="4">
        <v>27.8</v>
      </c>
      <c r="AU486" s="4">
        <v>12</v>
      </c>
      <c r="AV486" s="4">
        <v>10</v>
      </c>
      <c r="AW486" s="4" t="s">
        <v>412</v>
      </c>
      <c r="AX486" s="4">
        <v>1.2</v>
      </c>
      <c r="AY486" s="4">
        <v>1.8103</v>
      </c>
      <c r="AZ486" s="4">
        <v>2.1103000000000001</v>
      </c>
      <c r="BA486" s="4">
        <v>13.836</v>
      </c>
      <c r="BB486" s="4">
        <v>16.11</v>
      </c>
      <c r="BC486" s="4">
        <v>1.1599999999999999</v>
      </c>
      <c r="BD486" s="4">
        <v>11.375999999999999</v>
      </c>
      <c r="BE486" s="4">
        <v>3084.5369999999998</v>
      </c>
      <c r="BF486" s="4">
        <v>1.9219999999999999</v>
      </c>
      <c r="BG486" s="4">
        <v>9.7989999999999995</v>
      </c>
      <c r="BH486" s="4">
        <v>0</v>
      </c>
      <c r="BI486" s="4">
        <v>9.7989999999999995</v>
      </c>
      <c r="BJ486" s="4">
        <v>8.4949999999999992</v>
      </c>
      <c r="BK486" s="4">
        <v>0</v>
      </c>
      <c r="BL486" s="4">
        <v>8.4949999999999992</v>
      </c>
      <c r="BM486" s="4">
        <v>0</v>
      </c>
      <c r="BQ486" s="4">
        <v>337.71600000000001</v>
      </c>
      <c r="BR486" s="4">
        <v>0.17999000000000001</v>
      </c>
      <c r="BS486" s="4">
        <v>-5</v>
      </c>
      <c r="BT486" s="4">
        <v>0.91500000000000004</v>
      </c>
      <c r="BU486" s="4">
        <v>4.3985050000000001</v>
      </c>
      <c r="BV486" s="4">
        <v>18.483000000000001</v>
      </c>
    </row>
    <row r="487" spans="1:74" x14ac:dyDescent="0.25">
      <c r="A487" s="2">
        <v>42801</v>
      </c>
      <c r="B487" s="3">
        <v>0.69501835648148147</v>
      </c>
      <c r="C487" s="4">
        <v>13.28</v>
      </c>
      <c r="D487" s="4">
        <v>1.26E-2</v>
      </c>
      <c r="E487" s="4">
        <v>126.005004</v>
      </c>
      <c r="F487" s="4">
        <v>403.1</v>
      </c>
      <c r="G487" s="4">
        <v>-1</v>
      </c>
      <c r="H487" s="4">
        <v>-4.3</v>
      </c>
      <c r="J487" s="4">
        <v>2</v>
      </c>
      <c r="K487" s="4">
        <v>0.89790000000000003</v>
      </c>
      <c r="L487" s="4">
        <v>11.924300000000001</v>
      </c>
      <c r="M487" s="4">
        <v>1.1299999999999999E-2</v>
      </c>
      <c r="N487" s="4">
        <v>361.94380000000001</v>
      </c>
      <c r="O487" s="4">
        <v>0</v>
      </c>
      <c r="P487" s="4">
        <v>361.9</v>
      </c>
      <c r="Q487" s="4">
        <v>313.7552</v>
      </c>
      <c r="R487" s="4">
        <v>0</v>
      </c>
      <c r="S487" s="4">
        <v>313.8</v>
      </c>
      <c r="T487" s="4">
        <v>0</v>
      </c>
      <c r="W487" s="4">
        <v>0</v>
      </c>
      <c r="X487" s="4">
        <v>1.7958000000000001</v>
      </c>
      <c r="Y487" s="4">
        <v>11.8</v>
      </c>
      <c r="Z487" s="4">
        <v>779</v>
      </c>
      <c r="AA487" s="4">
        <v>785</v>
      </c>
      <c r="AB487" s="4">
        <v>814</v>
      </c>
      <c r="AC487" s="4">
        <v>37</v>
      </c>
      <c r="AD487" s="4">
        <v>18.12</v>
      </c>
      <c r="AE487" s="4">
        <v>0.42</v>
      </c>
      <c r="AF487" s="4">
        <v>957</v>
      </c>
      <c r="AG487" s="4">
        <v>8</v>
      </c>
      <c r="AH487" s="4">
        <v>24</v>
      </c>
      <c r="AI487" s="4">
        <v>27</v>
      </c>
      <c r="AJ487" s="4">
        <v>190</v>
      </c>
      <c r="AK487" s="4">
        <v>190</v>
      </c>
      <c r="AL487" s="4">
        <v>4.0999999999999996</v>
      </c>
      <c r="AM487" s="4">
        <v>195.7</v>
      </c>
      <c r="AN487" s="4" t="s">
        <v>155</v>
      </c>
      <c r="AO487" s="4">
        <v>2</v>
      </c>
      <c r="AP487" s="5">
        <v>0.90336805555555555</v>
      </c>
      <c r="AQ487" s="4">
        <v>47.163902999999998</v>
      </c>
      <c r="AR487" s="4">
        <v>-88.490134999999995</v>
      </c>
      <c r="AS487" s="4">
        <v>319.89999999999998</v>
      </c>
      <c r="AT487" s="4">
        <v>28.1</v>
      </c>
      <c r="AU487" s="4">
        <v>12</v>
      </c>
      <c r="AV487" s="4">
        <v>10</v>
      </c>
      <c r="AW487" s="4" t="s">
        <v>412</v>
      </c>
      <c r="AX487" s="4">
        <v>1.2102999999999999</v>
      </c>
      <c r="AY487" s="4">
        <v>1.9721</v>
      </c>
      <c r="AZ487" s="4">
        <v>2.2721</v>
      </c>
      <c r="BA487" s="4">
        <v>13.836</v>
      </c>
      <c r="BB487" s="4">
        <v>16.12</v>
      </c>
      <c r="BC487" s="4">
        <v>1.1599999999999999</v>
      </c>
      <c r="BD487" s="4">
        <v>11.371</v>
      </c>
      <c r="BE487" s="4">
        <v>3084.6309999999999</v>
      </c>
      <c r="BF487" s="4">
        <v>1.863</v>
      </c>
      <c r="BG487" s="4">
        <v>9.8049999999999997</v>
      </c>
      <c r="BH487" s="4">
        <v>0</v>
      </c>
      <c r="BI487" s="4">
        <v>9.8049999999999997</v>
      </c>
      <c r="BJ487" s="4">
        <v>8.5</v>
      </c>
      <c r="BK487" s="4">
        <v>0</v>
      </c>
      <c r="BL487" s="4">
        <v>8.5</v>
      </c>
      <c r="BM487" s="4">
        <v>0</v>
      </c>
      <c r="BQ487" s="4">
        <v>337.77499999999998</v>
      </c>
      <c r="BR487" s="4">
        <v>0.26061000000000001</v>
      </c>
      <c r="BS487" s="4">
        <v>-5</v>
      </c>
      <c r="BT487" s="4">
        <v>0.91347</v>
      </c>
      <c r="BU487" s="4">
        <v>6.3686569999999998</v>
      </c>
      <c r="BV487" s="4">
        <v>18.452093999999999</v>
      </c>
    </row>
    <row r="488" spans="1:74" x14ac:dyDescent="0.25">
      <c r="A488" s="2">
        <v>42801</v>
      </c>
      <c r="B488" s="3">
        <v>0.69502993055555562</v>
      </c>
      <c r="C488" s="4">
        <v>13.146000000000001</v>
      </c>
      <c r="D488" s="4">
        <v>1.2E-2</v>
      </c>
      <c r="E488" s="4">
        <v>120</v>
      </c>
      <c r="F488" s="4">
        <v>401.2</v>
      </c>
      <c r="G488" s="4">
        <v>-1</v>
      </c>
      <c r="H488" s="4">
        <v>0</v>
      </c>
      <c r="J488" s="4">
        <v>2</v>
      </c>
      <c r="K488" s="4">
        <v>0.89890000000000003</v>
      </c>
      <c r="L488" s="4">
        <v>11.816599999999999</v>
      </c>
      <c r="M488" s="4">
        <v>1.0800000000000001E-2</v>
      </c>
      <c r="N488" s="4">
        <v>360.66019999999997</v>
      </c>
      <c r="O488" s="4">
        <v>0</v>
      </c>
      <c r="P488" s="4">
        <v>360.7</v>
      </c>
      <c r="Q488" s="4">
        <v>312.64249999999998</v>
      </c>
      <c r="R488" s="4">
        <v>0</v>
      </c>
      <c r="S488" s="4">
        <v>312.60000000000002</v>
      </c>
      <c r="T488" s="4">
        <v>0</v>
      </c>
      <c r="W488" s="4">
        <v>0</v>
      </c>
      <c r="X488" s="4">
        <v>1.7978000000000001</v>
      </c>
      <c r="Y488" s="4">
        <v>11.9</v>
      </c>
      <c r="Z488" s="4">
        <v>778</v>
      </c>
      <c r="AA488" s="4">
        <v>785</v>
      </c>
      <c r="AB488" s="4">
        <v>813</v>
      </c>
      <c r="AC488" s="4">
        <v>37</v>
      </c>
      <c r="AD488" s="4">
        <v>18.12</v>
      </c>
      <c r="AE488" s="4">
        <v>0.42</v>
      </c>
      <c r="AF488" s="4">
        <v>957</v>
      </c>
      <c r="AG488" s="4">
        <v>8</v>
      </c>
      <c r="AH488" s="4">
        <v>24</v>
      </c>
      <c r="AI488" s="4">
        <v>27</v>
      </c>
      <c r="AJ488" s="4">
        <v>190</v>
      </c>
      <c r="AK488" s="4">
        <v>190</v>
      </c>
      <c r="AL488" s="4">
        <v>4.2</v>
      </c>
      <c r="AM488" s="4">
        <v>196</v>
      </c>
      <c r="AN488" s="4" t="s">
        <v>155</v>
      </c>
      <c r="AO488" s="4">
        <v>2</v>
      </c>
      <c r="AP488" s="5">
        <v>0.90337962962962959</v>
      </c>
      <c r="AQ488" s="4">
        <v>47.163848999999999</v>
      </c>
      <c r="AR488" s="4">
        <v>-88.490284000000003</v>
      </c>
      <c r="AS488" s="4">
        <v>319.7</v>
      </c>
      <c r="AT488" s="4">
        <v>27.6</v>
      </c>
      <c r="AU488" s="4">
        <v>12</v>
      </c>
      <c r="AV488" s="4">
        <v>10</v>
      </c>
      <c r="AW488" s="4" t="s">
        <v>412</v>
      </c>
      <c r="AX488" s="4">
        <v>1.2587999999999999</v>
      </c>
      <c r="AY488" s="4">
        <v>2.4866999999999999</v>
      </c>
      <c r="AZ488" s="4">
        <v>2.7764000000000002</v>
      </c>
      <c r="BA488" s="4">
        <v>13.836</v>
      </c>
      <c r="BB488" s="4">
        <v>16.27</v>
      </c>
      <c r="BC488" s="4">
        <v>1.18</v>
      </c>
      <c r="BD488" s="4">
        <v>11.247</v>
      </c>
      <c r="BE488" s="4">
        <v>3084.8359999999998</v>
      </c>
      <c r="BF488" s="4">
        <v>1.792</v>
      </c>
      <c r="BG488" s="4">
        <v>9.86</v>
      </c>
      <c r="BH488" s="4">
        <v>0</v>
      </c>
      <c r="BI488" s="4">
        <v>9.86</v>
      </c>
      <c r="BJ488" s="4">
        <v>8.5470000000000006</v>
      </c>
      <c r="BK488" s="4">
        <v>0</v>
      </c>
      <c r="BL488" s="4">
        <v>8.5470000000000006</v>
      </c>
      <c r="BM488" s="4">
        <v>0</v>
      </c>
      <c r="BQ488" s="4">
        <v>341.25599999999997</v>
      </c>
      <c r="BR488" s="4">
        <v>0.29920600000000003</v>
      </c>
      <c r="BS488" s="4">
        <v>-5</v>
      </c>
      <c r="BT488" s="4">
        <v>0.91301900000000002</v>
      </c>
      <c r="BU488" s="4">
        <v>7.3118420000000004</v>
      </c>
      <c r="BV488" s="4">
        <v>18.442983000000002</v>
      </c>
    </row>
    <row r="489" spans="1:74" x14ac:dyDescent="0.25">
      <c r="A489" s="2">
        <v>42801</v>
      </c>
      <c r="B489" s="3">
        <v>0.69504150462962955</v>
      </c>
      <c r="C489" s="4">
        <v>13.13</v>
      </c>
      <c r="D489" s="4">
        <v>1.2E-2</v>
      </c>
      <c r="E489" s="4">
        <v>119.615713</v>
      </c>
      <c r="F489" s="4">
        <v>401</v>
      </c>
      <c r="G489" s="4">
        <v>-0.9</v>
      </c>
      <c r="H489" s="4">
        <v>-2.2999999999999998</v>
      </c>
      <c r="J489" s="4">
        <v>2.1</v>
      </c>
      <c r="K489" s="4">
        <v>0.89900000000000002</v>
      </c>
      <c r="L489" s="4">
        <v>11.804</v>
      </c>
      <c r="M489" s="4">
        <v>1.0800000000000001E-2</v>
      </c>
      <c r="N489" s="4">
        <v>360.50409999999999</v>
      </c>
      <c r="O489" s="4">
        <v>0</v>
      </c>
      <c r="P489" s="4">
        <v>360.5</v>
      </c>
      <c r="Q489" s="4">
        <v>312.50720000000001</v>
      </c>
      <c r="R489" s="4">
        <v>0</v>
      </c>
      <c r="S489" s="4">
        <v>312.5</v>
      </c>
      <c r="T489" s="4">
        <v>0</v>
      </c>
      <c r="W489" s="4">
        <v>0</v>
      </c>
      <c r="X489" s="4">
        <v>1.8878999999999999</v>
      </c>
      <c r="Y489" s="4">
        <v>11.8</v>
      </c>
      <c r="Z489" s="4">
        <v>777</v>
      </c>
      <c r="AA489" s="4">
        <v>784</v>
      </c>
      <c r="AB489" s="4">
        <v>812</v>
      </c>
      <c r="AC489" s="4">
        <v>37</v>
      </c>
      <c r="AD489" s="4">
        <v>18.12</v>
      </c>
      <c r="AE489" s="4">
        <v>0.42</v>
      </c>
      <c r="AF489" s="4">
        <v>957</v>
      </c>
      <c r="AG489" s="4">
        <v>8</v>
      </c>
      <c r="AH489" s="4">
        <v>24.509509999999999</v>
      </c>
      <c r="AI489" s="4">
        <v>27</v>
      </c>
      <c r="AJ489" s="4">
        <v>190</v>
      </c>
      <c r="AK489" s="4">
        <v>190</v>
      </c>
      <c r="AL489" s="4">
        <v>4.0999999999999996</v>
      </c>
      <c r="AM489" s="4">
        <v>196</v>
      </c>
      <c r="AN489" s="4" t="s">
        <v>155</v>
      </c>
      <c r="AO489" s="4">
        <v>2</v>
      </c>
      <c r="AP489" s="5">
        <v>0.90339120370370374</v>
      </c>
      <c r="AQ489" s="4">
        <v>47.163792000000001</v>
      </c>
      <c r="AR489" s="4">
        <v>-88.490424000000004</v>
      </c>
      <c r="AS489" s="4">
        <v>319.3</v>
      </c>
      <c r="AT489" s="4">
        <v>27.2</v>
      </c>
      <c r="AU489" s="4">
        <v>12</v>
      </c>
      <c r="AV489" s="4">
        <v>10</v>
      </c>
      <c r="AW489" s="4" t="s">
        <v>412</v>
      </c>
      <c r="AX489" s="4">
        <v>0.9</v>
      </c>
      <c r="AY489" s="4">
        <v>1.5</v>
      </c>
      <c r="AZ489" s="4">
        <v>1.7</v>
      </c>
      <c r="BA489" s="4">
        <v>13.836</v>
      </c>
      <c r="BB489" s="4">
        <v>16.29</v>
      </c>
      <c r="BC489" s="4">
        <v>1.18</v>
      </c>
      <c r="BD489" s="4">
        <v>11.233000000000001</v>
      </c>
      <c r="BE489" s="4">
        <v>3084.8530000000001</v>
      </c>
      <c r="BF489" s="4">
        <v>1.7889999999999999</v>
      </c>
      <c r="BG489" s="4">
        <v>9.8659999999999997</v>
      </c>
      <c r="BH489" s="4">
        <v>0</v>
      </c>
      <c r="BI489" s="4">
        <v>9.8659999999999997</v>
      </c>
      <c r="BJ489" s="4">
        <v>8.5530000000000008</v>
      </c>
      <c r="BK489" s="4">
        <v>0</v>
      </c>
      <c r="BL489" s="4">
        <v>8.5530000000000008</v>
      </c>
      <c r="BM489" s="4">
        <v>0</v>
      </c>
      <c r="BQ489" s="4">
        <v>358.74599999999998</v>
      </c>
      <c r="BR489" s="4">
        <v>0.23865400000000001</v>
      </c>
      <c r="BS489" s="4">
        <v>-5</v>
      </c>
      <c r="BT489" s="4">
        <v>0.91349000000000002</v>
      </c>
      <c r="BU489" s="4">
        <v>5.8320990000000004</v>
      </c>
      <c r="BV489" s="4">
        <v>18.452508000000002</v>
      </c>
    </row>
    <row r="490" spans="1:74" x14ac:dyDescent="0.25">
      <c r="A490" s="2">
        <v>42801</v>
      </c>
      <c r="B490" s="3">
        <v>0.6950530787037037</v>
      </c>
      <c r="C490" s="4">
        <v>13.113</v>
      </c>
      <c r="D490" s="4">
        <v>1.11E-2</v>
      </c>
      <c r="E490" s="4">
        <v>111.076003</v>
      </c>
      <c r="F490" s="4">
        <v>400.6</v>
      </c>
      <c r="G490" s="4">
        <v>0.3</v>
      </c>
      <c r="H490" s="4">
        <v>-0.6</v>
      </c>
      <c r="J490" s="4">
        <v>2.17</v>
      </c>
      <c r="K490" s="4">
        <v>0.89910000000000001</v>
      </c>
      <c r="L490" s="4">
        <v>11.79</v>
      </c>
      <c r="M490" s="4">
        <v>0.01</v>
      </c>
      <c r="N490" s="4">
        <v>360.2002</v>
      </c>
      <c r="O490" s="4">
        <v>0.26429999999999998</v>
      </c>
      <c r="P490" s="4">
        <v>360.5</v>
      </c>
      <c r="Q490" s="4">
        <v>312.24380000000002</v>
      </c>
      <c r="R490" s="4">
        <v>0.2291</v>
      </c>
      <c r="S490" s="4">
        <v>312.5</v>
      </c>
      <c r="T490" s="4">
        <v>0</v>
      </c>
      <c r="W490" s="4">
        <v>0</v>
      </c>
      <c r="X490" s="4">
        <v>1.9479</v>
      </c>
      <c r="Y490" s="4">
        <v>11.8</v>
      </c>
      <c r="Z490" s="4">
        <v>772</v>
      </c>
      <c r="AA490" s="4">
        <v>780</v>
      </c>
      <c r="AB490" s="4">
        <v>807</v>
      </c>
      <c r="AC490" s="4">
        <v>37</v>
      </c>
      <c r="AD490" s="4">
        <v>18.12</v>
      </c>
      <c r="AE490" s="4">
        <v>0.42</v>
      </c>
      <c r="AF490" s="4">
        <v>957</v>
      </c>
      <c r="AG490" s="4">
        <v>8</v>
      </c>
      <c r="AH490" s="4">
        <v>25</v>
      </c>
      <c r="AI490" s="4">
        <v>27</v>
      </c>
      <c r="AJ490" s="4">
        <v>190.5</v>
      </c>
      <c r="AK490" s="4">
        <v>190</v>
      </c>
      <c r="AL490" s="4">
        <v>4</v>
      </c>
      <c r="AM490" s="4">
        <v>196</v>
      </c>
      <c r="AN490" s="4" t="s">
        <v>155</v>
      </c>
      <c r="AO490" s="4">
        <v>2</v>
      </c>
      <c r="AP490" s="5">
        <v>0.90340277777777767</v>
      </c>
      <c r="AQ490" s="4">
        <v>47.163736999999998</v>
      </c>
      <c r="AR490" s="4">
        <v>-88.490561999999997</v>
      </c>
      <c r="AS490" s="4">
        <v>319.10000000000002</v>
      </c>
      <c r="AT490" s="4">
        <v>27</v>
      </c>
      <c r="AU490" s="4">
        <v>12</v>
      </c>
      <c r="AV490" s="4">
        <v>10</v>
      </c>
      <c r="AW490" s="4" t="s">
        <v>412</v>
      </c>
      <c r="AX490" s="4">
        <v>1.2810999999999999</v>
      </c>
      <c r="AY490" s="4">
        <v>1.4484999999999999</v>
      </c>
      <c r="AZ490" s="4">
        <v>2.0605000000000002</v>
      </c>
      <c r="BA490" s="4">
        <v>13.836</v>
      </c>
      <c r="BB490" s="4">
        <v>16.309999999999999</v>
      </c>
      <c r="BC490" s="4">
        <v>1.18</v>
      </c>
      <c r="BD490" s="4">
        <v>11.223000000000001</v>
      </c>
      <c r="BE490" s="4">
        <v>3085.0630000000001</v>
      </c>
      <c r="BF490" s="4">
        <v>1.663</v>
      </c>
      <c r="BG490" s="4">
        <v>9.8699999999999992</v>
      </c>
      <c r="BH490" s="4">
        <v>7.0000000000000001E-3</v>
      </c>
      <c r="BI490" s="4">
        <v>9.8780000000000001</v>
      </c>
      <c r="BJ490" s="4">
        <v>8.5559999999999992</v>
      </c>
      <c r="BK490" s="4">
        <v>6.0000000000000001E-3</v>
      </c>
      <c r="BL490" s="4">
        <v>8.5619999999999994</v>
      </c>
      <c r="BM490" s="4">
        <v>0</v>
      </c>
      <c r="BQ490" s="4">
        <v>370.60399999999998</v>
      </c>
      <c r="BR490" s="4">
        <v>0.16847999999999999</v>
      </c>
      <c r="BS490" s="4">
        <v>-5</v>
      </c>
      <c r="BT490" s="4">
        <v>0.91249000000000002</v>
      </c>
      <c r="BU490" s="4">
        <v>4.1172300000000002</v>
      </c>
      <c r="BV490" s="4">
        <v>18.432297999999999</v>
      </c>
    </row>
    <row r="491" spans="1:74" x14ac:dyDescent="0.25">
      <c r="A491" s="2">
        <v>42801</v>
      </c>
      <c r="B491" s="3">
        <v>0.69506465277777785</v>
      </c>
      <c r="C491" s="4">
        <v>13.157999999999999</v>
      </c>
      <c r="D491" s="4">
        <v>1.0999999999999999E-2</v>
      </c>
      <c r="E491" s="4">
        <v>110</v>
      </c>
      <c r="F491" s="4">
        <v>400.5</v>
      </c>
      <c r="G491" s="4">
        <v>0.4</v>
      </c>
      <c r="H491" s="4">
        <v>7.5</v>
      </c>
      <c r="J491" s="4">
        <v>2.2000000000000002</v>
      </c>
      <c r="K491" s="4">
        <v>0.89870000000000005</v>
      </c>
      <c r="L491" s="4">
        <v>11.826000000000001</v>
      </c>
      <c r="M491" s="4">
        <v>9.9000000000000008E-3</v>
      </c>
      <c r="N491" s="4">
        <v>359.94709999999998</v>
      </c>
      <c r="O491" s="4">
        <v>0.35949999999999999</v>
      </c>
      <c r="P491" s="4">
        <v>360.3</v>
      </c>
      <c r="Q491" s="4">
        <v>312.02440000000001</v>
      </c>
      <c r="R491" s="4">
        <v>0.31159999999999999</v>
      </c>
      <c r="S491" s="4">
        <v>312.3</v>
      </c>
      <c r="T491" s="4">
        <v>7.548</v>
      </c>
      <c r="W491" s="4">
        <v>0</v>
      </c>
      <c r="X491" s="4">
        <v>1.9772000000000001</v>
      </c>
      <c r="Y491" s="4">
        <v>11.9</v>
      </c>
      <c r="Z491" s="4">
        <v>769</v>
      </c>
      <c r="AA491" s="4">
        <v>777</v>
      </c>
      <c r="AB491" s="4">
        <v>804</v>
      </c>
      <c r="AC491" s="4">
        <v>37</v>
      </c>
      <c r="AD491" s="4">
        <v>18.12</v>
      </c>
      <c r="AE491" s="4">
        <v>0.42</v>
      </c>
      <c r="AF491" s="4">
        <v>957</v>
      </c>
      <c r="AG491" s="4">
        <v>8</v>
      </c>
      <c r="AH491" s="4">
        <v>25</v>
      </c>
      <c r="AI491" s="4">
        <v>27</v>
      </c>
      <c r="AJ491" s="4">
        <v>190.5</v>
      </c>
      <c r="AK491" s="4">
        <v>190.5</v>
      </c>
      <c r="AL491" s="4">
        <v>4</v>
      </c>
      <c r="AM491" s="4">
        <v>195.8</v>
      </c>
      <c r="AN491" s="4" t="s">
        <v>155</v>
      </c>
      <c r="AO491" s="4">
        <v>2</v>
      </c>
      <c r="AP491" s="5">
        <v>0.90341435185185182</v>
      </c>
      <c r="AQ491" s="4">
        <v>47.163685000000001</v>
      </c>
      <c r="AR491" s="4">
        <v>-88.490702999999996</v>
      </c>
      <c r="AS491" s="4">
        <v>319.10000000000002</v>
      </c>
      <c r="AT491" s="4">
        <v>25.7</v>
      </c>
      <c r="AU491" s="4">
        <v>12</v>
      </c>
      <c r="AV491" s="4">
        <v>10</v>
      </c>
      <c r="AW491" s="4" t="s">
        <v>412</v>
      </c>
      <c r="AX491" s="4">
        <v>4.2497999999999996</v>
      </c>
      <c r="AY491" s="4">
        <v>1.0103</v>
      </c>
      <c r="AZ491" s="4">
        <v>4.9116</v>
      </c>
      <c r="BA491" s="4">
        <v>13.836</v>
      </c>
      <c r="BB491" s="4">
        <v>16.260000000000002</v>
      </c>
      <c r="BC491" s="4">
        <v>1.18</v>
      </c>
      <c r="BD491" s="4">
        <v>11.266</v>
      </c>
      <c r="BE491" s="4">
        <v>3084.8679999999999</v>
      </c>
      <c r="BF491" s="4">
        <v>1.641</v>
      </c>
      <c r="BG491" s="4">
        <v>9.8330000000000002</v>
      </c>
      <c r="BH491" s="4">
        <v>0.01</v>
      </c>
      <c r="BI491" s="4">
        <v>9.843</v>
      </c>
      <c r="BJ491" s="4">
        <v>8.5239999999999991</v>
      </c>
      <c r="BK491" s="4">
        <v>8.9999999999999993E-3</v>
      </c>
      <c r="BL491" s="4">
        <v>8.532</v>
      </c>
      <c r="BM491" s="4">
        <v>6.4000000000000001E-2</v>
      </c>
      <c r="BQ491" s="4">
        <v>375.02300000000002</v>
      </c>
      <c r="BR491" s="4">
        <v>0.15218000000000001</v>
      </c>
      <c r="BS491" s="4">
        <v>-5</v>
      </c>
      <c r="BT491" s="4">
        <v>0.91302000000000005</v>
      </c>
      <c r="BU491" s="4">
        <v>3.718899</v>
      </c>
      <c r="BV491" s="4">
        <v>18.443003999999998</v>
      </c>
    </row>
    <row r="492" spans="1:74" x14ac:dyDescent="0.25">
      <c r="A492" s="2">
        <v>42801</v>
      </c>
      <c r="B492" s="3">
        <v>0.69507622685185189</v>
      </c>
      <c r="C492" s="4">
        <v>13.252000000000001</v>
      </c>
      <c r="D492" s="4">
        <v>1.0999999999999999E-2</v>
      </c>
      <c r="E492" s="4">
        <v>110</v>
      </c>
      <c r="F492" s="4">
        <v>399.9</v>
      </c>
      <c r="G492" s="4">
        <v>0.3</v>
      </c>
      <c r="H492" s="4">
        <v>2.1</v>
      </c>
      <c r="J492" s="4">
        <v>2.2000000000000002</v>
      </c>
      <c r="K492" s="4">
        <v>0.89810000000000001</v>
      </c>
      <c r="L492" s="4">
        <v>11.9011</v>
      </c>
      <c r="M492" s="4">
        <v>9.9000000000000008E-3</v>
      </c>
      <c r="N492" s="4">
        <v>359.15879999999999</v>
      </c>
      <c r="O492" s="4">
        <v>0.27479999999999999</v>
      </c>
      <c r="P492" s="4">
        <v>359.4</v>
      </c>
      <c r="Q492" s="4">
        <v>311.15839999999997</v>
      </c>
      <c r="R492" s="4">
        <v>0.23810000000000001</v>
      </c>
      <c r="S492" s="4">
        <v>311.39999999999998</v>
      </c>
      <c r="T492" s="4">
        <v>2.1021999999999998</v>
      </c>
      <c r="W492" s="4">
        <v>0</v>
      </c>
      <c r="X492" s="4">
        <v>1.9757</v>
      </c>
      <c r="Y492" s="4">
        <v>11.8</v>
      </c>
      <c r="Z492" s="4">
        <v>770</v>
      </c>
      <c r="AA492" s="4">
        <v>778</v>
      </c>
      <c r="AB492" s="4">
        <v>805</v>
      </c>
      <c r="AC492" s="4">
        <v>36.5</v>
      </c>
      <c r="AD492" s="4">
        <v>17.87</v>
      </c>
      <c r="AE492" s="4">
        <v>0.41</v>
      </c>
      <c r="AF492" s="4">
        <v>957</v>
      </c>
      <c r="AG492" s="4">
        <v>8</v>
      </c>
      <c r="AH492" s="4">
        <v>25</v>
      </c>
      <c r="AI492" s="4">
        <v>27</v>
      </c>
      <c r="AJ492" s="4">
        <v>190</v>
      </c>
      <c r="AK492" s="4">
        <v>191</v>
      </c>
      <c r="AL492" s="4">
        <v>3.8</v>
      </c>
      <c r="AM492" s="4">
        <v>195.5</v>
      </c>
      <c r="AN492" s="4" t="s">
        <v>155</v>
      </c>
      <c r="AO492" s="4">
        <v>2</v>
      </c>
      <c r="AP492" s="5">
        <v>0.90342592592592597</v>
      </c>
      <c r="AQ492" s="4">
        <v>47.163657999999998</v>
      </c>
      <c r="AR492" s="4">
        <v>-88.490851000000006</v>
      </c>
      <c r="AS492" s="4">
        <v>319</v>
      </c>
      <c r="AT492" s="4">
        <v>26</v>
      </c>
      <c r="AU492" s="4">
        <v>12</v>
      </c>
      <c r="AV492" s="4">
        <v>10</v>
      </c>
      <c r="AW492" s="4" t="s">
        <v>412</v>
      </c>
      <c r="AX492" s="4">
        <v>1.2102999999999999</v>
      </c>
      <c r="AY492" s="4">
        <v>1.1206</v>
      </c>
      <c r="AZ492" s="4">
        <v>2.4205999999999999</v>
      </c>
      <c r="BA492" s="4">
        <v>13.836</v>
      </c>
      <c r="BB492" s="4">
        <v>16.149999999999999</v>
      </c>
      <c r="BC492" s="4">
        <v>1.17</v>
      </c>
      <c r="BD492" s="4">
        <v>11.352</v>
      </c>
      <c r="BE492" s="4">
        <v>3084.9639999999999</v>
      </c>
      <c r="BF492" s="4">
        <v>1.63</v>
      </c>
      <c r="BG492" s="4">
        <v>9.75</v>
      </c>
      <c r="BH492" s="4">
        <v>7.0000000000000001E-3</v>
      </c>
      <c r="BI492" s="4">
        <v>9.7569999999999997</v>
      </c>
      <c r="BJ492" s="4">
        <v>8.4469999999999992</v>
      </c>
      <c r="BK492" s="4">
        <v>6.0000000000000001E-3</v>
      </c>
      <c r="BL492" s="4">
        <v>8.4529999999999994</v>
      </c>
      <c r="BM492" s="4">
        <v>1.77E-2</v>
      </c>
      <c r="BQ492" s="4">
        <v>372.38</v>
      </c>
      <c r="BR492" s="4">
        <v>0.14876</v>
      </c>
      <c r="BS492" s="4">
        <v>-5</v>
      </c>
      <c r="BT492" s="4">
        <v>0.91298000000000001</v>
      </c>
      <c r="BU492" s="4">
        <v>3.6353230000000001</v>
      </c>
      <c r="BV492" s="4">
        <v>18.442195999999999</v>
      </c>
    </row>
    <row r="493" spans="1:74" x14ac:dyDescent="0.25">
      <c r="A493" s="2">
        <v>42801</v>
      </c>
      <c r="B493" s="3">
        <v>0.69508780092592592</v>
      </c>
      <c r="C493" s="4">
        <v>13.26</v>
      </c>
      <c r="D493" s="4">
        <v>1.14E-2</v>
      </c>
      <c r="E493" s="4">
        <v>113.853061</v>
      </c>
      <c r="F493" s="4">
        <v>399.1</v>
      </c>
      <c r="G493" s="4">
        <v>0.2</v>
      </c>
      <c r="H493" s="4">
        <v>3.6</v>
      </c>
      <c r="J493" s="4">
        <v>2.1</v>
      </c>
      <c r="K493" s="4">
        <v>0.89800000000000002</v>
      </c>
      <c r="L493" s="4">
        <v>11.907999999999999</v>
      </c>
      <c r="M493" s="4">
        <v>1.0200000000000001E-2</v>
      </c>
      <c r="N493" s="4">
        <v>358.45350000000002</v>
      </c>
      <c r="O493" s="4">
        <v>0.1852</v>
      </c>
      <c r="P493" s="4">
        <v>358.6</v>
      </c>
      <c r="Q493" s="4">
        <v>310.3725</v>
      </c>
      <c r="R493" s="4">
        <v>0.16039999999999999</v>
      </c>
      <c r="S493" s="4">
        <v>310.5</v>
      </c>
      <c r="T493" s="4">
        <v>3.5590000000000002</v>
      </c>
      <c r="W493" s="4">
        <v>0</v>
      </c>
      <c r="X493" s="4">
        <v>1.8858999999999999</v>
      </c>
      <c r="Y493" s="4">
        <v>12</v>
      </c>
      <c r="Z493" s="4">
        <v>770</v>
      </c>
      <c r="AA493" s="4">
        <v>777</v>
      </c>
      <c r="AB493" s="4">
        <v>805</v>
      </c>
      <c r="AC493" s="4">
        <v>36</v>
      </c>
      <c r="AD493" s="4">
        <v>17.62</v>
      </c>
      <c r="AE493" s="4">
        <v>0.4</v>
      </c>
      <c r="AF493" s="4">
        <v>957</v>
      </c>
      <c r="AG493" s="4">
        <v>8</v>
      </c>
      <c r="AH493" s="4">
        <v>25</v>
      </c>
      <c r="AI493" s="4">
        <v>27</v>
      </c>
      <c r="AJ493" s="4">
        <v>190.5</v>
      </c>
      <c r="AK493" s="4">
        <v>191</v>
      </c>
      <c r="AL493" s="4">
        <v>3.9</v>
      </c>
      <c r="AM493" s="4">
        <v>195.1</v>
      </c>
      <c r="AN493" s="4" t="s">
        <v>155</v>
      </c>
      <c r="AO493" s="4">
        <v>2</v>
      </c>
      <c r="AP493" s="5">
        <v>0.9034375</v>
      </c>
      <c r="AQ493" s="4">
        <v>47.163634000000002</v>
      </c>
      <c r="AR493" s="4">
        <v>-88.491004000000004</v>
      </c>
      <c r="AS493" s="4">
        <v>319</v>
      </c>
      <c r="AT493" s="4">
        <v>26</v>
      </c>
      <c r="AU493" s="4">
        <v>12</v>
      </c>
      <c r="AV493" s="4">
        <v>10</v>
      </c>
      <c r="AW493" s="4" t="s">
        <v>412</v>
      </c>
      <c r="AX493" s="4">
        <v>1.3206</v>
      </c>
      <c r="AY493" s="4">
        <v>1.3721000000000001</v>
      </c>
      <c r="AZ493" s="4">
        <v>2.6617999999999999</v>
      </c>
      <c r="BA493" s="4">
        <v>13.836</v>
      </c>
      <c r="BB493" s="4">
        <v>16.14</v>
      </c>
      <c r="BC493" s="4">
        <v>1.17</v>
      </c>
      <c r="BD493" s="4">
        <v>11.353</v>
      </c>
      <c r="BE493" s="4">
        <v>3084.8319999999999</v>
      </c>
      <c r="BF493" s="4">
        <v>1.6859999999999999</v>
      </c>
      <c r="BG493" s="4">
        <v>9.7240000000000002</v>
      </c>
      <c r="BH493" s="4">
        <v>5.0000000000000001E-3</v>
      </c>
      <c r="BI493" s="4">
        <v>9.7289999999999992</v>
      </c>
      <c r="BJ493" s="4">
        <v>8.42</v>
      </c>
      <c r="BK493" s="4">
        <v>4.0000000000000001E-3</v>
      </c>
      <c r="BL493" s="4">
        <v>8.4239999999999995</v>
      </c>
      <c r="BM493" s="4">
        <v>0.03</v>
      </c>
      <c r="BQ493" s="4">
        <v>355.22699999999998</v>
      </c>
      <c r="BR493" s="4">
        <v>0.1676</v>
      </c>
      <c r="BS493" s="4">
        <v>-5</v>
      </c>
      <c r="BT493" s="4">
        <v>0.91761000000000004</v>
      </c>
      <c r="BU493" s="4">
        <v>4.095726</v>
      </c>
      <c r="BV493" s="4">
        <v>18.535722</v>
      </c>
    </row>
    <row r="494" spans="1:74" x14ac:dyDescent="0.25">
      <c r="A494" s="2">
        <v>42801</v>
      </c>
      <c r="B494" s="3">
        <v>0.69509937499999996</v>
      </c>
      <c r="C494" s="4">
        <v>13.26</v>
      </c>
      <c r="D494" s="4">
        <v>1.24E-2</v>
      </c>
      <c r="E494" s="4">
        <v>124.10981700000001</v>
      </c>
      <c r="F494" s="4">
        <v>395.5</v>
      </c>
      <c r="G494" s="4">
        <v>0.3</v>
      </c>
      <c r="H494" s="4">
        <v>2.9</v>
      </c>
      <c r="J494" s="4">
        <v>2.0299999999999998</v>
      </c>
      <c r="K494" s="4">
        <v>0.89810000000000001</v>
      </c>
      <c r="L494" s="4">
        <v>11.9091</v>
      </c>
      <c r="M494" s="4">
        <v>1.11E-2</v>
      </c>
      <c r="N494" s="4">
        <v>355.22789999999998</v>
      </c>
      <c r="O494" s="4">
        <v>0.26400000000000001</v>
      </c>
      <c r="P494" s="4">
        <v>355.5</v>
      </c>
      <c r="Q494" s="4">
        <v>307.57960000000003</v>
      </c>
      <c r="R494" s="4">
        <v>0.2286</v>
      </c>
      <c r="S494" s="4">
        <v>307.8</v>
      </c>
      <c r="T494" s="4">
        <v>2.9232999999999998</v>
      </c>
      <c r="W494" s="4">
        <v>0</v>
      </c>
      <c r="X494" s="4">
        <v>1.8249</v>
      </c>
      <c r="Y494" s="4">
        <v>12.2</v>
      </c>
      <c r="Z494" s="4">
        <v>769</v>
      </c>
      <c r="AA494" s="4">
        <v>777</v>
      </c>
      <c r="AB494" s="4">
        <v>806</v>
      </c>
      <c r="AC494" s="4">
        <v>36</v>
      </c>
      <c r="AD494" s="4">
        <v>17.62</v>
      </c>
      <c r="AE494" s="4">
        <v>0.4</v>
      </c>
      <c r="AF494" s="4">
        <v>957</v>
      </c>
      <c r="AG494" s="4">
        <v>8</v>
      </c>
      <c r="AH494" s="4">
        <v>25</v>
      </c>
      <c r="AI494" s="4">
        <v>27</v>
      </c>
      <c r="AJ494" s="4">
        <v>191</v>
      </c>
      <c r="AK494" s="4">
        <v>190.5</v>
      </c>
      <c r="AL494" s="4">
        <v>4.0999999999999996</v>
      </c>
      <c r="AM494" s="4">
        <v>195.2</v>
      </c>
      <c r="AN494" s="4" t="s">
        <v>155</v>
      </c>
      <c r="AO494" s="4">
        <v>2</v>
      </c>
      <c r="AP494" s="5">
        <v>0.90344907407407404</v>
      </c>
      <c r="AQ494" s="4">
        <v>47.163603999999999</v>
      </c>
      <c r="AR494" s="4">
        <v>-88.491156000000004</v>
      </c>
      <c r="AS494" s="4">
        <v>319</v>
      </c>
      <c r="AT494" s="4">
        <v>26.1</v>
      </c>
      <c r="AU494" s="4">
        <v>12</v>
      </c>
      <c r="AV494" s="4">
        <v>10</v>
      </c>
      <c r="AW494" s="4" t="s">
        <v>412</v>
      </c>
      <c r="AX494" s="4">
        <v>1.5</v>
      </c>
      <c r="AY494" s="4">
        <v>2.0103</v>
      </c>
      <c r="AZ494" s="4">
        <v>3.1897000000000002</v>
      </c>
      <c r="BA494" s="4">
        <v>13.836</v>
      </c>
      <c r="BB494" s="4">
        <v>16.14</v>
      </c>
      <c r="BC494" s="4">
        <v>1.17</v>
      </c>
      <c r="BD494" s="4">
        <v>11.343999999999999</v>
      </c>
      <c r="BE494" s="4">
        <v>3084.6089999999999</v>
      </c>
      <c r="BF494" s="4">
        <v>1.8380000000000001</v>
      </c>
      <c r="BG494" s="4">
        <v>9.6349999999999998</v>
      </c>
      <c r="BH494" s="4">
        <v>7.0000000000000001E-3</v>
      </c>
      <c r="BI494" s="4">
        <v>9.6419999999999995</v>
      </c>
      <c r="BJ494" s="4">
        <v>8.343</v>
      </c>
      <c r="BK494" s="4">
        <v>6.0000000000000001E-3</v>
      </c>
      <c r="BL494" s="4">
        <v>8.3490000000000002</v>
      </c>
      <c r="BM494" s="4">
        <v>2.46E-2</v>
      </c>
      <c r="BQ494" s="4">
        <v>343.69200000000001</v>
      </c>
      <c r="BR494" s="4">
        <v>0.20465</v>
      </c>
      <c r="BS494" s="4">
        <v>-5</v>
      </c>
      <c r="BT494" s="4">
        <v>0.92351000000000005</v>
      </c>
      <c r="BU494" s="4">
        <v>5.0011349999999997</v>
      </c>
      <c r="BV494" s="4">
        <v>18.654902</v>
      </c>
    </row>
    <row r="495" spans="1:74" x14ac:dyDescent="0.25">
      <c r="A495" s="2">
        <v>42801</v>
      </c>
      <c r="B495" s="3">
        <v>0.69511094907407411</v>
      </c>
      <c r="C495" s="4">
        <v>13.26</v>
      </c>
      <c r="D495" s="4">
        <v>1.4E-2</v>
      </c>
      <c r="E495" s="4">
        <v>140</v>
      </c>
      <c r="F495" s="4">
        <v>395.4</v>
      </c>
      <c r="G495" s="4">
        <v>0.4</v>
      </c>
      <c r="H495" s="4">
        <v>0.2</v>
      </c>
      <c r="J495" s="4">
        <v>2</v>
      </c>
      <c r="K495" s="4">
        <v>0.8982</v>
      </c>
      <c r="L495" s="4">
        <v>11.909800000000001</v>
      </c>
      <c r="M495" s="4">
        <v>1.26E-2</v>
      </c>
      <c r="N495" s="4">
        <v>355.14460000000003</v>
      </c>
      <c r="O495" s="4">
        <v>0.35299999999999998</v>
      </c>
      <c r="P495" s="4">
        <v>355.5</v>
      </c>
      <c r="Q495" s="4">
        <v>307.50749999999999</v>
      </c>
      <c r="R495" s="4">
        <v>0.30570000000000003</v>
      </c>
      <c r="S495" s="4">
        <v>307.8</v>
      </c>
      <c r="T495" s="4">
        <v>0.2414</v>
      </c>
      <c r="W495" s="4">
        <v>0</v>
      </c>
      <c r="X495" s="4">
        <v>1.7964</v>
      </c>
      <c r="Y495" s="4">
        <v>12</v>
      </c>
      <c r="Z495" s="4">
        <v>771</v>
      </c>
      <c r="AA495" s="4">
        <v>778</v>
      </c>
      <c r="AB495" s="4">
        <v>807</v>
      </c>
      <c r="AC495" s="4">
        <v>36</v>
      </c>
      <c r="AD495" s="4">
        <v>17.62</v>
      </c>
      <c r="AE495" s="4">
        <v>0.4</v>
      </c>
      <c r="AF495" s="4">
        <v>957</v>
      </c>
      <c r="AG495" s="4">
        <v>8</v>
      </c>
      <c r="AH495" s="4">
        <v>25</v>
      </c>
      <c r="AI495" s="4">
        <v>27</v>
      </c>
      <c r="AJ495" s="4">
        <v>191</v>
      </c>
      <c r="AK495" s="4">
        <v>190</v>
      </c>
      <c r="AL495" s="4">
        <v>4.2</v>
      </c>
      <c r="AM495" s="4">
        <v>195.6</v>
      </c>
      <c r="AN495" s="4" t="s">
        <v>155</v>
      </c>
      <c r="AO495" s="4">
        <v>2</v>
      </c>
      <c r="AP495" s="5">
        <v>0.90346064814814808</v>
      </c>
      <c r="AQ495" s="4">
        <v>47.163567999999998</v>
      </c>
      <c r="AR495" s="4">
        <v>-88.491307000000006</v>
      </c>
      <c r="AS495" s="4">
        <v>318.7</v>
      </c>
      <c r="AT495" s="4">
        <v>26.4</v>
      </c>
      <c r="AU495" s="4">
        <v>12</v>
      </c>
      <c r="AV495" s="4">
        <v>10</v>
      </c>
      <c r="AW495" s="4" t="s">
        <v>412</v>
      </c>
      <c r="AX495" s="4">
        <v>1.5308999999999999</v>
      </c>
      <c r="AY495" s="4">
        <v>1.9866999999999999</v>
      </c>
      <c r="AZ495" s="4">
        <v>3.1</v>
      </c>
      <c r="BA495" s="4">
        <v>13.836</v>
      </c>
      <c r="BB495" s="4">
        <v>16.14</v>
      </c>
      <c r="BC495" s="4">
        <v>1.17</v>
      </c>
      <c r="BD495" s="4">
        <v>11.337</v>
      </c>
      <c r="BE495" s="4">
        <v>3084.3069999999998</v>
      </c>
      <c r="BF495" s="4">
        <v>2.073</v>
      </c>
      <c r="BG495" s="4">
        <v>9.6319999999999997</v>
      </c>
      <c r="BH495" s="4">
        <v>0.01</v>
      </c>
      <c r="BI495" s="4">
        <v>9.641</v>
      </c>
      <c r="BJ495" s="4">
        <v>8.34</v>
      </c>
      <c r="BK495" s="4">
        <v>8.0000000000000002E-3</v>
      </c>
      <c r="BL495" s="4">
        <v>8.3480000000000008</v>
      </c>
      <c r="BM495" s="4">
        <v>2E-3</v>
      </c>
      <c r="BQ495" s="4">
        <v>338.25400000000002</v>
      </c>
      <c r="BR495" s="4">
        <v>0.19670000000000001</v>
      </c>
      <c r="BS495" s="4">
        <v>-5</v>
      </c>
      <c r="BT495" s="4">
        <v>0.91890000000000005</v>
      </c>
      <c r="BU495" s="4">
        <v>4.8068559999999998</v>
      </c>
      <c r="BV495" s="4">
        <v>18.561779999999999</v>
      </c>
    </row>
    <row r="496" spans="1:74" x14ac:dyDescent="0.25">
      <c r="A496" s="2">
        <v>42801</v>
      </c>
      <c r="B496" s="3">
        <v>0.69512252314814804</v>
      </c>
      <c r="C496" s="4">
        <v>13.292999999999999</v>
      </c>
      <c r="D496" s="4">
        <v>1.4E-2</v>
      </c>
      <c r="E496" s="4">
        <v>140</v>
      </c>
      <c r="F496" s="4">
        <v>395.4</v>
      </c>
      <c r="G496" s="4">
        <v>0.4</v>
      </c>
      <c r="H496" s="4">
        <v>3.8</v>
      </c>
      <c r="J496" s="4">
        <v>1.9</v>
      </c>
      <c r="K496" s="4">
        <v>0.89790000000000003</v>
      </c>
      <c r="L496" s="4">
        <v>11.936</v>
      </c>
      <c r="M496" s="4">
        <v>1.26E-2</v>
      </c>
      <c r="N496" s="4">
        <v>355.03109999999998</v>
      </c>
      <c r="O496" s="4">
        <v>0.35920000000000002</v>
      </c>
      <c r="P496" s="4">
        <v>355.4</v>
      </c>
      <c r="Q496" s="4">
        <v>307.58949999999999</v>
      </c>
      <c r="R496" s="4">
        <v>0.31119999999999998</v>
      </c>
      <c r="S496" s="4">
        <v>307.89999999999998</v>
      </c>
      <c r="T496" s="4">
        <v>3.7608999999999999</v>
      </c>
      <c r="W496" s="4">
        <v>0</v>
      </c>
      <c r="X496" s="4">
        <v>1.706</v>
      </c>
      <c r="Y496" s="4">
        <v>11.9</v>
      </c>
      <c r="Z496" s="4">
        <v>772</v>
      </c>
      <c r="AA496" s="4">
        <v>779</v>
      </c>
      <c r="AB496" s="4">
        <v>807</v>
      </c>
      <c r="AC496" s="4">
        <v>36.5</v>
      </c>
      <c r="AD496" s="4">
        <v>17.88</v>
      </c>
      <c r="AE496" s="4">
        <v>0.41</v>
      </c>
      <c r="AF496" s="4">
        <v>957</v>
      </c>
      <c r="AG496" s="4">
        <v>8</v>
      </c>
      <c r="AH496" s="4">
        <v>25</v>
      </c>
      <c r="AI496" s="4">
        <v>27</v>
      </c>
      <c r="AJ496" s="4">
        <v>190.5</v>
      </c>
      <c r="AK496" s="4">
        <v>189.5</v>
      </c>
      <c r="AL496" s="4">
        <v>4.2</v>
      </c>
      <c r="AM496" s="4">
        <v>196</v>
      </c>
      <c r="AN496" s="4" t="s">
        <v>155</v>
      </c>
      <c r="AO496" s="4">
        <v>2</v>
      </c>
      <c r="AP496" s="5">
        <v>0.90347222222222223</v>
      </c>
      <c r="AQ496" s="4">
        <v>47.163519000000001</v>
      </c>
      <c r="AR496" s="4">
        <v>-88.491449000000003</v>
      </c>
      <c r="AS496" s="4">
        <v>318.60000000000002</v>
      </c>
      <c r="AT496" s="4">
        <v>26.6</v>
      </c>
      <c r="AU496" s="4">
        <v>12</v>
      </c>
      <c r="AV496" s="4">
        <v>10</v>
      </c>
      <c r="AW496" s="4" t="s">
        <v>412</v>
      </c>
      <c r="AX496" s="4">
        <v>1.8</v>
      </c>
      <c r="AY496" s="4">
        <v>1.0103</v>
      </c>
      <c r="AZ496" s="4">
        <v>3.1</v>
      </c>
      <c r="BA496" s="4">
        <v>13.836</v>
      </c>
      <c r="BB496" s="4">
        <v>16.100000000000001</v>
      </c>
      <c r="BC496" s="4">
        <v>1.1599999999999999</v>
      </c>
      <c r="BD496" s="4">
        <v>11.371</v>
      </c>
      <c r="BE496" s="4">
        <v>3084.201</v>
      </c>
      <c r="BF496" s="4">
        <v>2.0670000000000002</v>
      </c>
      <c r="BG496" s="4">
        <v>9.6069999999999993</v>
      </c>
      <c r="BH496" s="4">
        <v>0.01</v>
      </c>
      <c r="BI496" s="4">
        <v>9.6170000000000009</v>
      </c>
      <c r="BJ496" s="4">
        <v>8.3230000000000004</v>
      </c>
      <c r="BK496" s="4">
        <v>8.0000000000000002E-3</v>
      </c>
      <c r="BL496" s="4">
        <v>8.3320000000000007</v>
      </c>
      <c r="BM496" s="4">
        <v>3.1600000000000003E-2</v>
      </c>
      <c r="BQ496" s="4">
        <v>320.52699999999999</v>
      </c>
      <c r="BR496" s="4">
        <v>0.17435</v>
      </c>
      <c r="BS496" s="4">
        <v>-5</v>
      </c>
      <c r="BT496" s="4">
        <v>0.91451000000000005</v>
      </c>
      <c r="BU496" s="4">
        <v>4.2606780000000004</v>
      </c>
      <c r="BV496" s="4">
        <v>18.473102000000001</v>
      </c>
    </row>
    <row r="497" spans="1:74" x14ac:dyDescent="0.25">
      <c r="A497" s="2">
        <v>42801</v>
      </c>
      <c r="B497" s="3">
        <v>0.69513409722222219</v>
      </c>
      <c r="C497" s="4">
        <v>13.332000000000001</v>
      </c>
      <c r="D497" s="4">
        <v>1.4E-2</v>
      </c>
      <c r="E497" s="4">
        <v>140</v>
      </c>
      <c r="F497" s="4">
        <v>394.1</v>
      </c>
      <c r="G497" s="4">
        <v>0.4</v>
      </c>
      <c r="H497" s="4">
        <v>1.2</v>
      </c>
      <c r="J497" s="4">
        <v>1.89</v>
      </c>
      <c r="K497" s="4">
        <v>0.89759999999999995</v>
      </c>
      <c r="L497" s="4">
        <v>11.9666</v>
      </c>
      <c r="M497" s="4">
        <v>1.26E-2</v>
      </c>
      <c r="N497" s="4">
        <v>353.7792</v>
      </c>
      <c r="O497" s="4">
        <v>0.35899999999999999</v>
      </c>
      <c r="P497" s="4">
        <v>354.1</v>
      </c>
      <c r="Q497" s="4">
        <v>306.67759999999998</v>
      </c>
      <c r="R497" s="4">
        <v>0.31119999999999998</v>
      </c>
      <c r="S497" s="4">
        <v>307</v>
      </c>
      <c r="T497" s="4">
        <v>1.2194</v>
      </c>
      <c r="W497" s="4">
        <v>0</v>
      </c>
      <c r="X497" s="4">
        <v>1.6944999999999999</v>
      </c>
      <c r="Y497" s="4">
        <v>11.8</v>
      </c>
      <c r="Z497" s="4">
        <v>773</v>
      </c>
      <c r="AA497" s="4">
        <v>779</v>
      </c>
      <c r="AB497" s="4">
        <v>808</v>
      </c>
      <c r="AC497" s="4">
        <v>37</v>
      </c>
      <c r="AD497" s="4">
        <v>18.12</v>
      </c>
      <c r="AE497" s="4">
        <v>0.42</v>
      </c>
      <c r="AF497" s="4">
        <v>957</v>
      </c>
      <c r="AG497" s="4">
        <v>8</v>
      </c>
      <c r="AH497" s="4">
        <v>25</v>
      </c>
      <c r="AI497" s="4">
        <v>27</v>
      </c>
      <c r="AJ497" s="4">
        <v>190</v>
      </c>
      <c r="AK497" s="4">
        <v>189</v>
      </c>
      <c r="AL497" s="4">
        <v>4.3</v>
      </c>
      <c r="AM497" s="4">
        <v>195.7</v>
      </c>
      <c r="AN497" s="4" t="s">
        <v>155</v>
      </c>
      <c r="AO497" s="4">
        <v>2</v>
      </c>
      <c r="AP497" s="5">
        <v>0.90348379629629638</v>
      </c>
      <c r="AQ497" s="4">
        <v>47.163459000000003</v>
      </c>
      <c r="AR497" s="4">
        <v>-88.491579999999999</v>
      </c>
      <c r="AS497" s="4">
        <v>318.60000000000002</v>
      </c>
      <c r="AT497" s="4">
        <v>26.4</v>
      </c>
      <c r="AU497" s="4">
        <v>12</v>
      </c>
      <c r="AV497" s="4">
        <v>10</v>
      </c>
      <c r="AW497" s="4" t="s">
        <v>412</v>
      </c>
      <c r="AX497" s="4">
        <v>1.8</v>
      </c>
      <c r="AY497" s="4">
        <v>1.1206</v>
      </c>
      <c r="AZ497" s="4">
        <v>3.1103000000000001</v>
      </c>
      <c r="BA497" s="4">
        <v>13.836</v>
      </c>
      <c r="BB497" s="4">
        <v>16.05</v>
      </c>
      <c r="BC497" s="4">
        <v>1.1599999999999999</v>
      </c>
      <c r="BD497" s="4">
        <v>11.411</v>
      </c>
      <c r="BE497" s="4">
        <v>3084.2489999999998</v>
      </c>
      <c r="BF497" s="4">
        <v>2.0609999999999999</v>
      </c>
      <c r="BG497" s="4">
        <v>9.5489999999999995</v>
      </c>
      <c r="BH497" s="4">
        <v>0.01</v>
      </c>
      <c r="BI497" s="4">
        <v>9.5579999999999998</v>
      </c>
      <c r="BJ497" s="4">
        <v>8.2769999999999992</v>
      </c>
      <c r="BK497" s="4">
        <v>8.0000000000000002E-3</v>
      </c>
      <c r="BL497" s="4">
        <v>8.2859999999999996</v>
      </c>
      <c r="BM497" s="4">
        <v>1.0200000000000001E-2</v>
      </c>
      <c r="BQ497" s="4">
        <v>317.55200000000002</v>
      </c>
      <c r="BR497" s="4">
        <v>0.1721</v>
      </c>
      <c r="BS497" s="4">
        <v>-5</v>
      </c>
      <c r="BT497" s="4">
        <v>0.91347</v>
      </c>
      <c r="BU497" s="4">
        <v>4.2056930000000001</v>
      </c>
      <c r="BV497" s="4">
        <v>18.452093999999999</v>
      </c>
    </row>
    <row r="498" spans="1:74" x14ac:dyDescent="0.25">
      <c r="A498" s="2">
        <v>42801</v>
      </c>
      <c r="B498" s="3">
        <v>0.69514567129629634</v>
      </c>
      <c r="C498" s="4">
        <v>13.356999999999999</v>
      </c>
      <c r="D498" s="4">
        <v>1.4E-2</v>
      </c>
      <c r="E498" s="4">
        <v>140</v>
      </c>
      <c r="F498" s="4">
        <v>393.3</v>
      </c>
      <c r="G498" s="4">
        <v>0.3</v>
      </c>
      <c r="H498" s="4">
        <v>1.6</v>
      </c>
      <c r="J498" s="4">
        <v>1.8</v>
      </c>
      <c r="K498" s="4">
        <v>0.89739999999999998</v>
      </c>
      <c r="L498" s="4">
        <v>11.9863</v>
      </c>
      <c r="M498" s="4">
        <v>1.26E-2</v>
      </c>
      <c r="N498" s="4">
        <v>352.98140000000001</v>
      </c>
      <c r="O498" s="4">
        <v>0.27539999999999998</v>
      </c>
      <c r="P498" s="4">
        <v>353.3</v>
      </c>
      <c r="Q498" s="4">
        <v>305.98610000000002</v>
      </c>
      <c r="R498" s="4">
        <v>0.23880000000000001</v>
      </c>
      <c r="S498" s="4">
        <v>306.2</v>
      </c>
      <c r="T498" s="4">
        <v>1.5547</v>
      </c>
      <c r="W498" s="4">
        <v>0</v>
      </c>
      <c r="X498" s="4">
        <v>1.6153</v>
      </c>
      <c r="Y498" s="4">
        <v>11.9</v>
      </c>
      <c r="Z498" s="4">
        <v>774</v>
      </c>
      <c r="AA498" s="4">
        <v>779</v>
      </c>
      <c r="AB498" s="4">
        <v>809</v>
      </c>
      <c r="AC498" s="4">
        <v>37</v>
      </c>
      <c r="AD498" s="4">
        <v>18.12</v>
      </c>
      <c r="AE498" s="4">
        <v>0.42</v>
      </c>
      <c r="AF498" s="4">
        <v>957</v>
      </c>
      <c r="AG498" s="4">
        <v>8</v>
      </c>
      <c r="AH498" s="4">
        <v>25</v>
      </c>
      <c r="AI498" s="4">
        <v>27</v>
      </c>
      <c r="AJ498" s="4">
        <v>190</v>
      </c>
      <c r="AK498" s="4">
        <v>189</v>
      </c>
      <c r="AL498" s="4">
        <v>4.2</v>
      </c>
      <c r="AM498" s="4">
        <v>195.3</v>
      </c>
      <c r="AN498" s="4" t="s">
        <v>155</v>
      </c>
      <c r="AO498" s="4">
        <v>2</v>
      </c>
      <c r="AP498" s="5">
        <v>0.90349537037037031</v>
      </c>
      <c r="AQ498" s="4">
        <v>47.163384000000001</v>
      </c>
      <c r="AR498" s="4">
        <v>-88.491695000000007</v>
      </c>
      <c r="AS498" s="4">
        <v>318.60000000000002</v>
      </c>
      <c r="AT498" s="4">
        <v>26.1</v>
      </c>
      <c r="AU498" s="4">
        <v>12</v>
      </c>
      <c r="AV498" s="4">
        <v>9</v>
      </c>
      <c r="AW498" s="4" t="s">
        <v>413</v>
      </c>
      <c r="AX498" s="4">
        <v>1.8</v>
      </c>
      <c r="AY498" s="4">
        <v>1.3</v>
      </c>
      <c r="AZ498" s="4">
        <v>3.2</v>
      </c>
      <c r="BA498" s="4">
        <v>13.836</v>
      </c>
      <c r="BB498" s="4">
        <v>16.03</v>
      </c>
      <c r="BC498" s="4">
        <v>1.1599999999999999</v>
      </c>
      <c r="BD498" s="4">
        <v>11.436</v>
      </c>
      <c r="BE498" s="4">
        <v>3084.23</v>
      </c>
      <c r="BF498" s="4">
        <v>2.0579999999999998</v>
      </c>
      <c r="BG498" s="4">
        <v>9.5109999999999992</v>
      </c>
      <c r="BH498" s="4">
        <v>7.0000000000000001E-3</v>
      </c>
      <c r="BI498" s="4">
        <v>9.5190000000000001</v>
      </c>
      <c r="BJ498" s="4">
        <v>8.2449999999999992</v>
      </c>
      <c r="BK498" s="4">
        <v>6.0000000000000001E-3</v>
      </c>
      <c r="BL498" s="4">
        <v>8.2520000000000007</v>
      </c>
      <c r="BM498" s="4">
        <v>1.2999999999999999E-2</v>
      </c>
      <c r="BQ498" s="4">
        <v>302.20800000000003</v>
      </c>
      <c r="BR498" s="4">
        <v>0.18567</v>
      </c>
      <c r="BS498" s="4">
        <v>-5</v>
      </c>
      <c r="BT498" s="4">
        <v>0.91251000000000004</v>
      </c>
      <c r="BU498" s="4">
        <v>4.5373099999999997</v>
      </c>
      <c r="BV498" s="4">
        <v>18.432701999999999</v>
      </c>
    </row>
    <row r="499" spans="1:74" x14ac:dyDescent="0.25">
      <c r="A499" s="2">
        <v>42801</v>
      </c>
      <c r="B499" s="3">
        <v>0.69515724537037038</v>
      </c>
      <c r="C499" s="4">
        <v>13.38</v>
      </c>
      <c r="D499" s="4">
        <v>1.4E-2</v>
      </c>
      <c r="E499" s="4">
        <v>140</v>
      </c>
      <c r="F499" s="4">
        <v>392.5</v>
      </c>
      <c r="G499" s="4">
        <v>0.2</v>
      </c>
      <c r="H499" s="4">
        <v>2.8</v>
      </c>
      <c r="J499" s="4">
        <v>1.8</v>
      </c>
      <c r="K499" s="4">
        <v>0.8972</v>
      </c>
      <c r="L499" s="4">
        <v>12.0047</v>
      </c>
      <c r="M499" s="4">
        <v>1.26E-2</v>
      </c>
      <c r="N499" s="4">
        <v>352.11559999999997</v>
      </c>
      <c r="O499" s="4">
        <v>0.185</v>
      </c>
      <c r="P499" s="4">
        <v>352.3</v>
      </c>
      <c r="Q499" s="4">
        <v>305.23559999999998</v>
      </c>
      <c r="R499" s="4">
        <v>0.16039999999999999</v>
      </c>
      <c r="S499" s="4">
        <v>305.39999999999998</v>
      </c>
      <c r="T499" s="4">
        <v>2.8355999999999999</v>
      </c>
      <c r="W499" s="4">
        <v>0</v>
      </c>
      <c r="X499" s="4">
        <v>1.615</v>
      </c>
      <c r="Y499" s="4">
        <v>11.8</v>
      </c>
      <c r="Z499" s="4">
        <v>773</v>
      </c>
      <c r="AA499" s="4">
        <v>779</v>
      </c>
      <c r="AB499" s="4">
        <v>809</v>
      </c>
      <c r="AC499" s="4">
        <v>37</v>
      </c>
      <c r="AD499" s="4">
        <v>18.12</v>
      </c>
      <c r="AE499" s="4">
        <v>0.42</v>
      </c>
      <c r="AF499" s="4">
        <v>957</v>
      </c>
      <c r="AG499" s="4">
        <v>8</v>
      </c>
      <c r="AH499" s="4">
        <v>25</v>
      </c>
      <c r="AI499" s="4">
        <v>27</v>
      </c>
      <c r="AJ499" s="4">
        <v>190.5</v>
      </c>
      <c r="AK499" s="4">
        <v>189.5</v>
      </c>
      <c r="AL499" s="4">
        <v>4.2</v>
      </c>
      <c r="AM499" s="4">
        <v>195</v>
      </c>
      <c r="AN499" s="4" t="s">
        <v>155</v>
      </c>
      <c r="AO499" s="4">
        <v>2</v>
      </c>
      <c r="AP499" s="5">
        <v>0.90350694444444446</v>
      </c>
      <c r="AQ499" s="4">
        <v>47.1633</v>
      </c>
      <c r="AR499" s="4">
        <v>-88.491791000000006</v>
      </c>
      <c r="AS499" s="4">
        <v>318.60000000000002</v>
      </c>
      <c r="AT499" s="4">
        <v>25.8</v>
      </c>
      <c r="AU499" s="4">
        <v>12</v>
      </c>
      <c r="AV499" s="4">
        <v>9</v>
      </c>
      <c r="AW499" s="4" t="s">
        <v>413</v>
      </c>
      <c r="AX499" s="4">
        <v>1.8103</v>
      </c>
      <c r="AY499" s="4">
        <v>1.2690999999999999</v>
      </c>
      <c r="AZ499" s="4">
        <v>3.1690999999999998</v>
      </c>
      <c r="BA499" s="4">
        <v>13.836</v>
      </c>
      <c r="BB499" s="4">
        <v>16</v>
      </c>
      <c r="BC499" s="4">
        <v>1.1599999999999999</v>
      </c>
      <c r="BD499" s="4">
        <v>11.456</v>
      </c>
      <c r="BE499" s="4">
        <v>3084.1869999999999</v>
      </c>
      <c r="BF499" s="4">
        <v>2.0539999999999998</v>
      </c>
      <c r="BG499" s="4">
        <v>9.4740000000000002</v>
      </c>
      <c r="BH499" s="4">
        <v>5.0000000000000001E-3</v>
      </c>
      <c r="BI499" s="4">
        <v>9.4789999999999992</v>
      </c>
      <c r="BJ499" s="4">
        <v>8.2119999999999997</v>
      </c>
      <c r="BK499" s="4">
        <v>4.0000000000000001E-3</v>
      </c>
      <c r="BL499" s="4">
        <v>8.2170000000000005</v>
      </c>
      <c r="BM499" s="4">
        <v>2.3699999999999999E-2</v>
      </c>
      <c r="BQ499" s="4">
        <v>301.68599999999998</v>
      </c>
      <c r="BR499" s="4">
        <v>0.19808000000000001</v>
      </c>
      <c r="BS499" s="4">
        <v>-5</v>
      </c>
      <c r="BT499" s="4">
        <v>0.91198000000000001</v>
      </c>
      <c r="BU499" s="4">
        <v>4.8405800000000001</v>
      </c>
      <c r="BV499" s="4">
        <v>18.421996</v>
      </c>
    </row>
    <row r="500" spans="1:74" x14ac:dyDescent="0.25">
      <c r="A500" s="2">
        <v>42801</v>
      </c>
      <c r="B500" s="3">
        <v>0.69516881944444442</v>
      </c>
      <c r="C500" s="4">
        <v>13.38</v>
      </c>
      <c r="D500" s="4">
        <v>1.4E-2</v>
      </c>
      <c r="E500" s="4">
        <v>140</v>
      </c>
      <c r="F500" s="4">
        <v>391</v>
      </c>
      <c r="G500" s="4">
        <v>-5.0999999999999996</v>
      </c>
      <c r="H500" s="4">
        <v>-1.5</v>
      </c>
      <c r="J500" s="4">
        <v>1.8</v>
      </c>
      <c r="K500" s="4">
        <v>0.89729999999999999</v>
      </c>
      <c r="L500" s="4">
        <v>12.005599999999999</v>
      </c>
      <c r="M500" s="4">
        <v>1.26E-2</v>
      </c>
      <c r="N500" s="4">
        <v>350.8417</v>
      </c>
      <c r="O500" s="4">
        <v>0</v>
      </c>
      <c r="P500" s="4">
        <v>350.8</v>
      </c>
      <c r="Q500" s="4">
        <v>304.13119999999998</v>
      </c>
      <c r="R500" s="4">
        <v>0</v>
      </c>
      <c r="S500" s="4">
        <v>304.10000000000002</v>
      </c>
      <c r="T500" s="4">
        <v>0</v>
      </c>
      <c r="W500" s="4">
        <v>0</v>
      </c>
      <c r="X500" s="4">
        <v>1.6151</v>
      </c>
      <c r="Y500" s="4">
        <v>11.8</v>
      </c>
      <c r="Z500" s="4">
        <v>774</v>
      </c>
      <c r="AA500" s="4">
        <v>779</v>
      </c>
      <c r="AB500" s="4">
        <v>809</v>
      </c>
      <c r="AC500" s="4">
        <v>37</v>
      </c>
      <c r="AD500" s="4">
        <v>18.12</v>
      </c>
      <c r="AE500" s="4">
        <v>0.42</v>
      </c>
      <c r="AF500" s="4">
        <v>957</v>
      </c>
      <c r="AG500" s="4">
        <v>8</v>
      </c>
      <c r="AH500" s="4">
        <v>25</v>
      </c>
      <c r="AI500" s="4">
        <v>27</v>
      </c>
      <c r="AJ500" s="4">
        <v>191</v>
      </c>
      <c r="AK500" s="4">
        <v>190</v>
      </c>
      <c r="AL500" s="4">
        <v>4.4000000000000004</v>
      </c>
      <c r="AM500" s="4">
        <v>195</v>
      </c>
      <c r="AN500" s="4" t="s">
        <v>155</v>
      </c>
      <c r="AO500" s="4">
        <v>2</v>
      </c>
      <c r="AP500" s="5">
        <v>0.9035185185185185</v>
      </c>
      <c r="AQ500" s="4">
        <v>47.163224</v>
      </c>
      <c r="AR500" s="4">
        <v>-88.491895</v>
      </c>
      <c r="AS500" s="4">
        <v>318.60000000000002</v>
      </c>
      <c r="AT500" s="4">
        <v>25.8</v>
      </c>
      <c r="AU500" s="4">
        <v>12</v>
      </c>
      <c r="AV500" s="4">
        <v>9</v>
      </c>
      <c r="AW500" s="4" t="s">
        <v>413</v>
      </c>
      <c r="AX500" s="4">
        <v>1.9</v>
      </c>
      <c r="AY500" s="4">
        <v>1</v>
      </c>
      <c r="AZ500" s="4">
        <v>2.9</v>
      </c>
      <c r="BA500" s="4">
        <v>13.836</v>
      </c>
      <c r="BB500" s="4">
        <v>16</v>
      </c>
      <c r="BC500" s="4">
        <v>1.1599999999999999</v>
      </c>
      <c r="BD500" s="4">
        <v>11.448</v>
      </c>
      <c r="BE500" s="4">
        <v>3084.259</v>
      </c>
      <c r="BF500" s="4">
        <v>2.0539999999999998</v>
      </c>
      <c r="BG500" s="4">
        <v>9.4390000000000001</v>
      </c>
      <c r="BH500" s="4">
        <v>0</v>
      </c>
      <c r="BI500" s="4">
        <v>9.4390000000000001</v>
      </c>
      <c r="BJ500" s="4">
        <v>8.1820000000000004</v>
      </c>
      <c r="BK500" s="4">
        <v>0</v>
      </c>
      <c r="BL500" s="4">
        <v>8.1820000000000004</v>
      </c>
      <c r="BM500" s="4">
        <v>0</v>
      </c>
      <c r="BQ500" s="4">
        <v>301.69299999999998</v>
      </c>
      <c r="BR500" s="4">
        <v>0.19894000000000001</v>
      </c>
      <c r="BS500" s="4">
        <v>-5</v>
      </c>
      <c r="BT500" s="4">
        <v>0.90998000000000001</v>
      </c>
      <c r="BU500" s="4">
        <v>4.8615959999999996</v>
      </c>
      <c r="BV500" s="4">
        <v>18.381595999999998</v>
      </c>
    </row>
    <row r="501" spans="1:74" x14ac:dyDescent="0.25">
      <c r="A501" s="2">
        <v>42801</v>
      </c>
      <c r="B501" s="3">
        <v>0.69518039351851846</v>
      </c>
      <c r="C501" s="4">
        <v>13.372999999999999</v>
      </c>
      <c r="D501" s="4">
        <v>1.4E-2</v>
      </c>
      <c r="E501" s="4">
        <v>140</v>
      </c>
      <c r="F501" s="4">
        <v>391</v>
      </c>
      <c r="G501" s="4">
        <v>-5.0999999999999996</v>
      </c>
      <c r="H501" s="4">
        <v>1.4</v>
      </c>
      <c r="J501" s="4">
        <v>1.8</v>
      </c>
      <c r="K501" s="4">
        <v>0.89729999999999999</v>
      </c>
      <c r="L501" s="4">
        <v>11.9994</v>
      </c>
      <c r="M501" s="4">
        <v>1.26E-2</v>
      </c>
      <c r="N501" s="4">
        <v>350.84710000000001</v>
      </c>
      <c r="O501" s="4">
        <v>0</v>
      </c>
      <c r="P501" s="4">
        <v>350.8</v>
      </c>
      <c r="Q501" s="4">
        <v>304.13600000000002</v>
      </c>
      <c r="R501" s="4">
        <v>0</v>
      </c>
      <c r="S501" s="4">
        <v>304.10000000000002</v>
      </c>
      <c r="T501" s="4">
        <v>1.4340999999999999</v>
      </c>
      <c r="W501" s="4">
        <v>0</v>
      </c>
      <c r="X501" s="4">
        <v>1.6152</v>
      </c>
      <c r="Y501" s="4">
        <v>11.9</v>
      </c>
      <c r="Z501" s="4">
        <v>773</v>
      </c>
      <c r="AA501" s="4">
        <v>778</v>
      </c>
      <c r="AB501" s="4">
        <v>809</v>
      </c>
      <c r="AC501" s="4">
        <v>37</v>
      </c>
      <c r="AD501" s="4">
        <v>18.12</v>
      </c>
      <c r="AE501" s="4">
        <v>0.42</v>
      </c>
      <c r="AF501" s="4">
        <v>957</v>
      </c>
      <c r="AG501" s="4">
        <v>8</v>
      </c>
      <c r="AH501" s="4">
        <v>25</v>
      </c>
      <c r="AI501" s="4">
        <v>27</v>
      </c>
      <c r="AJ501" s="4">
        <v>191</v>
      </c>
      <c r="AK501" s="4">
        <v>190</v>
      </c>
      <c r="AL501" s="4">
        <v>4.3</v>
      </c>
      <c r="AM501" s="4">
        <v>195</v>
      </c>
      <c r="AN501" s="4" t="s">
        <v>155</v>
      </c>
      <c r="AO501" s="4">
        <v>2</v>
      </c>
      <c r="AP501" s="5">
        <v>0.90353009259259265</v>
      </c>
      <c r="AQ501" s="4">
        <v>47.163116000000002</v>
      </c>
      <c r="AR501" s="4">
        <v>-88.491940999999997</v>
      </c>
      <c r="AS501" s="4">
        <v>318.7</v>
      </c>
      <c r="AT501" s="4">
        <v>25.7</v>
      </c>
      <c r="AU501" s="4">
        <v>12</v>
      </c>
      <c r="AV501" s="4">
        <v>9</v>
      </c>
      <c r="AW501" s="4" t="s">
        <v>413</v>
      </c>
      <c r="AX501" s="4">
        <v>1.8691</v>
      </c>
      <c r="AY501" s="4">
        <v>1.0103</v>
      </c>
      <c r="AZ501" s="4">
        <v>2.8485</v>
      </c>
      <c r="BA501" s="4">
        <v>13.836</v>
      </c>
      <c r="BB501" s="4">
        <v>16.010000000000002</v>
      </c>
      <c r="BC501" s="4">
        <v>1.1599999999999999</v>
      </c>
      <c r="BD501" s="4">
        <v>11.445</v>
      </c>
      <c r="BE501" s="4">
        <v>3084.2260000000001</v>
      </c>
      <c r="BF501" s="4">
        <v>2.0550000000000002</v>
      </c>
      <c r="BG501" s="4">
        <v>9.4440000000000008</v>
      </c>
      <c r="BH501" s="4">
        <v>0</v>
      </c>
      <c r="BI501" s="4">
        <v>9.4440000000000008</v>
      </c>
      <c r="BJ501" s="4">
        <v>8.1859999999999999</v>
      </c>
      <c r="BK501" s="4">
        <v>0</v>
      </c>
      <c r="BL501" s="4">
        <v>8.1859999999999999</v>
      </c>
      <c r="BM501" s="4">
        <v>1.2E-2</v>
      </c>
      <c r="BQ501" s="4">
        <v>301.85500000000002</v>
      </c>
      <c r="BR501" s="4">
        <v>0.21129999999999999</v>
      </c>
      <c r="BS501" s="4">
        <v>-5</v>
      </c>
      <c r="BT501" s="4">
        <v>0.91103999999999996</v>
      </c>
      <c r="BU501" s="4">
        <v>5.1636439999999997</v>
      </c>
      <c r="BV501" s="4">
        <v>18.403008</v>
      </c>
    </row>
    <row r="502" spans="1:74" x14ac:dyDescent="0.25">
      <c r="A502" s="2">
        <v>42801</v>
      </c>
      <c r="B502" s="3">
        <v>0.69519196759259261</v>
      </c>
      <c r="C502" s="4">
        <v>13.37</v>
      </c>
      <c r="D502" s="4">
        <v>1.4E-2</v>
      </c>
      <c r="E502" s="4">
        <v>140</v>
      </c>
      <c r="F502" s="4">
        <v>391.1</v>
      </c>
      <c r="G502" s="4">
        <v>-5</v>
      </c>
      <c r="H502" s="4">
        <v>-1.5</v>
      </c>
      <c r="J502" s="4">
        <v>1.8</v>
      </c>
      <c r="K502" s="4">
        <v>0.89729999999999999</v>
      </c>
      <c r="L502" s="4">
        <v>11.997</v>
      </c>
      <c r="M502" s="4">
        <v>1.26E-2</v>
      </c>
      <c r="N502" s="4">
        <v>350.93130000000002</v>
      </c>
      <c r="O502" s="4">
        <v>0</v>
      </c>
      <c r="P502" s="4">
        <v>350.9</v>
      </c>
      <c r="Q502" s="4">
        <v>304.20890000000003</v>
      </c>
      <c r="R502" s="4">
        <v>0</v>
      </c>
      <c r="S502" s="4">
        <v>304.2</v>
      </c>
      <c r="T502" s="4">
        <v>0</v>
      </c>
      <c r="W502" s="4">
        <v>0</v>
      </c>
      <c r="X502" s="4">
        <v>1.6152</v>
      </c>
      <c r="Y502" s="4">
        <v>11.8</v>
      </c>
      <c r="Z502" s="4">
        <v>774</v>
      </c>
      <c r="AA502" s="4">
        <v>779</v>
      </c>
      <c r="AB502" s="4">
        <v>809</v>
      </c>
      <c r="AC502" s="4">
        <v>37</v>
      </c>
      <c r="AD502" s="4">
        <v>18.12</v>
      </c>
      <c r="AE502" s="4">
        <v>0.42</v>
      </c>
      <c r="AF502" s="4">
        <v>957</v>
      </c>
      <c r="AG502" s="4">
        <v>8</v>
      </c>
      <c r="AH502" s="4">
        <v>25</v>
      </c>
      <c r="AI502" s="4">
        <v>27</v>
      </c>
      <c r="AJ502" s="4">
        <v>191</v>
      </c>
      <c r="AK502" s="4">
        <v>189.5</v>
      </c>
      <c r="AL502" s="4">
        <v>4.3</v>
      </c>
      <c r="AM502" s="4">
        <v>195</v>
      </c>
      <c r="AN502" s="4" t="s">
        <v>155</v>
      </c>
      <c r="AO502" s="4">
        <v>2</v>
      </c>
      <c r="AP502" s="5">
        <v>0.90354166666666658</v>
      </c>
      <c r="AQ502" s="4">
        <v>47.163012999999999</v>
      </c>
      <c r="AR502" s="4">
        <v>-88.491977000000006</v>
      </c>
      <c r="AS502" s="4">
        <v>318.60000000000002</v>
      </c>
      <c r="AT502" s="4">
        <v>25.7</v>
      </c>
      <c r="AU502" s="4">
        <v>12</v>
      </c>
      <c r="AV502" s="4">
        <v>10</v>
      </c>
      <c r="AW502" s="4" t="s">
        <v>412</v>
      </c>
      <c r="AX502" s="4">
        <v>1.6</v>
      </c>
      <c r="AY502" s="4">
        <v>1.1000000000000001</v>
      </c>
      <c r="AZ502" s="4">
        <v>2.4</v>
      </c>
      <c r="BA502" s="4">
        <v>13.836</v>
      </c>
      <c r="BB502" s="4">
        <v>16.010000000000002</v>
      </c>
      <c r="BC502" s="4">
        <v>1.1599999999999999</v>
      </c>
      <c r="BD502" s="4">
        <v>11.445</v>
      </c>
      <c r="BE502" s="4">
        <v>3084.2640000000001</v>
      </c>
      <c r="BF502" s="4">
        <v>2.056</v>
      </c>
      <c r="BG502" s="4">
        <v>9.4480000000000004</v>
      </c>
      <c r="BH502" s="4">
        <v>0</v>
      </c>
      <c r="BI502" s="4">
        <v>9.4480000000000004</v>
      </c>
      <c r="BJ502" s="4">
        <v>8.19</v>
      </c>
      <c r="BK502" s="4">
        <v>0</v>
      </c>
      <c r="BL502" s="4">
        <v>8.19</v>
      </c>
      <c r="BM502" s="4">
        <v>0</v>
      </c>
      <c r="BQ502" s="4">
        <v>301.92</v>
      </c>
      <c r="BR502" s="4">
        <v>0.19744</v>
      </c>
      <c r="BS502" s="4">
        <v>-5</v>
      </c>
      <c r="BT502" s="4">
        <v>0.91147</v>
      </c>
      <c r="BU502" s="4">
        <v>4.8249399999999998</v>
      </c>
      <c r="BV502" s="4">
        <v>18.411694000000001</v>
      </c>
    </row>
    <row r="503" spans="1:74" x14ac:dyDescent="0.25">
      <c r="A503" s="2">
        <v>42801</v>
      </c>
      <c r="B503" s="3">
        <v>0.69520354166666676</v>
      </c>
      <c r="C503" s="4">
        <v>13.353999999999999</v>
      </c>
      <c r="D503" s="4">
        <v>1.3299999999999999E-2</v>
      </c>
      <c r="E503" s="4">
        <v>132.792485</v>
      </c>
      <c r="F503" s="4">
        <v>391.3</v>
      </c>
      <c r="G503" s="4">
        <v>-5.0999999999999996</v>
      </c>
      <c r="H503" s="4">
        <v>-2.7</v>
      </c>
      <c r="J503" s="4">
        <v>1.8</v>
      </c>
      <c r="K503" s="4">
        <v>0.89739999999999998</v>
      </c>
      <c r="L503" s="4">
        <v>11.9846</v>
      </c>
      <c r="M503" s="4">
        <v>1.1900000000000001E-2</v>
      </c>
      <c r="N503" s="4">
        <v>351.15660000000003</v>
      </c>
      <c r="O503" s="4">
        <v>0</v>
      </c>
      <c r="P503" s="4">
        <v>351.2</v>
      </c>
      <c r="Q503" s="4">
        <v>304.4042</v>
      </c>
      <c r="R503" s="4">
        <v>0</v>
      </c>
      <c r="S503" s="4">
        <v>304.39999999999998</v>
      </c>
      <c r="T503" s="4">
        <v>0</v>
      </c>
      <c r="W503" s="4">
        <v>0</v>
      </c>
      <c r="X503" s="4">
        <v>1.6153999999999999</v>
      </c>
      <c r="Y503" s="4">
        <v>11.8</v>
      </c>
      <c r="Z503" s="4">
        <v>773</v>
      </c>
      <c r="AA503" s="4">
        <v>779</v>
      </c>
      <c r="AB503" s="4">
        <v>809</v>
      </c>
      <c r="AC503" s="4">
        <v>37</v>
      </c>
      <c r="AD503" s="4">
        <v>18.12</v>
      </c>
      <c r="AE503" s="4">
        <v>0.42</v>
      </c>
      <c r="AF503" s="4">
        <v>957</v>
      </c>
      <c r="AG503" s="4">
        <v>8</v>
      </c>
      <c r="AH503" s="4">
        <v>25</v>
      </c>
      <c r="AI503" s="4">
        <v>27</v>
      </c>
      <c r="AJ503" s="4">
        <v>191</v>
      </c>
      <c r="AK503" s="4">
        <v>189</v>
      </c>
      <c r="AL503" s="4">
        <v>4.2</v>
      </c>
      <c r="AM503" s="4">
        <v>195</v>
      </c>
      <c r="AN503" s="4" t="s">
        <v>155</v>
      </c>
      <c r="AO503" s="4">
        <v>2</v>
      </c>
      <c r="AP503" s="5">
        <v>0.90355324074074073</v>
      </c>
      <c r="AQ503" s="4">
        <v>47.162914000000001</v>
      </c>
      <c r="AR503" s="4">
        <v>-88.492013999999998</v>
      </c>
      <c r="AS503" s="4">
        <v>318.60000000000002</v>
      </c>
      <c r="AT503" s="4">
        <v>25.8</v>
      </c>
      <c r="AU503" s="4">
        <v>12</v>
      </c>
      <c r="AV503" s="4">
        <v>10</v>
      </c>
      <c r="AW503" s="4" t="s">
        <v>412</v>
      </c>
      <c r="AX503" s="4">
        <v>1.6</v>
      </c>
      <c r="AY503" s="4">
        <v>1.1206</v>
      </c>
      <c r="AZ503" s="4">
        <v>2.4205999999999999</v>
      </c>
      <c r="BA503" s="4">
        <v>13.836</v>
      </c>
      <c r="BB503" s="4">
        <v>16.03</v>
      </c>
      <c r="BC503" s="4">
        <v>1.1599999999999999</v>
      </c>
      <c r="BD503" s="4">
        <v>11.43</v>
      </c>
      <c r="BE503" s="4">
        <v>3084.4380000000001</v>
      </c>
      <c r="BF503" s="4">
        <v>1.952</v>
      </c>
      <c r="BG503" s="4">
        <v>9.4640000000000004</v>
      </c>
      <c r="BH503" s="4">
        <v>0</v>
      </c>
      <c r="BI503" s="4">
        <v>9.4640000000000004</v>
      </c>
      <c r="BJ503" s="4">
        <v>8.2040000000000006</v>
      </c>
      <c r="BK503" s="4">
        <v>0</v>
      </c>
      <c r="BL503" s="4">
        <v>8.2040000000000006</v>
      </c>
      <c r="BM503" s="4">
        <v>0</v>
      </c>
      <c r="BQ503" s="4">
        <v>302.28699999999998</v>
      </c>
      <c r="BR503" s="4">
        <v>0.17255000000000001</v>
      </c>
      <c r="BS503" s="4">
        <v>-5</v>
      </c>
      <c r="BT503" s="4">
        <v>0.91102000000000005</v>
      </c>
      <c r="BU503" s="4">
        <v>4.2166899999999998</v>
      </c>
      <c r="BV503" s="4">
        <v>18.402604</v>
      </c>
    </row>
    <row r="504" spans="1:74" x14ac:dyDescent="0.25">
      <c r="A504" s="2">
        <v>42801</v>
      </c>
      <c r="B504" s="3">
        <v>0.69521511574074069</v>
      </c>
      <c r="C504" s="4">
        <v>13.327999999999999</v>
      </c>
      <c r="D504" s="4">
        <v>1.2999999999999999E-2</v>
      </c>
      <c r="E504" s="4">
        <v>130</v>
      </c>
      <c r="F504" s="4">
        <v>391.6</v>
      </c>
      <c r="G504" s="4">
        <v>-5</v>
      </c>
      <c r="H504" s="4">
        <v>-2.2999999999999998</v>
      </c>
      <c r="J504" s="4">
        <v>1.87</v>
      </c>
      <c r="K504" s="4">
        <v>0.89759999999999995</v>
      </c>
      <c r="L504" s="4">
        <v>11.963100000000001</v>
      </c>
      <c r="M504" s="4">
        <v>1.17E-2</v>
      </c>
      <c r="N504" s="4">
        <v>351.49860000000001</v>
      </c>
      <c r="O504" s="4">
        <v>0</v>
      </c>
      <c r="P504" s="4">
        <v>351.5</v>
      </c>
      <c r="Q504" s="4">
        <v>304.70069999999998</v>
      </c>
      <c r="R504" s="4">
        <v>0</v>
      </c>
      <c r="S504" s="4">
        <v>304.7</v>
      </c>
      <c r="T504" s="4">
        <v>0</v>
      </c>
      <c r="W504" s="4">
        <v>0</v>
      </c>
      <c r="X504" s="4">
        <v>1.6752</v>
      </c>
      <c r="Y504" s="4">
        <v>11.8</v>
      </c>
      <c r="Z504" s="4">
        <v>773</v>
      </c>
      <c r="AA504" s="4">
        <v>778</v>
      </c>
      <c r="AB504" s="4">
        <v>808</v>
      </c>
      <c r="AC504" s="4">
        <v>37</v>
      </c>
      <c r="AD504" s="4">
        <v>18.12</v>
      </c>
      <c r="AE504" s="4">
        <v>0.42</v>
      </c>
      <c r="AF504" s="4">
        <v>957</v>
      </c>
      <c r="AG504" s="4">
        <v>8</v>
      </c>
      <c r="AH504" s="4">
        <v>25</v>
      </c>
      <c r="AI504" s="4">
        <v>27</v>
      </c>
      <c r="AJ504" s="4">
        <v>191</v>
      </c>
      <c r="AK504" s="4">
        <v>189</v>
      </c>
      <c r="AL504" s="4">
        <v>4.2</v>
      </c>
      <c r="AM504" s="4">
        <v>195</v>
      </c>
      <c r="AN504" s="4" t="s">
        <v>155</v>
      </c>
      <c r="AO504" s="4">
        <v>2</v>
      </c>
      <c r="AP504" s="5">
        <v>0.90356481481481488</v>
      </c>
      <c r="AQ504" s="4">
        <v>47.162804000000001</v>
      </c>
      <c r="AR504" s="4">
        <v>-88.492018000000002</v>
      </c>
      <c r="AS504" s="4">
        <v>318.8</v>
      </c>
      <c r="AT504" s="4">
        <v>26.4</v>
      </c>
      <c r="AU504" s="4">
        <v>12</v>
      </c>
      <c r="AV504" s="4">
        <v>10</v>
      </c>
      <c r="AW504" s="4" t="s">
        <v>412</v>
      </c>
      <c r="AX504" s="4">
        <v>1.6103000000000001</v>
      </c>
      <c r="AY504" s="4">
        <v>1.2690999999999999</v>
      </c>
      <c r="AZ504" s="4">
        <v>2.6</v>
      </c>
      <c r="BA504" s="4">
        <v>13.836</v>
      </c>
      <c r="BB504" s="4">
        <v>16.059999999999999</v>
      </c>
      <c r="BC504" s="4">
        <v>1.1599999999999999</v>
      </c>
      <c r="BD504" s="4">
        <v>11.409000000000001</v>
      </c>
      <c r="BE504" s="4">
        <v>3084.5149999999999</v>
      </c>
      <c r="BF504" s="4">
        <v>1.915</v>
      </c>
      <c r="BG504" s="4">
        <v>9.4909999999999997</v>
      </c>
      <c r="BH504" s="4">
        <v>0</v>
      </c>
      <c r="BI504" s="4">
        <v>9.4909999999999997</v>
      </c>
      <c r="BJ504" s="4">
        <v>8.2270000000000003</v>
      </c>
      <c r="BK504" s="4">
        <v>0</v>
      </c>
      <c r="BL504" s="4">
        <v>8.2270000000000003</v>
      </c>
      <c r="BM504" s="4">
        <v>0</v>
      </c>
      <c r="BQ504" s="4">
        <v>314.05399999999997</v>
      </c>
      <c r="BR504" s="4">
        <v>0.182642</v>
      </c>
      <c r="BS504" s="4">
        <v>-5</v>
      </c>
      <c r="BT504" s="4">
        <v>0.91149100000000005</v>
      </c>
      <c r="BU504" s="4">
        <v>4.4633219999999998</v>
      </c>
      <c r="BV504" s="4">
        <v>18.412108</v>
      </c>
    </row>
    <row r="505" spans="1:74" x14ac:dyDescent="0.25">
      <c r="A505" s="2">
        <v>42801</v>
      </c>
      <c r="B505" s="3">
        <v>0.69522668981481484</v>
      </c>
      <c r="C505" s="4">
        <v>13.32</v>
      </c>
      <c r="D505" s="4">
        <v>1.2999999999999999E-2</v>
      </c>
      <c r="E505" s="4">
        <v>130</v>
      </c>
      <c r="F505" s="4">
        <v>391.7</v>
      </c>
      <c r="G505" s="4">
        <v>1.3</v>
      </c>
      <c r="H505" s="4">
        <v>-6.6</v>
      </c>
      <c r="J505" s="4">
        <v>1.9</v>
      </c>
      <c r="K505" s="4">
        <v>0.89759999999999995</v>
      </c>
      <c r="L505" s="4">
        <v>11.956200000000001</v>
      </c>
      <c r="M505" s="4">
        <v>1.17E-2</v>
      </c>
      <c r="N505" s="4">
        <v>351.58800000000002</v>
      </c>
      <c r="O505" s="4">
        <v>1.1531</v>
      </c>
      <c r="P505" s="4">
        <v>352.7</v>
      </c>
      <c r="Q505" s="4">
        <v>304.77820000000003</v>
      </c>
      <c r="R505" s="4">
        <v>0.99960000000000004</v>
      </c>
      <c r="S505" s="4">
        <v>305.8</v>
      </c>
      <c r="T505" s="4">
        <v>0</v>
      </c>
      <c r="W505" s="4">
        <v>0</v>
      </c>
      <c r="X505" s="4">
        <v>1.7055</v>
      </c>
      <c r="Y505" s="4">
        <v>11.8</v>
      </c>
      <c r="Z505" s="4">
        <v>774</v>
      </c>
      <c r="AA505" s="4">
        <v>779</v>
      </c>
      <c r="AB505" s="4">
        <v>809</v>
      </c>
      <c r="AC505" s="4">
        <v>37</v>
      </c>
      <c r="AD505" s="4">
        <v>18.12</v>
      </c>
      <c r="AE505" s="4">
        <v>0.42</v>
      </c>
      <c r="AF505" s="4">
        <v>957</v>
      </c>
      <c r="AG505" s="4">
        <v>8</v>
      </c>
      <c r="AH505" s="4">
        <v>25</v>
      </c>
      <c r="AI505" s="4">
        <v>27</v>
      </c>
      <c r="AJ505" s="4">
        <v>191</v>
      </c>
      <c r="AK505" s="4">
        <v>189</v>
      </c>
      <c r="AL505" s="4">
        <v>4.0999999999999996</v>
      </c>
      <c r="AM505" s="4">
        <v>195</v>
      </c>
      <c r="AN505" s="4" t="s">
        <v>155</v>
      </c>
      <c r="AO505" s="4">
        <v>2</v>
      </c>
      <c r="AP505" s="5">
        <v>0.90357638888888892</v>
      </c>
      <c r="AQ505" s="4">
        <v>47.162694000000002</v>
      </c>
      <c r="AR505" s="4">
        <v>-88.491997999999995</v>
      </c>
      <c r="AS505" s="4">
        <v>318.89999999999998</v>
      </c>
      <c r="AT505" s="4">
        <v>26.5</v>
      </c>
      <c r="AU505" s="4">
        <v>12</v>
      </c>
      <c r="AV505" s="4">
        <v>9</v>
      </c>
      <c r="AW505" s="4" t="s">
        <v>409</v>
      </c>
      <c r="AX505" s="4">
        <v>1.7</v>
      </c>
      <c r="AY505" s="4">
        <v>1</v>
      </c>
      <c r="AZ505" s="4">
        <v>2.6</v>
      </c>
      <c r="BA505" s="4">
        <v>13.836</v>
      </c>
      <c r="BB505" s="4">
        <v>16.07</v>
      </c>
      <c r="BC505" s="4">
        <v>1.1599999999999999</v>
      </c>
      <c r="BD505" s="4">
        <v>11.407</v>
      </c>
      <c r="BE505" s="4">
        <v>3084.5189999999998</v>
      </c>
      <c r="BF505" s="4">
        <v>1.9159999999999999</v>
      </c>
      <c r="BG505" s="4">
        <v>9.4990000000000006</v>
      </c>
      <c r="BH505" s="4">
        <v>3.1E-2</v>
      </c>
      <c r="BI505" s="4">
        <v>9.5299999999999994</v>
      </c>
      <c r="BJ505" s="4">
        <v>8.234</v>
      </c>
      <c r="BK505" s="4">
        <v>2.7E-2</v>
      </c>
      <c r="BL505" s="4">
        <v>8.2609999999999992</v>
      </c>
      <c r="BM505" s="4">
        <v>0</v>
      </c>
      <c r="BQ505" s="4">
        <v>319.916</v>
      </c>
      <c r="BR505" s="4">
        <v>0.17216699999999999</v>
      </c>
      <c r="BS505" s="4">
        <v>-5</v>
      </c>
      <c r="BT505" s="4">
        <v>0.90998100000000004</v>
      </c>
      <c r="BU505" s="4">
        <v>4.2073349999999996</v>
      </c>
      <c r="BV505" s="4">
        <v>18.381616000000001</v>
      </c>
    </row>
    <row r="506" spans="1:74" x14ac:dyDescent="0.25">
      <c r="A506" s="2">
        <v>42801</v>
      </c>
      <c r="B506" s="3">
        <v>0.69523826388888887</v>
      </c>
      <c r="C506" s="4">
        <v>13.32</v>
      </c>
      <c r="D506" s="4">
        <v>1.2999999999999999E-2</v>
      </c>
      <c r="E506" s="4">
        <v>130</v>
      </c>
      <c r="F506" s="4">
        <v>391.7</v>
      </c>
      <c r="G506" s="4">
        <v>-1.6</v>
      </c>
      <c r="H506" s="4">
        <v>0.6</v>
      </c>
      <c r="J506" s="4">
        <v>1.9</v>
      </c>
      <c r="K506" s="4">
        <v>0.89759999999999995</v>
      </c>
      <c r="L506" s="4">
        <v>11.956200000000001</v>
      </c>
      <c r="M506" s="4">
        <v>1.17E-2</v>
      </c>
      <c r="N506" s="4">
        <v>351.60019999999997</v>
      </c>
      <c r="O506" s="4">
        <v>0</v>
      </c>
      <c r="P506" s="4">
        <v>351.6</v>
      </c>
      <c r="Q506" s="4">
        <v>304.78879999999998</v>
      </c>
      <c r="R506" s="4">
        <v>0</v>
      </c>
      <c r="S506" s="4">
        <v>304.8</v>
      </c>
      <c r="T506" s="4">
        <v>0.63639999999999997</v>
      </c>
      <c r="W506" s="4">
        <v>0</v>
      </c>
      <c r="X506" s="4">
        <v>1.7055</v>
      </c>
      <c r="Y506" s="4">
        <v>11.9</v>
      </c>
      <c r="Z506" s="4">
        <v>773</v>
      </c>
      <c r="AA506" s="4">
        <v>780</v>
      </c>
      <c r="AB506" s="4">
        <v>808</v>
      </c>
      <c r="AC506" s="4">
        <v>37</v>
      </c>
      <c r="AD506" s="4">
        <v>18.12</v>
      </c>
      <c r="AE506" s="4">
        <v>0.42</v>
      </c>
      <c r="AF506" s="4">
        <v>957</v>
      </c>
      <c r="AG506" s="4">
        <v>8</v>
      </c>
      <c r="AH506" s="4">
        <v>25</v>
      </c>
      <c r="AI506" s="4">
        <v>27</v>
      </c>
      <c r="AJ506" s="4">
        <v>191</v>
      </c>
      <c r="AK506" s="4">
        <v>189.5</v>
      </c>
      <c r="AL506" s="4">
        <v>4.0999999999999996</v>
      </c>
      <c r="AM506" s="4">
        <v>195</v>
      </c>
      <c r="AN506" s="4" t="s">
        <v>155</v>
      </c>
      <c r="AO506" s="4">
        <v>2</v>
      </c>
      <c r="AP506" s="5">
        <v>0.90358796296296295</v>
      </c>
      <c r="AQ506" s="4">
        <v>47.162585999999997</v>
      </c>
      <c r="AR506" s="4">
        <v>-88.491956000000002</v>
      </c>
      <c r="AS506" s="4">
        <v>318.89999999999998</v>
      </c>
      <c r="AT506" s="4">
        <v>26.7</v>
      </c>
      <c r="AU506" s="4">
        <v>12</v>
      </c>
      <c r="AV506" s="4">
        <v>9</v>
      </c>
      <c r="AW506" s="4" t="s">
        <v>409</v>
      </c>
      <c r="AX506" s="4">
        <v>1.7102999999999999</v>
      </c>
      <c r="AY506" s="4">
        <v>1.0103</v>
      </c>
      <c r="AZ506" s="4">
        <v>2.6103000000000001</v>
      </c>
      <c r="BA506" s="4">
        <v>13.836</v>
      </c>
      <c r="BB506" s="4">
        <v>16.07</v>
      </c>
      <c r="BC506" s="4">
        <v>1.1599999999999999</v>
      </c>
      <c r="BD506" s="4">
        <v>11.407</v>
      </c>
      <c r="BE506" s="4">
        <v>3084.5030000000002</v>
      </c>
      <c r="BF506" s="4">
        <v>1.9159999999999999</v>
      </c>
      <c r="BG506" s="4">
        <v>9.4990000000000006</v>
      </c>
      <c r="BH506" s="4">
        <v>0</v>
      </c>
      <c r="BI506" s="4">
        <v>9.4990000000000006</v>
      </c>
      <c r="BJ506" s="4">
        <v>8.234</v>
      </c>
      <c r="BK506" s="4">
        <v>0</v>
      </c>
      <c r="BL506" s="4">
        <v>8.234</v>
      </c>
      <c r="BM506" s="4">
        <v>5.3E-3</v>
      </c>
      <c r="BQ506" s="4">
        <v>319.91399999999999</v>
      </c>
      <c r="BR506" s="4">
        <v>0.14429</v>
      </c>
      <c r="BS506" s="4">
        <v>-5</v>
      </c>
      <c r="BT506" s="4">
        <v>0.91002000000000005</v>
      </c>
      <c r="BU506" s="4">
        <v>3.526087</v>
      </c>
      <c r="BV506" s="4">
        <v>18.382404000000001</v>
      </c>
    </row>
    <row r="507" spans="1:74" x14ac:dyDescent="0.25">
      <c r="A507" s="2">
        <v>42801</v>
      </c>
      <c r="B507" s="3">
        <v>0.69524983796296302</v>
      </c>
      <c r="C507" s="4">
        <v>13.32</v>
      </c>
      <c r="D507" s="4">
        <v>1.2999999999999999E-2</v>
      </c>
      <c r="E507" s="4">
        <v>130</v>
      </c>
      <c r="F507" s="4">
        <v>391.7</v>
      </c>
      <c r="G507" s="4">
        <v>-5.5</v>
      </c>
      <c r="H507" s="4">
        <v>-0.8</v>
      </c>
      <c r="J507" s="4">
        <v>2</v>
      </c>
      <c r="K507" s="4">
        <v>0.89759999999999995</v>
      </c>
      <c r="L507" s="4">
        <v>11.9564</v>
      </c>
      <c r="M507" s="4">
        <v>1.17E-2</v>
      </c>
      <c r="N507" s="4">
        <v>351.60219999999998</v>
      </c>
      <c r="O507" s="4">
        <v>0</v>
      </c>
      <c r="P507" s="4">
        <v>351.6</v>
      </c>
      <c r="Q507" s="4">
        <v>304.79050000000001</v>
      </c>
      <c r="R507" s="4">
        <v>0</v>
      </c>
      <c r="S507" s="4">
        <v>304.8</v>
      </c>
      <c r="T507" s="4">
        <v>0</v>
      </c>
      <c r="W507" s="4">
        <v>0</v>
      </c>
      <c r="X507" s="4">
        <v>1.7952999999999999</v>
      </c>
      <c r="Y507" s="4">
        <v>11.8</v>
      </c>
      <c r="Z507" s="4">
        <v>773</v>
      </c>
      <c r="AA507" s="4">
        <v>779</v>
      </c>
      <c r="AB507" s="4">
        <v>808</v>
      </c>
      <c r="AC507" s="4">
        <v>37</v>
      </c>
      <c r="AD507" s="4">
        <v>18.12</v>
      </c>
      <c r="AE507" s="4">
        <v>0.42</v>
      </c>
      <c r="AF507" s="4">
        <v>957</v>
      </c>
      <c r="AG507" s="4">
        <v>8</v>
      </c>
      <c r="AH507" s="4">
        <v>25</v>
      </c>
      <c r="AI507" s="4">
        <v>27</v>
      </c>
      <c r="AJ507" s="4">
        <v>191</v>
      </c>
      <c r="AK507" s="4">
        <v>190</v>
      </c>
      <c r="AL507" s="4">
        <v>4.0999999999999996</v>
      </c>
      <c r="AM507" s="4">
        <v>195</v>
      </c>
      <c r="AN507" s="4" t="s">
        <v>155</v>
      </c>
      <c r="AO507" s="4">
        <v>2</v>
      </c>
      <c r="AP507" s="5">
        <v>0.90359953703703699</v>
      </c>
      <c r="AQ507" s="4">
        <v>47.162477000000003</v>
      </c>
      <c r="AR507" s="4">
        <v>-88.491912999999997</v>
      </c>
      <c r="AS507" s="4">
        <v>318.5</v>
      </c>
      <c r="AT507" s="4">
        <v>26.8</v>
      </c>
      <c r="AU507" s="4">
        <v>12</v>
      </c>
      <c r="AV507" s="4">
        <v>9</v>
      </c>
      <c r="AW507" s="4" t="s">
        <v>409</v>
      </c>
      <c r="AX507" s="4">
        <v>1.7382</v>
      </c>
      <c r="AY507" s="4">
        <v>1.1103000000000001</v>
      </c>
      <c r="AZ507" s="4">
        <v>2.6381999999999999</v>
      </c>
      <c r="BA507" s="4">
        <v>13.836</v>
      </c>
      <c r="BB507" s="4">
        <v>16.07</v>
      </c>
      <c r="BC507" s="4">
        <v>1.1599999999999999</v>
      </c>
      <c r="BD507" s="4">
        <v>11.404</v>
      </c>
      <c r="BE507" s="4">
        <v>3084.5189999999998</v>
      </c>
      <c r="BF507" s="4">
        <v>1.9159999999999999</v>
      </c>
      <c r="BG507" s="4">
        <v>9.4990000000000006</v>
      </c>
      <c r="BH507" s="4">
        <v>0</v>
      </c>
      <c r="BI507" s="4">
        <v>9.4990000000000006</v>
      </c>
      <c r="BJ507" s="4">
        <v>8.234</v>
      </c>
      <c r="BK507" s="4">
        <v>0</v>
      </c>
      <c r="BL507" s="4">
        <v>8.234</v>
      </c>
      <c r="BM507" s="4">
        <v>0</v>
      </c>
      <c r="BQ507" s="4">
        <v>336.75299999999999</v>
      </c>
      <c r="BR507" s="4">
        <v>0.14521999999999999</v>
      </c>
      <c r="BS507" s="4">
        <v>-5</v>
      </c>
      <c r="BT507" s="4">
        <v>0.90895999999999999</v>
      </c>
      <c r="BU507" s="4">
        <v>3.5488140000000001</v>
      </c>
      <c r="BV507" s="4">
        <v>18.360992</v>
      </c>
    </row>
    <row r="508" spans="1:74" x14ac:dyDescent="0.25">
      <c r="A508" s="2">
        <v>42801</v>
      </c>
      <c r="B508" s="3">
        <v>0.69526141203703695</v>
      </c>
      <c r="C508" s="4">
        <v>13.326000000000001</v>
      </c>
      <c r="D508" s="4">
        <v>1.2999999999999999E-2</v>
      </c>
      <c r="E508" s="4">
        <v>130</v>
      </c>
      <c r="F508" s="4">
        <v>391.8</v>
      </c>
      <c r="G508" s="4">
        <v>-5.5</v>
      </c>
      <c r="H508" s="4">
        <v>-0.2</v>
      </c>
      <c r="J508" s="4">
        <v>2</v>
      </c>
      <c r="K508" s="4">
        <v>0.89759999999999995</v>
      </c>
      <c r="L508" s="4">
        <v>11.960599999999999</v>
      </c>
      <c r="M508" s="4">
        <v>1.17E-2</v>
      </c>
      <c r="N508" s="4">
        <v>351.66800000000001</v>
      </c>
      <c r="O508" s="4">
        <v>0</v>
      </c>
      <c r="P508" s="4">
        <v>351.7</v>
      </c>
      <c r="Q508" s="4">
        <v>304.84750000000003</v>
      </c>
      <c r="R508" s="4">
        <v>0</v>
      </c>
      <c r="S508" s="4">
        <v>304.8</v>
      </c>
      <c r="T508" s="4">
        <v>0</v>
      </c>
      <c r="W508" s="4">
        <v>0</v>
      </c>
      <c r="X508" s="4">
        <v>1.7950999999999999</v>
      </c>
      <c r="Y508" s="4">
        <v>11.8</v>
      </c>
      <c r="Z508" s="4">
        <v>774</v>
      </c>
      <c r="AA508" s="4">
        <v>780</v>
      </c>
      <c r="AB508" s="4">
        <v>808</v>
      </c>
      <c r="AC508" s="4">
        <v>37</v>
      </c>
      <c r="AD508" s="4">
        <v>18.12</v>
      </c>
      <c r="AE508" s="4">
        <v>0.42</v>
      </c>
      <c r="AF508" s="4">
        <v>957</v>
      </c>
      <c r="AG508" s="4">
        <v>8</v>
      </c>
      <c r="AH508" s="4">
        <v>25</v>
      </c>
      <c r="AI508" s="4">
        <v>27</v>
      </c>
      <c r="AJ508" s="4">
        <v>191</v>
      </c>
      <c r="AK508" s="4">
        <v>190.5</v>
      </c>
      <c r="AL508" s="4">
        <v>4.0999999999999996</v>
      </c>
      <c r="AM508" s="4">
        <v>195</v>
      </c>
      <c r="AN508" s="4" t="s">
        <v>155</v>
      </c>
      <c r="AO508" s="4">
        <v>2</v>
      </c>
      <c r="AP508" s="5">
        <v>0.90361111111111114</v>
      </c>
      <c r="AQ508" s="4">
        <v>47.162371</v>
      </c>
      <c r="AR508" s="4">
        <v>-88.491872000000001</v>
      </c>
      <c r="AS508" s="4">
        <v>318.5</v>
      </c>
      <c r="AT508" s="4">
        <v>26.7</v>
      </c>
      <c r="AU508" s="4">
        <v>12</v>
      </c>
      <c r="AV508" s="4">
        <v>9</v>
      </c>
      <c r="AW508" s="4" t="s">
        <v>409</v>
      </c>
      <c r="AX508" s="4">
        <v>1.2205790000000001</v>
      </c>
      <c r="AY508" s="4">
        <v>1.1794210000000001</v>
      </c>
      <c r="AZ508" s="4">
        <v>2.11029</v>
      </c>
      <c r="BA508" s="4">
        <v>13.836</v>
      </c>
      <c r="BB508" s="4">
        <v>16.059999999999999</v>
      </c>
      <c r="BC508" s="4">
        <v>1.1599999999999999</v>
      </c>
      <c r="BD508" s="4">
        <v>11.412000000000001</v>
      </c>
      <c r="BE508" s="4">
        <v>3084.5169999999998</v>
      </c>
      <c r="BF508" s="4">
        <v>1.915</v>
      </c>
      <c r="BG508" s="4">
        <v>9.4969999999999999</v>
      </c>
      <c r="BH508" s="4">
        <v>0</v>
      </c>
      <c r="BI508" s="4">
        <v>9.4969999999999999</v>
      </c>
      <c r="BJ508" s="4">
        <v>8.2330000000000005</v>
      </c>
      <c r="BK508" s="4">
        <v>0</v>
      </c>
      <c r="BL508" s="4">
        <v>8.2330000000000005</v>
      </c>
      <c r="BM508" s="4">
        <v>0</v>
      </c>
      <c r="BQ508" s="4">
        <v>336.613</v>
      </c>
      <c r="BR508" s="4">
        <v>0.17180999999999999</v>
      </c>
      <c r="BS508" s="4">
        <v>-5</v>
      </c>
      <c r="BT508" s="4">
        <v>0.90751000000000004</v>
      </c>
      <c r="BU508" s="4">
        <v>4.198607</v>
      </c>
      <c r="BV508" s="4">
        <v>18.331702</v>
      </c>
    </row>
    <row r="509" spans="1:74" x14ac:dyDescent="0.25">
      <c r="A509" s="2">
        <v>42801</v>
      </c>
      <c r="B509" s="3">
        <v>0.6952729861111111</v>
      </c>
      <c r="C509" s="4">
        <v>13.33</v>
      </c>
      <c r="D509" s="4">
        <v>1.2999999999999999E-2</v>
      </c>
      <c r="E509" s="4">
        <v>130</v>
      </c>
      <c r="F509" s="4">
        <v>391.8</v>
      </c>
      <c r="G509" s="4">
        <v>-5.5</v>
      </c>
      <c r="H509" s="4">
        <v>1.5</v>
      </c>
      <c r="J509" s="4">
        <v>1.9</v>
      </c>
      <c r="K509" s="4">
        <v>0.89759999999999995</v>
      </c>
      <c r="L509" s="4">
        <v>11.9648</v>
      </c>
      <c r="M509" s="4">
        <v>1.17E-2</v>
      </c>
      <c r="N509" s="4">
        <v>351.666</v>
      </c>
      <c r="O509" s="4">
        <v>0</v>
      </c>
      <c r="P509" s="4">
        <v>351.7</v>
      </c>
      <c r="Q509" s="4">
        <v>304.8458</v>
      </c>
      <c r="R509" s="4">
        <v>0</v>
      </c>
      <c r="S509" s="4">
        <v>304.8</v>
      </c>
      <c r="T509" s="4">
        <v>1.4758</v>
      </c>
      <c r="W509" s="4">
        <v>0</v>
      </c>
      <c r="X509" s="4">
        <v>1.7054</v>
      </c>
      <c r="Y509" s="4">
        <v>11.9</v>
      </c>
      <c r="Z509" s="4">
        <v>773</v>
      </c>
      <c r="AA509" s="4">
        <v>779</v>
      </c>
      <c r="AB509" s="4">
        <v>807</v>
      </c>
      <c r="AC509" s="4">
        <v>37</v>
      </c>
      <c r="AD509" s="4">
        <v>18.12</v>
      </c>
      <c r="AE509" s="4">
        <v>0.42</v>
      </c>
      <c r="AF509" s="4">
        <v>957</v>
      </c>
      <c r="AG509" s="4">
        <v>8</v>
      </c>
      <c r="AH509" s="4">
        <v>25</v>
      </c>
      <c r="AI509" s="4">
        <v>27</v>
      </c>
      <c r="AJ509" s="4">
        <v>191</v>
      </c>
      <c r="AK509" s="4">
        <v>190.5</v>
      </c>
      <c r="AL509" s="4">
        <v>4.2</v>
      </c>
      <c r="AM509" s="4">
        <v>195</v>
      </c>
      <c r="AN509" s="4" t="s">
        <v>155</v>
      </c>
      <c r="AO509" s="4">
        <v>2</v>
      </c>
      <c r="AP509" s="5">
        <v>0.90362268518518529</v>
      </c>
      <c r="AQ509" s="4">
        <v>47.162261000000001</v>
      </c>
      <c r="AR509" s="4">
        <v>-88.491827000000001</v>
      </c>
      <c r="AS509" s="4">
        <v>318.39999999999998</v>
      </c>
      <c r="AT509" s="4">
        <v>27.2</v>
      </c>
      <c r="AU509" s="4">
        <v>12</v>
      </c>
      <c r="AV509" s="4">
        <v>9</v>
      </c>
      <c r="AW509" s="4" t="s">
        <v>409</v>
      </c>
      <c r="AX509" s="4">
        <v>1.4</v>
      </c>
      <c r="AY509" s="4">
        <v>1.0102100000000001</v>
      </c>
      <c r="AZ509" s="4">
        <v>2.2000000000000002</v>
      </c>
      <c r="BA509" s="4">
        <v>13.836</v>
      </c>
      <c r="BB509" s="4">
        <v>16.059999999999999</v>
      </c>
      <c r="BC509" s="4">
        <v>1.1599999999999999</v>
      </c>
      <c r="BD509" s="4">
        <v>11.411</v>
      </c>
      <c r="BE509" s="4">
        <v>3084.4760000000001</v>
      </c>
      <c r="BF509" s="4">
        <v>1.915</v>
      </c>
      <c r="BG509" s="4">
        <v>9.4939999999999998</v>
      </c>
      <c r="BH509" s="4">
        <v>0</v>
      </c>
      <c r="BI509" s="4">
        <v>9.4939999999999998</v>
      </c>
      <c r="BJ509" s="4">
        <v>8.23</v>
      </c>
      <c r="BK509" s="4">
        <v>0</v>
      </c>
      <c r="BL509" s="4">
        <v>8.23</v>
      </c>
      <c r="BM509" s="4">
        <v>1.24E-2</v>
      </c>
      <c r="BQ509" s="4">
        <v>319.67099999999999</v>
      </c>
      <c r="BR509" s="4">
        <v>0.18496000000000001</v>
      </c>
      <c r="BS509" s="4">
        <v>-5</v>
      </c>
      <c r="BT509" s="4">
        <v>0.90952999999999995</v>
      </c>
      <c r="BU509" s="4">
        <v>4.5199600000000002</v>
      </c>
      <c r="BV509" s="4">
        <v>18.372506000000001</v>
      </c>
    </row>
    <row r="510" spans="1:74" x14ac:dyDescent="0.25">
      <c r="A510" s="2">
        <v>42801</v>
      </c>
      <c r="B510" s="3">
        <v>0.69528456018518525</v>
      </c>
      <c r="C510" s="4">
        <v>13.33</v>
      </c>
      <c r="D510" s="4">
        <v>1.2999999999999999E-2</v>
      </c>
      <c r="E510" s="4">
        <v>130</v>
      </c>
      <c r="F510" s="4">
        <v>391.9</v>
      </c>
      <c r="G510" s="4">
        <v>-1.7</v>
      </c>
      <c r="H510" s="4">
        <v>-0.9</v>
      </c>
      <c r="J510" s="4">
        <v>1.9</v>
      </c>
      <c r="K510" s="4">
        <v>0.89759999999999995</v>
      </c>
      <c r="L510" s="4">
        <v>11.964700000000001</v>
      </c>
      <c r="M510" s="4">
        <v>1.17E-2</v>
      </c>
      <c r="N510" s="4">
        <v>351.76179999999999</v>
      </c>
      <c r="O510" s="4">
        <v>0</v>
      </c>
      <c r="P510" s="4">
        <v>351.8</v>
      </c>
      <c r="Q510" s="4">
        <v>304.9289</v>
      </c>
      <c r="R510" s="4">
        <v>0</v>
      </c>
      <c r="S510" s="4">
        <v>304.89999999999998</v>
      </c>
      <c r="T510" s="4">
        <v>0</v>
      </c>
      <c r="W510" s="4">
        <v>0</v>
      </c>
      <c r="X510" s="4">
        <v>1.7054</v>
      </c>
      <c r="Y510" s="4">
        <v>11.9</v>
      </c>
      <c r="Z510" s="4">
        <v>772</v>
      </c>
      <c r="AA510" s="4">
        <v>778</v>
      </c>
      <c r="AB510" s="4">
        <v>807</v>
      </c>
      <c r="AC510" s="4">
        <v>37</v>
      </c>
      <c r="AD510" s="4">
        <v>18.12</v>
      </c>
      <c r="AE510" s="4">
        <v>0.42</v>
      </c>
      <c r="AF510" s="4">
        <v>957</v>
      </c>
      <c r="AG510" s="4">
        <v>8</v>
      </c>
      <c r="AH510" s="4">
        <v>25</v>
      </c>
      <c r="AI510" s="4">
        <v>27</v>
      </c>
      <c r="AJ510" s="4">
        <v>191</v>
      </c>
      <c r="AK510" s="4">
        <v>190</v>
      </c>
      <c r="AL510" s="4">
        <v>4.2</v>
      </c>
      <c r="AM510" s="4">
        <v>195</v>
      </c>
      <c r="AN510" s="4" t="s">
        <v>155</v>
      </c>
      <c r="AO510" s="4">
        <v>2</v>
      </c>
      <c r="AP510" s="5">
        <v>0.90363425925925922</v>
      </c>
      <c r="AQ510" s="4">
        <v>47.162151999999999</v>
      </c>
      <c r="AR510" s="4">
        <v>-88.491777999999996</v>
      </c>
      <c r="AS510" s="4">
        <v>318.5</v>
      </c>
      <c r="AT510" s="4">
        <v>27.3</v>
      </c>
      <c r="AU510" s="4">
        <v>12</v>
      </c>
      <c r="AV510" s="4">
        <v>9</v>
      </c>
      <c r="AW510" s="4" t="s">
        <v>409</v>
      </c>
      <c r="AX510" s="4">
        <v>1.4</v>
      </c>
      <c r="AY510" s="4">
        <v>1.1000000000000001</v>
      </c>
      <c r="AZ510" s="4">
        <v>2.2000000000000002</v>
      </c>
      <c r="BA510" s="4">
        <v>13.836</v>
      </c>
      <c r="BB510" s="4">
        <v>16.059999999999999</v>
      </c>
      <c r="BC510" s="4">
        <v>1.1599999999999999</v>
      </c>
      <c r="BD510" s="4">
        <v>11.411</v>
      </c>
      <c r="BE510" s="4">
        <v>3084.5140000000001</v>
      </c>
      <c r="BF510" s="4">
        <v>1.915</v>
      </c>
      <c r="BG510" s="4">
        <v>9.4969999999999999</v>
      </c>
      <c r="BH510" s="4">
        <v>0</v>
      </c>
      <c r="BI510" s="4">
        <v>9.4969999999999999</v>
      </c>
      <c r="BJ510" s="4">
        <v>8.2319999999999993</v>
      </c>
      <c r="BK510" s="4">
        <v>0</v>
      </c>
      <c r="BL510" s="4">
        <v>8.2319999999999993</v>
      </c>
      <c r="BM510" s="4">
        <v>0</v>
      </c>
      <c r="BQ510" s="4">
        <v>319.67500000000001</v>
      </c>
      <c r="BR510" s="4">
        <v>0.21207000000000001</v>
      </c>
      <c r="BS510" s="4">
        <v>-5</v>
      </c>
      <c r="BT510" s="4">
        <v>0.91049000000000002</v>
      </c>
      <c r="BU510" s="4">
        <v>5.1824599999999998</v>
      </c>
      <c r="BV510" s="4">
        <v>18.391898000000001</v>
      </c>
    </row>
    <row r="511" spans="1:74" x14ac:dyDescent="0.25">
      <c r="A511" s="2">
        <v>42801</v>
      </c>
      <c r="B511" s="3">
        <v>0.69529613425925929</v>
      </c>
      <c r="C511" s="4">
        <v>13.33</v>
      </c>
      <c r="D511" s="4">
        <v>1.2999999999999999E-2</v>
      </c>
      <c r="E511" s="4">
        <v>130</v>
      </c>
      <c r="F511" s="4">
        <v>391.9</v>
      </c>
      <c r="G511" s="4">
        <v>-1.7</v>
      </c>
      <c r="H511" s="4">
        <v>2.2999999999999998</v>
      </c>
      <c r="J511" s="4">
        <v>1.9</v>
      </c>
      <c r="K511" s="4">
        <v>0.89759999999999995</v>
      </c>
      <c r="L511" s="4">
        <v>11.964700000000001</v>
      </c>
      <c r="M511" s="4">
        <v>1.17E-2</v>
      </c>
      <c r="N511" s="4">
        <v>351.75200000000001</v>
      </c>
      <c r="O511" s="4">
        <v>0</v>
      </c>
      <c r="P511" s="4">
        <v>351.8</v>
      </c>
      <c r="Q511" s="4">
        <v>304.92039999999997</v>
      </c>
      <c r="R511" s="4">
        <v>0</v>
      </c>
      <c r="S511" s="4">
        <v>304.89999999999998</v>
      </c>
      <c r="T511" s="4">
        <v>2.2673999999999999</v>
      </c>
      <c r="W511" s="4">
        <v>0</v>
      </c>
      <c r="X511" s="4">
        <v>1.7054</v>
      </c>
      <c r="Y511" s="4">
        <v>11.9</v>
      </c>
      <c r="Z511" s="4">
        <v>771</v>
      </c>
      <c r="AA511" s="4">
        <v>777</v>
      </c>
      <c r="AB511" s="4">
        <v>806</v>
      </c>
      <c r="AC511" s="4">
        <v>37</v>
      </c>
      <c r="AD511" s="4">
        <v>18.12</v>
      </c>
      <c r="AE511" s="4">
        <v>0.42</v>
      </c>
      <c r="AF511" s="4">
        <v>957</v>
      </c>
      <c r="AG511" s="4">
        <v>8</v>
      </c>
      <c r="AH511" s="4">
        <v>25</v>
      </c>
      <c r="AI511" s="4">
        <v>27</v>
      </c>
      <c r="AJ511" s="4">
        <v>191</v>
      </c>
      <c r="AK511" s="4">
        <v>190</v>
      </c>
      <c r="AL511" s="4">
        <v>4.2</v>
      </c>
      <c r="AM511" s="4">
        <v>195.4</v>
      </c>
      <c r="AN511" s="4" t="s">
        <v>155</v>
      </c>
      <c r="AO511" s="4">
        <v>2</v>
      </c>
      <c r="AP511" s="5">
        <v>0.90364583333333337</v>
      </c>
      <c r="AQ511" s="4">
        <v>47.162047000000001</v>
      </c>
      <c r="AR511" s="4">
        <v>-88.491731000000001</v>
      </c>
      <c r="AS511" s="4">
        <v>318.60000000000002</v>
      </c>
      <c r="AT511" s="4">
        <v>27.7</v>
      </c>
      <c r="AU511" s="4">
        <v>12</v>
      </c>
      <c r="AV511" s="4">
        <v>9</v>
      </c>
      <c r="AW511" s="4" t="s">
        <v>409</v>
      </c>
      <c r="AX511" s="4">
        <v>1.4</v>
      </c>
      <c r="AY511" s="4">
        <v>1.1103000000000001</v>
      </c>
      <c r="AZ511" s="4">
        <v>2.2000000000000002</v>
      </c>
      <c r="BA511" s="4">
        <v>13.836</v>
      </c>
      <c r="BB511" s="4">
        <v>16.059999999999999</v>
      </c>
      <c r="BC511" s="4">
        <v>1.1599999999999999</v>
      </c>
      <c r="BD511" s="4">
        <v>11.414</v>
      </c>
      <c r="BE511" s="4">
        <v>3084.4560000000001</v>
      </c>
      <c r="BF511" s="4">
        <v>1.915</v>
      </c>
      <c r="BG511" s="4">
        <v>9.4960000000000004</v>
      </c>
      <c r="BH511" s="4">
        <v>0</v>
      </c>
      <c r="BI511" s="4">
        <v>9.4960000000000004</v>
      </c>
      <c r="BJ511" s="4">
        <v>8.2319999999999993</v>
      </c>
      <c r="BK511" s="4">
        <v>0</v>
      </c>
      <c r="BL511" s="4">
        <v>8.2319999999999993</v>
      </c>
      <c r="BM511" s="4">
        <v>1.9E-2</v>
      </c>
      <c r="BQ511" s="4">
        <v>319.66000000000003</v>
      </c>
      <c r="BR511" s="4">
        <v>0.22011</v>
      </c>
      <c r="BS511" s="4">
        <v>-5</v>
      </c>
      <c r="BT511" s="4">
        <v>0.91254999999999997</v>
      </c>
      <c r="BU511" s="4">
        <v>5.3789379999999998</v>
      </c>
      <c r="BV511" s="4">
        <v>18.433509999999998</v>
      </c>
    </row>
    <row r="512" spans="1:74" x14ac:dyDescent="0.25">
      <c r="A512" s="2">
        <v>42801</v>
      </c>
      <c r="B512" s="3">
        <v>0.69530770833333333</v>
      </c>
      <c r="C512" s="4">
        <v>13.339</v>
      </c>
      <c r="D512" s="4">
        <v>1.2999999999999999E-2</v>
      </c>
      <c r="E512" s="4">
        <v>130</v>
      </c>
      <c r="F512" s="4">
        <v>391.9</v>
      </c>
      <c r="G512" s="4">
        <v>-1.5</v>
      </c>
      <c r="H512" s="4">
        <v>0.4</v>
      </c>
      <c r="J512" s="4">
        <v>1.9</v>
      </c>
      <c r="K512" s="4">
        <v>0.89749999999999996</v>
      </c>
      <c r="L512" s="4">
        <v>11.972</v>
      </c>
      <c r="M512" s="4">
        <v>1.17E-2</v>
      </c>
      <c r="N512" s="4">
        <v>351.74619999999999</v>
      </c>
      <c r="O512" s="4">
        <v>0</v>
      </c>
      <c r="P512" s="4">
        <v>351.7</v>
      </c>
      <c r="Q512" s="4">
        <v>304.9153</v>
      </c>
      <c r="R512" s="4">
        <v>0</v>
      </c>
      <c r="S512" s="4">
        <v>304.89999999999998</v>
      </c>
      <c r="T512" s="4">
        <v>0.42420000000000002</v>
      </c>
      <c r="W512" s="4">
        <v>0</v>
      </c>
      <c r="X512" s="4">
        <v>1.7053</v>
      </c>
      <c r="Y512" s="4">
        <v>11.9</v>
      </c>
      <c r="Z512" s="4">
        <v>771</v>
      </c>
      <c r="AA512" s="4">
        <v>777</v>
      </c>
      <c r="AB512" s="4">
        <v>806</v>
      </c>
      <c r="AC512" s="4">
        <v>37</v>
      </c>
      <c r="AD512" s="4">
        <v>18.12</v>
      </c>
      <c r="AE512" s="4">
        <v>0.42</v>
      </c>
      <c r="AF512" s="4">
        <v>957</v>
      </c>
      <c r="AG512" s="4">
        <v>8</v>
      </c>
      <c r="AH512" s="4">
        <v>25</v>
      </c>
      <c r="AI512" s="4">
        <v>27</v>
      </c>
      <c r="AJ512" s="4">
        <v>191</v>
      </c>
      <c r="AK512" s="4">
        <v>190</v>
      </c>
      <c r="AL512" s="4">
        <v>4.3</v>
      </c>
      <c r="AM512" s="4">
        <v>195.8</v>
      </c>
      <c r="AN512" s="4" t="s">
        <v>155</v>
      </c>
      <c r="AO512" s="4">
        <v>2</v>
      </c>
      <c r="AP512" s="5">
        <v>0.90365740740740741</v>
      </c>
      <c r="AQ512" s="4">
        <v>47.161940999999999</v>
      </c>
      <c r="AR512" s="4">
        <v>-88.491676999999996</v>
      </c>
      <c r="AS512" s="4">
        <v>318.60000000000002</v>
      </c>
      <c r="AT512" s="4">
        <v>27.8</v>
      </c>
      <c r="AU512" s="4">
        <v>12</v>
      </c>
      <c r="AV512" s="4">
        <v>9</v>
      </c>
      <c r="AW512" s="4" t="s">
        <v>409</v>
      </c>
      <c r="AX512" s="4">
        <v>1.4</v>
      </c>
      <c r="AY512" s="4">
        <v>1.2309000000000001</v>
      </c>
      <c r="AZ512" s="4">
        <v>2.2206000000000001</v>
      </c>
      <c r="BA512" s="4">
        <v>13.836</v>
      </c>
      <c r="BB512" s="4">
        <v>16.05</v>
      </c>
      <c r="BC512" s="4">
        <v>1.1599999999999999</v>
      </c>
      <c r="BD512" s="4">
        <v>11.416</v>
      </c>
      <c r="BE512" s="4">
        <v>3084.4989999999998</v>
      </c>
      <c r="BF512" s="4">
        <v>1.913</v>
      </c>
      <c r="BG512" s="4">
        <v>9.49</v>
      </c>
      <c r="BH512" s="4">
        <v>0</v>
      </c>
      <c r="BI512" s="4">
        <v>9.49</v>
      </c>
      <c r="BJ512" s="4">
        <v>8.2270000000000003</v>
      </c>
      <c r="BK512" s="4">
        <v>0</v>
      </c>
      <c r="BL512" s="4">
        <v>8.2270000000000003</v>
      </c>
      <c r="BM512" s="4">
        <v>3.5999999999999999E-3</v>
      </c>
      <c r="BQ512" s="4">
        <v>319.46499999999997</v>
      </c>
      <c r="BR512" s="4">
        <v>0.23261999999999999</v>
      </c>
      <c r="BS512" s="4">
        <v>-5</v>
      </c>
      <c r="BT512" s="4">
        <v>0.91347</v>
      </c>
      <c r="BU512" s="4">
        <v>5.6846509999999997</v>
      </c>
      <c r="BV512" s="4">
        <v>18.452093999999999</v>
      </c>
    </row>
    <row r="513" spans="1:74" x14ac:dyDescent="0.25">
      <c r="A513" s="2">
        <v>42801</v>
      </c>
      <c r="B513" s="3">
        <v>0.69531928240740737</v>
      </c>
      <c r="C513" s="4">
        <v>13.488</v>
      </c>
      <c r="D513" s="4">
        <v>1.2999999999999999E-2</v>
      </c>
      <c r="E513" s="4">
        <v>130</v>
      </c>
      <c r="F513" s="4">
        <v>391.2</v>
      </c>
      <c r="G513" s="4">
        <v>-1.5</v>
      </c>
      <c r="H513" s="4">
        <v>1.5</v>
      </c>
      <c r="J513" s="4">
        <v>1.89</v>
      </c>
      <c r="K513" s="4">
        <v>0.89649999999999996</v>
      </c>
      <c r="L513" s="4">
        <v>12.091900000000001</v>
      </c>
      <c r="M513" s="4">
        <v>1.17E-2</v>
      </c>
      <c r="N513" s="4">
        <v>350.75209999999998</v>
      </c>
      <c r="O513" s="4">
        <v>0</v>
      </c>
      <c r="P513" s="4">
        <v>350.8</v>
      </c>
      <c r="Q513" s="4">
        <v>304.05360000000002</v>
      </c>
      <c r="R513" s="4">
        <v>0</v>
      </c>
      <c r="S513" s="4">
        <v>304.10000000000002</v>
      </c>
      <c r="T513" s="4">
        <v>1.5491999999999999</v>
      </c>
      <c r="W513" s="4">
        <v>0</v>
      </c>
      <c r="X513" s="4">
        <v>1.6937</v>
      </c>
      <c r="Y513" s="4">
        <v>11.9</v>
      </c>
      <c r="Z513" s="4">
        <v>771</v>
      </c>
      <c r="AA513" s="4">
        <v>778</v>
      </c>
      <c r="AB513" s="4">
        <v>805</v>
      </c>
      <c r="AC513" s="4">
        <v>37</v>
      </c>
      <c r="AD513" s="4">
        <v>18.12</v>
      </c>
      <c r="AE513" s="4">
        <v>0.42</v>
      </c>
      <c r="AF513" s="4">
        <v>957</v>
      </c>
      <c r="AG513" s="4">
        <v>8</v>
      </c>
      <c r="AH513" s="4">
        <v>25</v>
      </c>
      <c r="AI513" s="4">
        <v>27</v>
      </c>
      <c r="AJ513" s="4">
        <v>191</v>
      </c>
      <c r="AK513" s="4">
        <v>190</v>
      </c>
      <c r="AL513" s="4">
        <v>4.4000000000000004</v>
      </c>
      <c r="AM513" s="4">
        <v>195.9</v>
      </c>
      <c r="AN513" s="4" t="s">
        <v>155</v>
      </c>
      <c r="AO513" s="4">
        <v>2</v>
      </c>
      <c r="AP513" s="5">
        <v>0.90366898148148145</v>
      </c>
      <c r="AQ513" s="4">
        <v>47.161830999999999</v>
      </c>
      <c r="AR513" s="4">
        <v>-88.491619</v>
      </c>
      <c r="AS513" s="4">
        <v>319</v>
      </c>
      <c r="AT513" s="4">
        <v>28.2</v>
      </c>
      <c r="AU513" s="4">
        <v>12</v>
      </c>
      <c r="AV513" s="4">
        <v>9</v>
      </c>
      <c r="AW513" s="4" t="s">
        <v>409</v>
      </c>
      <c r="AX513" s="4">
        <v>1.4</v>
      </c>
      <c r="AY513" s="4">
        <v>1.5</v>
      </c>
      <c r="AZ513" s="4">
        <v>2.4</v>
      </c>
      <c r="BA513" s="4">
        <v>13.836</v>
      </c>
      <c r="BB513" s="4">
        <v>15.88</v>
      </c>
      <c r="BC513" s="4">
        <v>1.1499999999999999</v>
      </c>
      <c r="BD513" s="4">
        <v>11.544</v>
      </c>
      <c r="BE513" s="4">
        <v>3084.4009999999998</v>
      </c>
      <c r="BF513" s="4">
        <v>1.8919999999999999</v>
      </c>
      <c r="BG513" s="4">
        <v>9.3689999999999998</v>
      </c>
      <c r="BH513" s="4">
        <v>0</v>
      </c>
      <c r="BI513" s="4">
        <v>9.3689999999999998</v>
      </c>
      <c r="BJ513" s="4">
        <v>8.1219999999999999</v>
      </c>
      <c r="BK513" s="4">
        <v>0</v>
      </c>
      <c r="BL513" s="4">
        <v>8.1219999999999999</v>
      </c>
      <c r="BM513" s="4">
        <v>1.2800000000000001E-2</v>
      </c>
      <c r="BQ513" s="4">
        <v>314.12799999999999</v>
      </c>
      <c r="BR513" s="4">
        <v>0.26707999999999998</v>
      </c>
      <c r="BS513" s="4">
        <v>-5</v>
      </c>
      <c r="BT513" s="4">
        <v>0.91302000000000005</v>
      </c>
      <c r="BU513" s="4">
        <v>6.5267679999999997</v>
      </c>
      <c r="BV513" s="4">
        <v>18.443003999999998</v>
      </c>
    </row>
    <row r="514" spans="1:74" x14ac:dyDescent="0.25">
      <c r="A514" s="2">
        <v>42801</v>
      </c>
      <c r="B514" s="3">
        <v>0.69533085648148152</v>
      </c>
      <c r="C514" s="4">
        <v>13.55</v>
      </c>
      <c r="D514" s="4">
        <v>1.2999999999999999E-2</v>
      </c>
      <c r="E514" s="4">
        <v>130</v>
      </c>
      <c r="F514" s="4">
        <v>389.8</v>
      </c>
      <c r="G514" s="4">
        <v>-5.0999999999999996</v>
      </c>
      <c r="H514" s="4">
        <v>12.7</v>
      </c>
      <c r="J514" s="4">
        <v>1.73</v>
      </c>
      <c r="K514" s="4">
        <v>0.89610000000000001</v>
      </c>
      <c r="L514" s="4">
        <v>12.141500000000001</v>
      </c>
      <c r="M514" s="4">
        <v>1.1599999999999999E-2</v>
      </c>
      <c r="N514" s="4">
        <v>349.2808</v>
      </c>
      <c r="O514" s="4">
        <v>0</v>
      </c>
      <c r="P514" s="4">
        <v>349.3</v>
      </c>
      <c r="Q514" s="4">
        <v>302.77809999999999</v>
      </c>
      <c r="R514" s="4">
        <v>0</v>
      </c>
      <c r="S514" s="4">
        <v>302.8</v>
      </c>
      <c r="T514" s="4">
        <v>12.6747</v>
      </c>
      <c r="W514" s="4">
        <v>0</v>
      </c>
      <c r="X514" s="4">
        <v>1.5510999999999999</v>
      </c>
      <c r="Y514" s="4">
        <v>11.9</v>
      </c>
      <c r="Z514" s="4">
        <v>770</v>
      </c>
      <c r="AA514" s="4">
        <v>777</v>
      </c>
      <c r="AB514" s="4">
        <v>805</v>
      </c>
      <c r="AC514" s="4">
        <v>37</v>
      </c>
      <c r="AD514" s="4">
        <v>18.12</v>
      </c>
      <c r="AE514" s="4">
        <v>0.42</v>
      </c>
      <c r="AF514" s="4">
        <v>957</v>
      </c>
      <c r="AG514" s="4">
        <v>8</v>
      </c>
      <c r="AH514" s="4">
        <v>25</v>
      </c>
      <c r="AI514" s="4">
        <v>27</v>
      </c>
      <c r="AJ514" s="4">
        <v>191</v>
      </c>
      <c r="AK514" s="4">
        <v>190</v>
      </c>
      <c r="AL514" s="4">
        <v>4.3</v>
      </c>
      <c r="AM514" s="4">
        <v>195.5</v>
      </c>
      <c r="AN514" s="4" t="s">
        <v>155</v>
      </c>
      <c r="AO514" s="4">
        <v>2</v>
      </c>
      <c r="AP514" s="5">
        <v>0.90368055555555549</v>
      </c>
      <c r="AQ514" s="4">
        <v>47.161724</v>
      </c>
      <c r="AR514" s="4">
        <v>-88.491562999999999</v>
      </c>
      <c r="AS514" s="4">
        <v>319</v>
      </c>
      <c r="AT514" s="4">
        <v>29.1</v>
      </c>
      <c r="AU514" s="4">
        <v>12</v>
      </c>
      <c r="AV514" s="4">
        <v>9</v>
      </c>
      <c r="AW514" s="4" t="s">
        <v>409</v>
      </c>
      <c r="AX514" s="4">
        <v>1.3896999999999999</v>
      </c>
      <c r="AY514" s="4">
        <v>1.5</v>
      </c>
      <c r="AZ514" s="4">
        <v>2.3896999999999999</v>
      </c>
      <c r="BA514" s="4">
        <v>13.836</v>
      </c>
      <c r="BB514" s="4">
        <v>15.81</v>
      </c>
      <c r="BC514" s="4">
        <v>1.1399999999999999</v>
      </c>
      <c r="BD514" s="4">
        <v>11.601000000000001</v>
      </c>
      <c r="BE514" s="4">
        <v>3084.09</v>
      </c>
      <c r="BF514" s="4">
        <v>1.883</v>
      </c>
      <c r="BG514" s="4">
        <v>9.2910000000000004</v>
      </c>
      <c r="BH514" s="4">
        <v>0</v>
      </c>
      <c r="BI514" s="4">
        <v>9.2910000000000004</v>
      </c>
      <c r="BJ514" s="4">
        <v>8.0540000000000003</v>
      </c>
      <c r="BK514" s="4">
        <v>0</v>
      </c>
      <c r="BL514" s="4">
        <v>8.0540000000000003</v>
      </c>
      <c r="BM514" s="4">
        <v>0.1046</v>
      </c>
      <c r="BQ514" s="4">
        <v>286.47399999999999</v>
      </c>
      <c r="BR514" s="4">
        <v>0.27507999999999999</v>
      </c>
      <c r="BS514" s="4">
        <v>-5</v>
      </c>
      <c r="BT514" s="4">
        <v>0.91400000000000003</v>
      </c>
      <c r="BU514" s="4">
        <v>6.7222679999999997</v>
      </c>
      <c r="BV514" s="4">
        <v>18.462800000000001</v>
      </c>
    </row>
    <row r="515" spans="1:74" x14ac:dyDescent="0.25">
      <c r="A515" s="2">
        <v>42801</v>
      </c>
      <c r="B515" s="3">
        <v>0.69534243055555545</v>
      </c>
      <c r="C515" s="4">
        <v>13.519</v>
      </c>
      <c r="D515" s="4">
        <v>1.2999999999999999E-2</v>
      </c>
      <c r="E515" s="4">
        <v>130</v>
      </c>
      <c r="F515" s="4">
        <v>393.3</v>
      </c>
      <c r="G515" s="4">
        <v>-12</v>
      </c>
      <c r="H515" s="4">
        <v>11.4</v>
      </c>
      <c r="J515" s="4">
        <v>1.68</v>
      </c>
      <c r="K515" s="4">
        <v>0.89629999999999999</v>
      </c>
      <c r="L515" s="4">
        <v>12.1167</v>
      </c>
      <c r="M515" s="4">
        <v>1.17E-2</v>
      </c>
      <c r="N515" s="4">
        <v>352.50760000000002</v>
      </c>
      <c r="O515" s="4">
        <v>0</v>
      </c>
      <c r="P515" s="4">
        <v>352.5</v>
      </c>
      <c r="Q515" s="4">
        <v>305.5754</v>
      </c>
      <c r="R515" s="4">
        <v>0</v>
      </c>
      <c r="S515" s="4">
        <v>305.60000000000002</v>
      </c>
      <c r="T515" s="4">
        <v>11.4427</v>
      </c>
      <c r="W515" s="4">
        <v>0</v>
      </c>
      <c r="X515" s="4">
        <v>1.5065999999999999</v>
      </c>
      <c r="Y515" s="4">
        <v>11.9</v>
      </c>
      <c r="Z515" s="4">
        <v>771</v>
      </c>
      <c r="AA515" s="4">
        <v>778</v>
      </c>
      <c r="AB515" s="4">
        <v>806</v>
      </c>
      <c r="AC515" s="4">
        <v>37</v>
      </c>
      <c r="AD515" s="4">
        <v>18.12</v>
      </c>
      <c r="AE515" s="4">
        <v>0.42</v>
      </c>
      <c r="AF515" s="4">
        <v>957</v>
      </c>
      <c r="AG515" s="4">
        <v>8</v>
      </c>
      <c r="AH515" s="4">
        <v>25</v>
      </c>
      <c r="AI515" s="4">
        <v>27</v>
      </c>
      <c r="AJ515" s="4">
        <v>191</v>
      </c>
      <c r="AK515" s="4">
        <v>190.5</v>
      </c>
      <c r="AL515" s="4">
        <v>4.3</v>
      </c>
      <c r="AM515" s="4">
        <v>195.1</v>
      </c>
      <c r="AN515" s="4" t="s">
        <v>155</v>
      </c>
      <c r="AO515" s="4">
        <v>2</v>
      </c>
      <c r="AP515" s="5">
        <v>0.90369212962962964</v>
      </c>
      <c r="AQ515" s="4">
        <v>47.161630000000002</v>
      </c>
      <c r="AR515" s="4">
        <v>-88.491483000000002</v>
      </c>
      <c r="AS515" s="4">
        <v>319.60000000000002</v>
      </c>
      <c r="AT515" s="4">
        <v>35.799999999999997</v>
      </c>
      <c r="AU515" s="4">
        <v>12</v>
      </c>
      <c r="AV515" s="4">
        <v>9</v>
      </c>
      <c r="AW515" s="4" t="s">
        <v>409</v>
      </c>
      <c r="AX515" s="4">
        <v>1.3</v>
      </c>
      <c r="AY515" s="4">
        <v>1.5</v>
      </c>
      <c r="AZ515" s="4">
        <v>2.2999999999999998</v>
      </c>
      <c r="BA515" s="4">
        <v>13.836</v>
      </c>
      <c r="BB515" s="4">
        <v>15.84</v>
      </c>
      <c r="BC515" s="4">
        <v>1.1499999999999999</v>
      </c>
      <c r="BD515" s="4">
        <v>11.576000000000001</v>
      </c>
      <c r="BE515" s="4">
        <v>3084.1350000000002</v>
      </c>
      <c r="BF515" s="4">
        <v>1.8879999999999999</v>
      </c>
      <c r="BG515" s="4">
        <v>9.3960000000000008</v>
      </c>
      <c r="BH515" s="4">
        <v>0</v>
      </c>
      <c r="BI515" s="4">
        <v>9.3960000000000008</v>
      </c>
      <c r="BJ515" s="4">
        <v>8.1449999999999996</v>
      </c>
      <c r="BK515" s="4">
        <v>0</v>
      </c>
      <c r="BL515" s="4">
        <v>8.1449999999999996</v>
      </c>
      <c r="BM515" s="4">
        <v>9.4600000000000004E-2</v>
      </c>
      <c r="BQ515" s="4">
        <v>278.83300000000003</v>
      </c>
      <c r="BR515" s="4">
        <v>0.23718</v>
      </c>
      <c r="BS515" s="4">
        <v>-5</v>
      </c>
      <c r="BT515" s="4">
        <v>0.91400000000000003</v>
      </c>
      <c r="BU515" s="4">
        <v>5.796087</v>
      </c>
      <c r="BV515" s="4">
        <v>18.462800000000001</v>
      </c>
    </row>
    <row r="516" spans="1:74" x14ac:dyDescent="0.25">
      <c r="A516" s="2">
        <v>42801</v>
      </c>
      <c r="B516" s="3">
        <v>0.6953540046296296</v>
      </c>
      <c r="C516" s="4">
        <v>13.442</v>
      </c>
      <c r="D516" s="4">
        <v>1.3599999999999999E-2</v>
      </c>
      <c r="E516" s="4">
        <v>135.51546400000001</v>
      </c>
      <c r="F516" s="4">
        <v>393.5</v>
      </c>
      <c r="G516" s="4">
        <v>-14.7</v>
      </c>
      <c r="H516" s="4">
        <v>10.7</v>
      </c>
      <c r="J516" s="4">
        <v>1.6</v>
      </c>
      <c r="K516" s="4">
        <v>0.89680000000000004</v>
      </c>
      <c r="L516" s="4">
        <v>12.053900000000001</v>
      </c>
      <c r="M516" s="4">
        <v>1.2200000000000001E-2</v>
      </c>
      <c r="N516" s="4">
        <v>352.87419999999997</v>
      </c>
      <c r="O516" s="4">
        <v>0</v>
      </c>
      <c r="P516" s="4">
        <v>352.9</v>
      </c>
      <c r="Q516" s="4">
        <v>306.07279999999997</v>
      </c>
      <c r="R516" s="4">
        <v>0</v>
      </c>
      <c r="S516" s="4">
        <v>306.10000000000002</v>
      </c>
      <c r="T516" s="4">
        <v>10.6591</v>
      </c>
      <c r="W516" s="4">
        <v>0</v>
      </c>
      <c r="X516" s="4">
        <v>1.4348000000000001</v>
      </c>
      <c r="Y516" s="4">
        <v>12</v>
      </c>
      <c r="Z516" s="4">
        <v>771</v>
      </c>
      <c r="AA516" s="4">
        <v>778</v>
      </c>
      <c r="AB516" s="4">
        <v>806</v>
      </c>
      <c r="AC516" s="4">
        <v>37.5</v>
      </c>
      <c r="AD516" s="4">
        <v>18.37</v>
      </c>
      <c r="AE516" s="4">
        <v>0.42</v>
      </c>
      <c r="AF516" s="4">
        <v>957</v>
      </c>
      <c r="AG516" s="4">
        <v>8</v>
      </c>
      <c r="AH516" s="4">
        <v>25</v>
      </c>
      <c r="AI516" s="4">
        <v>27</v>
      </c>
      <c r="AJ516" s="4">
        <v>191.5</v>
      </c>
      <c r="AK516" s="4">
        <v>191.5</v>
      </c>
      <c r="AL516" s="4">
        <v>4.3</v>
      </c>
      <c r="AM516" s="4">
        <v>195.2</v>
      </c>
      <c r="AN516" s="4" t="s">
        <v>155</v>
      </c>
      <c r="AO516" s="4">
        <v>2</v>
      </c>
      <c r="AP516" s="5">
        <v>0.90370370370370379</v>
      </c>
      <c r="AQ516" s="4">
        <v>47.161645999999998</v>
      </c>
      <c r="AR516" s="4">
        <v>-88.491276999999997</v>
      </c>
      <c r="AS516" s="4">
        <v>323</v>
      </c>
      <c r="AT516" s="4">
        <v>29.3</v>
      </c>
      <c r="AU516" s="4">
        <v>12</v>
      </c>
      <c r="AV516" s="4">
        <v>9</v>
      </c>
      <c r="AW516" s="4" t="s">
        <v>409</v>
      </c>
      <c r="AX516" s="4">
        <v>1.2897000000000001</v>
      </c>
      <c r="AY516" s="4">
        <v>1.5103</v>
      </c>
      <c r="AZ516" s="4">
        <v>2.2793999999999999</v>
      </c>
      <c r="BA516" s="4">
        <v>13.836</v>
      </c>
      <c r="BB516" s="4">
        <v>15.93</v>
      </c>
      <c r="BC516" s="4">
        <v>1.1499999999999999</v>
      </c>
      <c r="BD516" s="4">
        <v>11.513</v>
      </c>
      <c r="BE516" s="4">
        <v>3084.0619999999999</v>
      </c>
      <c r="BF516" s="4">
        <v>1.9790000000000001</v>
      </c>
      <c r="BG516" s="4">
        <v>9.4550000000000001</v>
      </c>
      <c r="BH516" s="4">
        <v>0</v>
      </c>
      <c r="BI516" s="4">
        <v>9.4550000000000001</v>
      </c>
      <c r="BJ516" s="4">
        <v>8.2010000000000005</v>
      </c>
      <c r="BK516" s="4">
        <v>0</v>
      </c>
      <c r="BL516" s="4">
        <v>8.2010000000000005</v>
      </c>
      <c r="BM516" s="4">
        <v>8.8599999999999998E-2</v>
      </c>
      <c r="BQ516" s="4">
        <v>266.92399999999998</v>
      </c>
      <c r="BR516" s="4">
        <v>0.20005999999999999</v>
      </c>
      <c r="BS516" s="4">
        <v>-5</v>
      </c>
      <c r="BT516" s="4">
        <v>0.91552999999999995</v>
      </c>
      <c r="BU516" s="4">
        <v>4.8889670000000001</v>
      </c>
      <c r="BV516" s="4">
        <v>18.493706</v>
      </c>
    </row>
    <row r="517" spans="1:74" x14ac:dyDescent="0.25">
      <c r="A517" s="2">
        <v>42801</v>
      </c>
      <c r="B517" s="3">
        <v>0.69536557870370375</v>
      </c>
      <c r="C517" s="4">
        <v>13.249000000000001</v>
      </c>
      <c r="D517" s="4">
        <v>1.09E-2</v>
      </c>
      <c r="E517" s="4">
        <v>109.11147</v>
      </c>
      <c r="F517" s="4">
        <v>393.6</v>
      </c>
      <c r="G517" s="4">
        <v>-14.7</v>
      </c>
      <c r="H517" s="4">
        <v>6</v>
      </c>
      <c r="J517" s="4">
        <v>1.7</v>
      </c>
      <c r="K517" s="4">
        <v>0.8982</v>
      </c>
      <c r="L517" s="4">
        <v>11.9001</v>
      </c>
      <c r="M517" s="4">
        <v>9.7999999999999997E-3</v>
      </c>
      <c r="N517" s="4">
        <v>353.51229999999998</v>
      </c>
      <c r="O517" s="4">
        <v>0</v>
      </c>
      <c r="P517" s="4">
        <v>353.5</v>
      </c>
      <c r="Q517" s="4">
        <v>306.79219999999998</v>
      </c>
      <c r="R517" s="4">
        <v>0</v>
      </c>
      <c r="S517" s="4">
        <v>306.8</v>
      </c>
      <c r="T517" s="4">
        <v>6.0155000000000003</v>
      </c>
      <c r="W517" s="4">
        <v>0</v>
      </c>
      <c r="X517" s="4">
        <v>1.5268999999999999</v>
      </c>
      <c r="Y517" s="4">
        <v>12.1</v>
      </c>
      <c r="Z517" s="4">
        <v>769</v>
      </c>
      <c r="AA517" s="4">
        <v>776</v>
      </c>
      <c r="AB517" s="4">
        <v>805</v>
      </c>
      <c r="AC517" s="4">
        <v>38</v>
      </c>
      <c r="AD517" s="4">
        <v>18.600000000000001</v>
      </c>
      <c r="AE517" s="4">
        <v>0.43</v>
      </c>
      <c r="AF517" s="4">
        <v>958</v>
      </c>
      <c r="AG517" s="4">
        <v>8</v>
      </c>
      <c r="AH517" s="4">
        <v>25</v>
      </c>
      <c r="AI517" s="4">
        <v>27</v>
      </c>
      <c r="AJ517" s="4">
        <v>192</v>
      </c>
      <c r="AK517" s="4">
        <v>191.5</v>
      </c>
      <c r="AL517" s="4">
        <v>4.4000000000000004</v>
      </c>
      <c r="AM517" s="4">
        <v>195.6</v>
      </c>
      <c r="AN517" s="4" t="s">
        <v>155</v>
      </c>
      <c r="AO517" s="4">
        <v>2</v>
      </c>
      <c r="AP517" s="5">
        <v>0.90371527777777771</v>
      </c>
      <c r="AQ517" s="4">
        <v>47.161544999999997</v>
      </c>
      <c r="AR517" s="4">
        <v>-88.491173000000003</v>
      </c>
      <c r="AS517" s="4">
        <v>324.39999999999998</v>
      </c>
      <c r="AT517" s="4">
        <v>29.3</v>
      </c>
      <c r="AU517" s="4">
        <v>12</v>
      </c>
      <c r="AV517" s="4">
        <v>9</v>
      </c>
      <c r="AW517" s="4" t="s">
        <v>409</v>
      </c>
      <c r="AX517" s="4">
        <v>1.2</v>
      </c>
      <c r="AY517" s="4">
        <v>1.6</v>
      </c>
      <c r="AZ517" s="4">
        <v>2.1</v>
      </c>
      <c r="BA517" s="4">
        <v>13.836</v>
      </c>
      <c r="BB517" s="4">
        <v>16.149999999999999</v>
      </c>
      <c r="BC517" s="4">
        <v>1.17</v>
      </c>
      <c r="BD517" s="4">
        <v>11.337999999999999</v>
      </c>
      <c r="BE517" s="4">
        <v>3084.8820000000001</v>
      </c>
      <c r="BF517" s="4">
        <v>1.617</v>
      </c>
      <c r="BG517" s="4">
        <v>9.5969999999999995</v>
      </c>
      <c r="BH517" s="4">
        <v>0</v>
      </c>
      <c r="BI517" s="4">
        <v>9.5969999999999995</v>
      </c>
      <c r="BJ517" s="4">
        <v>8.3290000000000006</v>
      </c>
      <c r="BK517" s="4">
        <v>0</v>
      </c>
      <c r="BL517" s="4">
        <v>8.3290000000000006</v>
      </c>
      <c r="BM517" s="4">
        <v>5.0700000000000002E-2</v>
      </c>
      <c r="BQ517" s="4">
        <v>287.80200000000002</v>
      </c>
      <c r="BR517" s="4">
        <v>0.22799</v>
      </c>
      <c r="BS517" s="4">
        <v>-5</v>
      </c>
      <c r="BT517" s="4">
        <v>0.92005999999999999</v>
      </c>
      <c r="BU517" s="4">
        <v>5.5715060000000003</v>
      </c>
      <c r="BV517" s="4">
        <v>18.585211999999999</v>
      </c>
    </row>
    <row r="518" spans="1:74" x14ac:dyDescent="0.25">
      <c r="A518" s="2">
        <v>42801</v>
      </c>
      <c r="B518" s="3">
        <v>0.69537715277777778</v>
      </c>
      <c r="C518" s="4">
        <v>11.327</v>
      </c>
      <c r="D518" s="4">
        <v>5.5999999999999999E-3</v>
      </c>
      <c r="E518" s="4">
        <v>56.003331000000003</v>
      </c>
      <c r="F518" s="4">
        <v>397.8</v>
      </c>
      <c r="G518" s="4">
        <v>-14.7</v>
      </c>
      <c r="H518" s="4">
        <v>1.5</v>
      </c>
      <c r="J518" s="4">
        <v>1.76</v>
      </c>
      <c r="K518" s="4">
        <v>0.91239999999999999</v>
      </c>
      <c r="L518" s="4">
        <v>10.335699999999999</v>
      </c>
      <c r="M518" s="4">
        <v>5.1000000000000004E-3</v>
      </c>
      <c r="N518" s="4">
        <v>362.98509999999999</v>
      </c>
      <c r="O518" s="4">
        <v>0</v>
      </c>
      <c r="P518" s="4">
        <v>363</v>
      </c>
      <c r="Q518" s="4">
        <v>314.82119999999998</v>
      </c>
      <c r="R518" s="4">
        <v>0</v>
      </c>
      <c r="S518" s="4">
        <v>314.8</v>
      </c>
      <c r="T518" s="4">
        <v>1.4899</v>
      </c>
      <c r="W518" s="4">
        <v>0</v>
      </c>
      <c r="X518" s="4">
        <v>1.6059000000000001</v>
      </c>
      <c r="Y518" s="4">
        <v>12.3</v>
      </c>
      <c r="Z518" s="4">
        <v>767</v>
      </c>
      <c r="AA518" s="4">
        <v>775</v>
      </c>
      <c r="AB518" s="4">
        <v>803</v>
      </c>
      <c r="AC518" s="4">
        <v>37.5</v>
      </c>
      <c r="AD518" s="4">
        <v>18.34</v>
      </c>
      <c r="AE518" s="4">
        <v>0.42</v>
      </c>
      <c r="AF518" s="4">
        <v>958</v>
      </c>
      <c r="AG518" s="4">
        <v>8</v>
      </c>
      <c r="AH518" s="4">
        <v>25.51</v>
      </c>
      <c r="AI518" s="4">
        <v>27</v>
      </c>
      <c r="AJ518" s="4">
        <v>192</v>
      </c>
      <c r="AK518" s="4">
        <v>191</v>
      </c>
      <c r="AL518" s="4">
        <v>4.5999999999999996</v>
      </c>
      <c r="AM518" s="4">
        <v>196</v>
      </c>
      <c r="AN518" s="4" t="s">
        <v>155</v>
      </c>
      <c r="AO518" s="4">
        <v>2</v>
      </c>
      <c r="AP518" s="5">
        <v>0.90372685185185186</v>
      </c>
      <c r="AQ518" s="4">
        <v>47.161450000000002</v>
      </c>
      <c r="AR518" s="4">
        <v>-88.491057999999995</v>
      </c>
      <c r="AS518" s="4">
        <v>325.39999999999998</v>
      </c>
      <c r="AT518" s="4">
        <v>29.2</v>
      </c>
      <c r="AU518" s="4">
        <v>12</v>
      </c>
      <c r="AV518" s="4">
        <v>9</v>
      </c>
      <c r="AW518" s="4" t="s">
        <v>409</v>
      </c>
      <c r="AX518" s="4">
        <v>1.2618</v>
      </c>
      <c r="AY518" s="4">
        <v>1.5382</v>
      </c>
      <c r="AZ518" s="4">
        <v>2.1515</v>
      </c>
      <c r="BA518" s="4">
        <v>13.836</v>
      </c>
      <c r="BB518" s="4">
        <v>18.75</v>
      </c>
      <c r="BC518" s="4">
        <v>1.36</v>
      </c>
      <c r="BD518" s="4">
        <v>9.5960000000000001</v>
      </c>
      <c r="BE518" s="4">
        <v>3087.5810000000001</v>
      </c>
      <c r="BF518" s="4">
        <v>0.97199999999999998</v>
      </c>
      <c r="BG518" s="4">
        <v>11.355</v>
      </c>
      <c r="BH518" s="4">
        <v>0</v>
      </c>
      <c r="BI518" s="4">
        <v>11.355</v>
      </c>
      <c r="BJ518" s="4">
        <v>9.8490000000000002</v>
      </c>
      <c r="BK518" s="4">
        <v>0</v>
      </c>
      <c r="BL518" s="4">
        <v>9.8490000000000002</v>
      </c>
      <c r="BM518" s="4">
        <v>1.4500000000000001E-2</v>
      </c>
      <c r="BQ518" s="4">
        <v>348.81599999999997</v>
      </c>
      <c r="BR518" s="4">
        <v>0.2316</v>
      </c>
      <c r="BS518" s="4">
        <v>-5</v>
      </c>
      <c r="BT518" s="4">
        <v>0.92503999999999997</v>
      </c>
      <c r="BU518" s="4">
        <v>5.6597249999999999</v>
      </c>
      <c r="BV518" s="4">
        <v>18.685808000000002</v>
      </c>
    </row>
    <row r="519" spans="1:74" x14ac:dyDescent="0.25">
      <c r="A519" s="2">
        <v>42801</v>
      </c>
      <c r="B519" s="3">
        <v>0.69538872685185182</v>
      </c>
      <c r="C519" s="4">
        <v>10.411</v>
      </c>
      <c r="D519" s="4">
        <v>4.1000000000000003E-3</v>
      </c>
      <c r="E519" s="4">
        <v>41.301084000000003</v>
      </c>
      <c r="F519" s="4">
        <v>428.8</v>
      </c>
      <c r="G519" s="4">
        <v>-2.1</v>
      </c>
      <c r="H519" s="4">
        <v>4</v>
      </c>
      <c r="J519" s="4">
        <v>2.59</v>
      </c>
      <c r="K519" s="4">
        <v>0.9194</v>
      </c>
      <c r="L519" s="4">
        <v>9.5718999999999994</v>
      </c>
      <c r="M519" s="4">
        <v>3.8E-3</v>
      </c>
      <c r="N519" s="4">
        <v>394.23070000000001</v>
      </c>
      <c r="O519" s="4">
        <v>0</v>
      </c>
      <c r="P519" s="4">
        <v>394.2</v>
      </c>
      <c r="Q519" s="4">
        <v>341.72829999999999</v>
      </c>
      <c r="R519" s="4">
        <v>0</v>
      </c>
      <c r="S519" s="4">
        <v>341.7</v>
      </c>
      <c r="T519" s="4">
        <v>4</v>
      </c>
      <c r="W519" s="4">
        <v>0</v>
      </c>
      <c r="X519" s="4">
        <v>2.3794</v>
      </c>
      <c r="Y519" s="4">
        <v>12.4</v>
      </c>
      <c r="Z519" s="4">
        <v>766</v>
      </c>
      <c r="AA519" s="4">
        <v>774</v>
      </c>
      <c r="AB519" s="4">
        <v>801</v>
      </c>
      <c r="AC519" s="4">
        <v>37</v>
      </c>
      <c r="AD519" s="4">
        <v>18.100000000000001</v>
      </c>
      <c r="AE519" s="4">
        <v>0.42</v>
      </c>
      <c r="AF519" s="4">
        <v>958</v>
      </c>
      <c r="AG519" s="4">
        <v>8</v>
      </c>
      <c r="AH519" s="4">
        <v>26</v>
      </c>
      <c r="AI519" s="4">
        <v>27</v>
      </c>
      <c r="AJ519" s="4">
        <v>191.5</v>
      </c>
      <c r="AK519" s="4">
        <v>191</v>
      </c>
      <c r="AL519" s="4">
        <v>4.5999999999999996</v>
      </c>
      <c r="AM519" s="4">
        <v>195.7</v>
      </c>
      <c r="AN519" s="4" t="s">
        <v>155</v>
      </c>
      <c r="AO519" s="4">
        <v>2</v>
      </c>
      <c r="AP519" s="5">
        <v>0.9037384259259259</v>
      </c>
      <c r="AQ519" s="4">
        <v>47.161357000000002</v>
      </c>
      <c r="AR519" s="4">
        <v>-88.490941000000007</v>
      </c>
      <c r="AS519" s="4">
        <v>326.2</v>
      </c>
      <c r="AT519" s="4">
        <v>29.4</v>
      </c>
      <c r="AU519" s="4">
        <v>12</v>
      </c>
      <c r="AV519" s="4">
        <v>9</v>
      </c>
      <c r="AW519" s="4" t="s">
        <v>409</v>
      </c>
      <c r="AX519" s="4">
        <v>1.7176</v>
      </c>
      <c r="AY519" s="4">
        <v>1.0103</v>
      </c>
      <c r="AZ519" s="4">
        <v>2.5381999999999998</v>
      </c>
      <c r="BA519" s="4">
        <v>13.836</v>
      </c>
      <c r="BB519" s="4">
        <v>20.329999999999998</v>
      </c>
      <c r="BC519" s="4">
        <v>1.47</v>
      </c>
      <c r="BD519" s="4">
        <v>8.766</v>
      </c>
      <c r="BE519" s="4">
        <v>3088.7530000000002</v>
      </c>
      <c r="BF519" s="4">
        <v>0.78</v>
      </c>
      <c r="BG519" s="4">
        <v>13.321999999999999</v>
      </c>
      <c r="BH519" s="4">
        <v>0</v>
      </c>
      <c r="BI519" s="4">
        <v>13.321999999999999</v>
      </c>
      <c r="BJ519" s="4">
        <v>11.548</v>
      </c>
      <c r="BK519" s="4">
        <v>0</v>
      </c>
      <c r="BL519" s="4">
        <v>11.548</v>
      </c>
      <c r="BM519" s="4">
        <v>4.19E-2</v>
      </c>
      <c r="BQ519" s="4">
        <v>558.27599999999995</v>
      </c>
      <c r="BR519" s="4">
        <v>0.19109000000000001</v>
      </c>
      <c r="BS519" s="4">
        <v>-5</v>
      </c>
      <c r="BT519" s="4">
        <v>0.92801999999999996</v>
      </c>
      <c r="BU519" s="4">
        <v>4.6697620000000004</v>
      </c>
      <c r="BV519" s="4">
        <v>18.746003999999999</v>
      </c>
    </row>
    <row r="520" spans="1:74" x14ac:dyDescent="0.25">
      <c r="A520" s="2">
        <v>42801</v>
      </c>
      <c r="B520" s="3">
        <v>0.69540030092592586</v>
      </c>
      <c r="C520" s="4">
        <v>10.244</v>
      </c>
      <c r="D520" s="4">
        <v>7.4999999999999997E-3</v>
      </c>
      <c r="E520" s="4">
        <v>74.662218999999993</v>
      </c>
      <c r="F520" s="4">
        <v>477.5</v>
      </c>
      <c r="G520" s="4">
        <v>-1.1000000000000001</v>
      </c>
      <c r="H520" s="4">
        <v>-3.1</v>
      </c>
      <c r="J520" s="4">
        <v>4.82</v>
      </c>
      <c r="K520" s="4">
        <v>0.92059999999999997</v>
      </c>
      <c r="L520" s="4">
        <v>9.4306000000000001</v>
      </c>
      <c r="M520" s="4">
        <v>6.8999999999999999E-3</v>
      </c>
      <c r="N520" s="4">
        <v>439.6395</v>
      </c>
      <c r="O520" s="4">
        <v>0</v>
      </c>
      <c r="P520" s="4">
        <v>439.6</v>
      </c>
      <c r="Q520" s="4">
        <v>381.08969999999999</v>
      </c>
      <c r="R520" s="4">
        <v>0</v>
      </c>
      <c r="S520" s="4">
        <v>381.1</v>
      </c>
      <c r="T520" s="4">
        <v>0</v>
      </c>
      <c r="W520" s="4">
        <v>0</v>
      </c>
      <c r="X520" s="4">
        <v>4.4339000000000004</v>
      </c>
      <c r="Y520" s="4">
        <v>12.3</v>
      </c>
      <c r="Z520" s="4">
        <v>766</v>
      </c>
      <c r="AA520" s="4">
        <v>773</v>
      </c>
      <c r="AB520" s="4">
        <v>802</v>
      </c>
      <c r="AC520" s="4">
        <v>37</v>
      </c>
      <c r="AD520" s="4">
        <v>18.100000000000001</v>
      </c>
      <c r="AE520" s="4">
        <v>0.42</v>
      </c>
      <c r="AF520" s="4">
        <v>958</v>
      </c>
      <c r="AG520" s="4">
        <v>8</v>
      </c>
      <c r="AH520" s="4">
        <v>26</v>
      </c>
      <c r="AI520" s="4">
        <v>27</v>
      </c>
      <c r="AJ520" s="4">
        <v>191.5</v>
      </c>
      <c r="AK520" s="4">
        <v>191</v>
      </c>
      <c r="AL520" s="4">
        <v>4.5999999999999996</v>
      </c>
      <c r="AM520" s="4">
        <v>195.3</v>
      </c>
      <c r="AN520" s="4" t="s">
        <v>155</v>
      </c>
      <c r="AO520" s="4">
        <v>2</v>
      </c>
      <c r="AP520" s="5">
        <v>0.90375000000000005</v>
      </c>
      <c r="AQ520" s="4">
        <v>47.161256999999999</v>
      </c>
      <c r="AR520" s="4">
        <v>-88.490829000000005</v>
      </c>
      <c r="AS520" s="4">
        <v>327.10000000000002</v>
      </c>
      <c r="AT520" s="4">
        <v>30</v>
      </c>
      <c r="AU520" s="4">
        <v>12</v>
      </c>
      <c r="AV520" s="4">
        <v>10</v>
      </c>
      <c r="AW520" s="4" t="s">
        <v>412</v>
      </c>
      <c r="AX520" s="4">
        <v>1</v>
      </c>
      <c r="AY520" s="4">
        <v>1.1103000000000001</v>
      </c>
      <c r="AZ520" s="4">
        <v>2.0103</v>
      </c>
      <c r="BA520" s="4">
        <v>13.836</v>
      </c>
      <c r="BB520" s="4">
        <v>20.64</v>
      </c>
      <c r="BC520" s="4">
        <v>1.49</v>
      </c>
      <c r="BD520" s="4">
        <v>8.6219999999999999</v>
      </c>
      <c r="BE520" s="4">
        <v>3088.0459999999998</v>
      </c>
      <c r="BF520" s="4">
        <v>1.4330000000000001</v>
      </c>
      <c r="BG520" s="4">
        <v>15.076000000000001</v>
      </c>
      <c r="BH520" s="4">
        <v>0</v>
      </c>
      <c r="BI520" s="4">
        <v>15.076000000000001</v>
      </c>
      <c r="BJ520" s="4">
        <v>13.068</v>
      </c>
      <c r="BK520" s="4">
        <v>0</v>
      </c>
      <c r="BL520" s="4">
        <v>13.068</v>
      </c>
      <c r="BM520" s="4">
        <v>0</v>
      </c>
      <c r="BQ520" s="4">
        <v>1055.67</v>
      </c>
      <c r="BR520" s="4">
        <v>0.17966099999999999</v>
      </c>
      <c r="BS520" s="4">
        <v>-5</v>
      </c>
      <c r="BT520" s="4">
        <v>0.92900000000000005</v>
      </c>
      <c r="BU520" s="4">
        <v>4.3904740000000002</v>
      </c>
      <c r="BV520" s="4">
        <v>18.765799999999999</v>
      </c>
    </row>
    <row r="521" spans="1:74" x14ac:dyDescent="0.25">
      <c r="A521" s="2">
        <v>42801</v>
      </c>
      <c r="B521" s="3">
        <v>0.69541187500000001</v>
      </c>
      <c r="C521" s="4">
        <v>10.516999999999999</v>
      </c>
      <c r="D521" s="4">
        <v>7.3000000000000001E-3</v>
      </c>
      <c r="E521" s="4">
        <v>72.958927000000003</v>
      </c>
      <c r="F521" s="4">
        <v>479.3</v>
      </c>
      <c r="G521" s="4">
        <v>1.3</v>
      </c>
      <c r="H521" s="4">
        <v>-4.7</v>
      </c>
      <c r="J521" s="4">
        <v>6.01</v>
      </c>
      <c r="K521" s="4">
        <v>0.91859999999999997</v>
      </c>
      <c r="L521" s="4">
        <v>9.6608999999999998</v>
      </c>
      <c r="M521" s="4">
        <v>6.7000000000000002E-3</v>
      </c>
      <c r="N521" s="4">
        <v>440.23989999999998</v>
      </c>
      <c r="O521" s="4">
        <v>1.1940999999999999</v>
      </c>
      <c r="P521" s="4">
        <v>441.4</v>
      </c>
      <c r="Q521" s="4">
        <v>381.61020000000002</v>
      </c>
      <c r="R521" s="4">
        <v>1.0350999999999999</v>
      </c>
      <c r="S521" s="4">
        <v>382.6</v>
      </c>
      <c r="T521" s="4">
        <v>0</v>
      </c>
      <c r="W521" s="4">
        <v>0</v>
      </c>
      <c r="X521" s="4">
        <v>5.5213000000000001</v>
      </c>
      <c r="Y521" s="4">
        <v>12.4</v>
      </c>
      <c r="Z521" s="4">
        <v>765</v>
      </c>
      <c r="AA521" s="4">
        <v>773</v>
      </c>
      <c r="AB521" s="4">
        <v>802</v>
      </c>
      <c r="AC521" s="4">
        <v>37</v>
      </c>
      <c r="AD521" s="4">
        <v>18.100000000000001</v>
      </c>
      <c r="AE521" s="4">
        <v>0.42</v>
      </c>
      <c r="AF521" s="4">
        <v>958</v>
      </c>
      <c r="AG521" s="4">
        <v>8</v>
      </c>
      <c r="AH521" s="4">
        <v>26</v>
      </c>
      <c r="AI521" s="4">
        <v>27</v>
      </c>
      <c r="AJ521" s="4">
        <v>192</v>
      </c>
      <c r="AK521" s="4">
        <v>191</v>
      </c>
      <c r="AL521" s="4">
        <v>4.5999999999999996</v>
      </c>
      <c r="AM521" s="4">
        <v>195</v>
      </c>
      <c r="AN521" s="4" t="s">
        <v>155</v>
      </c>
      <c r="AO521" s="4">
        <v>2</v>
      </c>
      <c r="AP521" s="5">
        <v>0.90376157407407398</v>
      </c>
      <c r="AQ521" s="4">
        <v>47.161149000000002</v>
      </c>
      <c r="AR521" s="4">
        <v>-88.490739000000005</v>
      </c>
      <c r="AS521" s="4">
        <v>327.5</v>
      </c>
      <c r="AT521" s="4">
        <v>29.5</v>
      </c>
      <c r="AU521" s="4">
        <v>12</v>
      </c>
      <c r="AV521" s="4">
        <v>10</v>
      </c>
      <c r="AW521" s="4" t="s">
        <v>412</v>
      </c>
      <c r="AX521" s="4">
        <v>1</v>
      </c>
      <c r="AY521" s="4">
        <v>1.2102999999999999</v>
      </c>
      <c r="AZ521" s="4">
        <v>2.1</v>
      </c>
      <c r="BA521" s="4">
        <v>13.836</v>
      </c>
      <c r="BB521" s="4">
        <v>20.12</v>
      </c>
      <c r="BC521" s="4">
        <v>1.45</v>
      </c>
      <c r="BD521" s="4">
        <v>8.8670000000000009</v>
      </c>
      <c r="BE521" s="4">
        <v>3087.8429999999998</v>
      </c>
      <c r="BF521" s="4">
        <v>1.363</v>
      </c>
      <c r="BG521" s="4">
        <v>14.734999999999999</v>
      </c>
      <c r="BH521" s="4">
        <v>0.04</v>
      </c>
      <c r="BI521" s="4">
        <v>14.775</v>
      </c>
      <c r="BJ521" s="4">
        <v>12.773</v>
      </c>
      <c r="BK521" s="4">
        <v>3.5000000000000003E-2</v>
      </c>
      <c r="BL521" s="4">
        <v>12.808</v>
      </c>
      <c r="BM521" s="4">
        <v>0</v>
      </c>
      <c r="BQ521" s="4">
        <v>1283.153</v>
      </c>
      <c r="BR521" s="4">
        <v>0.18035699999999999</v>
      </c>
      <c r="BS521" s="4">
        <v>-5</v>
      </c>
      <c r="BT521" s="4">
        <v>0.93052900000000005</v>
      </c>
      <c r="BU521" s="4">
        <v>4.407483</v>
      </c>
      <c r="BV521" s="4">
        <v>18.796676000000001</v>
      </c>
    </row>
    <row r="522" spans="1:74" x14ac:dyDescent="0.25">
      <c r="A522" s="2">
        <v>42801</v>
      </c>
      <c r="B522" s="3">
        <v>0.69542344907407416</v>
      </c>
      <c r="C522" s="4">
        <v>10.962999999999999</v>
      </c>
      <c r="D522" s="4">
        <v>9.1999999999999998E-3</v>
      </c>
      <c r="E522" s="4">
        <v>91.950806</v>
      </c>
      <c r="F522" s="4">
        <v>478.9</v>
      </c>
      <c r="G522" s="4">
        <v>-6.7</v>
      </c>
      <c r="H522" s="4">
        <v>-4.0999999999999996</v>
      </c>
      <c r="J522" s="4">
        <v>6.2</v>
      </c>
      <c r="K522" s="4">
        <v>0.91520000000000001</v>
      </c>
      <c r="L522" s="4">
        <v>10.033300000000001</v>
      </c>
      <c r="M522" s="4">
        <v>8.3999999999999995E-3</v>
      </c>
      <c r="N522" s="4">
        <v>438.31740000000002</v>
      </c>
      <c r="O522" s="4">
        <v>0</v>
      </c>
      <c r="P522" s="4">
        <v>438.3</v>
      </c>
      <c r="Q522" s="4">
        <v>379.94369999999998</v>
      </c>
      <c r="R522" s="4">
        <v>0</v>
      </c>
      <c r="S522" s="4">
        <v>379.9</v>
      </c>
      <c r="T522" s="4">
        <v>0</v>
      </c>
      <c r="W522" s="4">
        <v>0</v>
      </c>
      <c r="X522" s="4">
        <v>5.6742999999999997</v>
      </c>
      <c r="Y522" s="4">
        <v>12.4</v>
      </c>
      <c r="Z522" s="4">
        <v>765</v>
      </c>
      <c r="AA522" s="4">
        <v>773</v>
      </c>
      <c r="AB522" s="4">
        <v>801</v>
      </c>
      <c r="AC522" s="4">
        <v>37</v>
      </c>
      <c r="AD522" s="4">
        <v>18.100000000000001</v>
      </c>
      <c r="AE522" s="4">
        <v>0.42</v>
      </c>
      <c r="AF522" s="4">
        <v>958</v>
      </c>
      <c r="AG522" s="4">
        <v>8</v>
      </c>
      <c r="AH522" s="4">
        <v>26</v>
      </c>
      <c r="AI522" s="4">
        <v>27</v>
      </c>
      <c r="AJ522" s="4">
        <v>192</v>
      </c>
      <c r="AK522" s="4">
        <v>191</v>
      </c>
      <c r="AL522" s="4">
        <v>4.7</v>
      </c>
      <c r="AM522" s="4">
        <v>195</v>
      </c>
      <c r="AN522" s="4" t="s">
        <v>155</v>
      </c>
      <c r="AO522" s="4">
        <v>2</v>
      </c>
      <c r="AP522" s="5">
        <v>0.90377314814814813</v>
      </c>
      <c r="AQ522" s="4">
        <v>47.161040999999997</v>
      </c>
      <c r="AR522" s="4">
        <v>-88.490665000000007</v>
      </c>
      <c r="AS522" s="4">
        <v>327.7</v>
      </c>
      <c r="AT522" s="4">
        <v>28.5</v>
      </c>
      <c r="AU522" s="4">
        <v>12</v>
      </c>
      <c r="AV522" s="4">
        <v>10</v>
      </c>
      <c r="AW522" s="4" t="s">
        <v>412</v>
      </c>
      <c r="AX522" s="4">
        <v>1</v>
      </c>
      <c r="AY522" s="4">
        <v>1.3</v>
      </c>
      <c r="AZ522" s="4">
        <v>2.1</v>
      </c>
      <c r="BA522" s="4">
        <v>13.836</v>
      </c>
      <c r="BB522" s="4">
        <v>19.34</v>
      </c>
      <c r="BC522" s="4">
        <v>1.4</v>
      </c>
      <c r="BD522" s="4">
        <v>9.2639999999999993</v>
      </c>
      <c r="BE522" s="4">
        <v>3086.92</v>
      </c>
      <c r="BF522" s="4">
        <v>1.6479999999999999</v>
      </c>
      <c r="BG522" s="4">
        <v>14.122</v>
      </c>
      <c r="BH522" s="4">
        <v>0</v>
      </c>
      <c r="BI522" s="4">
        <v>14.122</v>
      </c>
      <c r="BJ522" s="4">
        <v>12.242000000000001</v>
      </c>
      <c r="BK522" s="4">
        <v>0</v>
      </c>
      <c r="BL522" s="4">
        <v>12.242000000000001</v>
      </c>
      <c r="BM522" s="4">
        <v>0</v>
      </c>
      <c r="BQ522" s="4">
        <v>1269.3910000000001</v>
      </c>
      <c r="BR522" s="4">
        <v>0.17860999999999999</v>
      </c>
      <c r="BS522" s="4">
        <v>-5</v>
      </c>
      <c r="BT522" s="4">
        <v>0.93098000000000003</v>
      </c>
      <c r="BU522" s="4">
        <v>4.3647819999999999</v>
      </c>
      <c r="BV522" s="4">
        <v>18.805796000000001</v>
      </c>
    </row>
    <row r="523" spans="1:74" x14ac:dyDescent="0.25">
      <c r="A523" s="2">
        <v>42801</v>
      </c>
      <c r="B523" s="3">
        <v>0.69543502314814809</v>
      </c>
      <c r="C523" s="4">
        <v>11.49</v>
      </c>
      <c r="D523" s="4">
        <v>9.4999999999999998E-3</v>
      </c>
      <c r="E523" s="4">
        <v>94.780488000000005</v>
      </c>
      <c r="F523" s="4">
        <v>474.2</v>
      </c>
      <c r="G523" s="4">
        <v>-7.1</v>
      </c>
      <c r="H523" s="4">
        <v>-6.8</v>
      </c>
      <c r="J523" s="4">
        <v>5.87</v>
      </c>
      <c r="K523" s="4">
        <v>0.91120000000000001</v>
      </c>
      <c r="L523" s="4">
        <v>10.4695</v>
      </c>
      <c r="M523" s="4">
        <v>8.6E-3</v>
      </c>
      <c r="N523" s="4">
        <v>432.09320000000002</v>
      </c>
      <c r="O523" s="4">
        <v>0</v>
      </c>
      <c r="P523" s="4">
        <v>432.1</v>
      </c>
      <c r="Q523" s="4">
        <v>374.54840000000002</v>
      </c>
      <c r="R523" s="4">
        <v>0</v>
      </c>
      <c r="S523" s="4">
        <v>374.5</v>
      </c>
      <c r="T523" s="4">
        <v>0</v>
      </c>
      <c r="W523" s="4">
        <v>0</v>
      </c>
      <c r="X523" s="4">
        <v>5.3490000000000002</v>
      </c>
      <c r="Y523" s="4">
        <v>12.2</v>
      </c>
      <c r="Z523" s="4">
        <v>767</v>
      </c>
      <c r="AA523" s="4">
        <v>774</v>
      </c>
      <c r="AB523" s="4">
        <v>803</v>
      </c>
      <c r="AC523" s="4">
        <v>37</v>
      </c>
      <c r="AD523" s="4">
        <v>18.100000000000001</v>
      </c>
      <c r="AE523" s="4">
        <v>0.42</v>
      </c>
      <c r="AF523" s="4">
        <v>958</v>
      </c>
      <c r="AG523" s="4">
        <v>8</v>
      </c>
      <c r="AH523" s="4">
        <v>26</v>
      </c>
      <c r="AI523" s="4">
        <v>27</v>
      </c>
      <c r="AJ523" s="4">
        <v>191.5</v>
      </c>
      <c r="AK523" s="4">
        <v>190.5</v>
      </c>
      <c r="AL523" s="4">
        <v>4.4000000000000004</v>
      </c>
      <c r="AM523" s="4">
        <v>195</v>
      </c>
      <c r="AN523" s="4" t="s">
        <v>155</v>
      </c>
      <c r="AO523" s="4">
        <v>2</v>
      </c>
      <c r="AP523" s="5">
        <v>0.90378472222222228</v>
      </c>
      <c r="AQ523" s="4">
        <v>47.160936</v>
      </c>
      <c r="AR523" s="4">
        <v>-88.490598000000006</v>
      </c>
      <c r="AS523" s="4">
        <v>328</v>
      </c>
      <c r="AT523" s="4">
        <v>28.1</v>
      </c>
      <c r="AU523" s="4">
        <v>12</v>
      </c>
      <c r="AV523" s="4">
        <v>10</v>
      </c>
      <c r="AW523" s="4" t="s">
        <v>412</v>
      </c>
      <c r="AX523" s="4">
        <v>1.0103</v>
      </c>
      <c r="AY523" s="4">
        <v>1.3</v>
      </c>
      <c r="AZ523" s="4">
        <v>2.1</v>
      </c>
      <c r="BA523" s="4">
        <v>13.836</v>
      </c>
      <c r="BB523" s="4">
        <v>18.489999999999998</v>
      </c>
      <c r="BC523" s="4">
        <v>1.34</v>
      </c>
      <c r="BD523" s="4">
        <v>9.7469999999999999</v>
      </c>
      <c r="BE523" s="4">
        <v>3086.45</v>
      </c>
      <c r="BF523" s="4">
        <v>1.62</v>
      </c>
      <c r="BG523" s="4">
        <v>13.34</v>
      </c>
      <c r="BH523" s="4">
        <v>0</v>
      </c>
      <c r="BI523" s="4">
        <v>13.34</v>
      </c>
      <c r="BJ523" s="4">
        <v>11.563000000000001</v>
      </c>
      <c r="BK523" s="4">
        <v>0</v>
      </c>
      <c r="BL523" s="4">
        <v>11.563000000000001</v>
      </c>
      <c r="BM523" s="4">
        <v>0</v>
      </c>
      <c r="BQ523" s="4">
        <v>1146.579</v>
      </c>
      <c r="BR523" s="4">
        <v>0.16513</v>
      </c>
      <c r="BS523" s="4">
        <v>-5</v>
      </c>
      <c r="BT523" s="4">
        <v>0.92388000000000003</v>
      </c>
      <c r="BU523" s="4">
        <v>4.0353640000000004</v>
      </c>
      <c r="BV523" s="4">
        <v>18.662375999999998</v>
      </c>
    </row>
    <row r="524" spans="1:74" x14ac:dyDescent="0.25">
      <c r="A524" s="2">
        <v>42801</v>
      </c>
      <c r="B524" s="3">
        <v>0.69544659722222224</v>
      </c>
      <c r="C524" s="4">
        <v>11.49</v>
      </c>
      <c r="D524" s="4">
        <v>7.0000000000000001E-3</v>
      </c>
      <c r="E524" s="4">
        <v>70</v>
      </c>
      <c r="F524" s="4">
        <v>449.6</v>
      </c>
      <c r="G524" s="4">
        <v>-0.3</v>
      </c>
      <c r="H524" s="4">
        <v>-1.8</v>
      </c>
      <c r="J524" s="4">
        <v>5.12</v>
      </c>
      <c r="K524" s="4">
        <v>0.91110000000000002</v>
      </c>
      <c r="L524" s="4">
        <v>10.4687</v>
      </c>
      <c r="M524" s="4">
        <v>6.4000000000000003E-3</v>
      </c>
      <c r="N524" s="4">
        <v>409.65320000000003</v>
      </c>
      <c r="O524" s="4">
        <v>0</v>
      </c>
      <c r="P524" s="4">
        <v>409.7</v>
      </c>
      <c r="Q524" s="4">
        <v>355.09690000000001</v>
      </c>
      <c r="R524" s="4">
        <v>0</v>
      </c>
      <c r="S524" s="4">
        <v>355.1</v>
      </c>
      <c r="T524" s="4">
        <v>0</v>
      </c>
      <c r="W524" s="4">
        <v>0</v>
      </c>
      <c r="X524" s="4">
        <v>4.6654999999999998</v>
      </c>
      <c r="Y524" s="4">
        <v>12</v>
      </c>
      <c r="Z524" s="4">
        <v>769</v>
      </c>
      <c r="AA524" s="4">
        <v>774</v>
      </c>
      <c r="AB524" s="4">
        <v>804</v>
      </c>
      <c r="AC524" s="4">
        <v>37</v>
      </c>
      <c r="AD524" s="4">
        <v>18.100000000000001</v>
      </c>
      <c r="AE524" s="4">
        <v>0.42</v>
      </c>
      <c r="AF524" s="4">
        <v>958</v>
      </c>
      <c r="AG524" s="4">
        <v>8</v>
      </c>
      <c r="AH524" s="4">
        <v>26</v>
      </c>
      <c r="AI524" s="4">
        <v>27</v>
      </c>
      <c r="AJ524" s="4">
        <v>191</v>
      </c>
      <c r="AK524" s="4">
        <v>190</v>
      </c>
      <c r="AL524" s="4">
        <v>4.3</v>
      </c>
      <c r="AM524" s="4">
        <v>195</v>
      </c>
      <c r="AN524" s="4" t="s">
        <v>155</v>
      </c>
      <c r="AO524" s="4">
        <v>2</v>
      </c>
      <c r="AP524" s="5">
        <v>0.90379629629629632</v>
      </c>
      <c r="AQ524" s="4">
        <v>47.160823999999998</v>
      </c>
      <c r="AR524" s="4">
        <v>-88.490566999999999</v>
      </c>
      <c r="AS524" s="4">
        <v>328.2</v>
      </c>
      <c r="AT524" s="4">
        <v>24.3</v>
      </c>
      <c r="AU524" s="4">
        <v>12</v>
      </c>
      <c r="AV524" s="4">
        <v>10</v>
      </c>
      <c r="AW524" s="4" t="s">
        <v>412</v>
      </c>
      <c r="AX524" s="4">
        <v>1.1000000000000001</v>
      </c>
      <c r="AY524" s="4">
        <v>1.31029</v>
      </c>
      <c r="AZ524" s="4">
        <v>2.11029</v>
      </c>
      <c r="BA524" s="4">
        <v>13.836</v>
      </c>
      <c r="BB524" s="4">
        <v>18.5</v>
      </c>
      <c r="BC524" s="4">
        <v>1.34</v>
      </c>
      <c r="BD524" s="4">
        <v>9.7550000000000008</v>
      </c>
      <c r="BE524" s="4">
        <v>3087.1190000000001</v>
      </c>
      <c r="BF524" s="4">
        <v>1.1970000000000001</v>
      </c>
      <c r="BG524" s="4">
        <v>12.651</v>
      </c>
      <c r="BH524" s="4">
        <v>0</v>
      </c>
      <c r="BI524" s="4">
        <v>12.651</v>
      </c>
      <c r="BJ524" s="4">
        <v>10.965999999999999</v>
      </c>
      <c r="BK524" s="4">
        <v>0</v>
      </c>
      <c r="BL524" s="4">
        <v>10.965999999999999</v>
      </c>
      <c r="BM524" s="4">
        <v>0</v>
      </c>
      <c r="BQ524" s="4">
        <v>1000.353</v>
      </c>
      <c r="BR524" s="4">
        <v>0.16638</v>
      </c>
      <c r="BS524" s="4">
        <v>-5</v>
      </c>
      <c r="BT524" s="4">
        <v>0.91800000000000004</v>
      </c>
      <c r="BU524" s="4">
        <v>4.0659109999999998</v>
      </c>
      <c r="BV524" s="4">
        <v>18.543600000000001</v>
      </c>
    </row>
    <row r="525" spans="1:74" x14ac:dyDescent="0.25">
      <c r="A525" s="2">
        <v>42801</v>
      </c>
      <c r="B525" s="3">
        <v>0.69545817129629628</v>
      </c>
      <c r="C525" s="4">
        <v>11.082000000000001</v>
      </c>
      <c r="D525" s="4">
        <v>6.8999999999999999E-3</v>
      </c>
      <c r="E525" s="4">
        <v>68.621877999999995</v>
      </c>
      <c r="F525" s="4">
        <v>442</v>
      </c>
      <c r="G525" s="4">
        <v>3.7</v>
      </c>
      <c r="H525" s="4">
        <v>-2.5</v>
      </c>
      <c r="J525" s="4">
        <v>4.6900000000000004</v>
      </c>
      <c r="K525" s="4">
        <v>0.91420000000000001</v>
      </c>
      <c r="L525" s="4">
        <v>10.1318</v>
      </c>
      <c r="M525" s="4">
        <v>6.3E-3</v>
      </c>
      <c r="N525" s="4">
        <v>404.04660000000001</v>
      </c>
      <c r="O525" s="4">
        <v>3.3826000000000001</v>
      </c>
      <c r="P525" s="4">
        <v>407.4</v>
      </c>
      <c r="Q525" s="4">
        <v>350.23700000000002</v>
      </c>
      <c r="R525" s="4">
        <v>2.9321000000000002</v>
      </c>
      <c r="S525" s="4">
        <v>353.2</v>
      </c>
      <c r="T525" s="4">
        <v>0</v>
      </c>
      <c r="W525" s="4">
        <v>0</v>
      </c>
      <c r="X525" s="4">
        <v>4.2865000000000002</v>
      </c>
      <c r="Y525" s="4">
        <v>11.9</v>
      </c>
      <c r="Z525" s="4">
        <v>769</v>
      </c>
      <c r="AA525" s="4">
        <v>775</v>
      </c>
      <c r="AB525" s="4">
        <v>805</v>
      </c>
      <c r="AC525" s="4">
        <v>37</v>
      </c>
      <c r="AD525" s="4">
        <v>18.100000000000001</v>
      </c>
      <c r="AE525" s="4">
        <v>0.42</v>
      </c>
      <c r="AF525" s="4">
        <v>958</v>
      </c>
      <c r="AG525" s="4">
        <v>8</v>
      </c>
      <c r="AH525" s="4">
        <v>25.49</v>
      </c>
      <c r="AI525" s="4">
        <v>27</v>
      </c>
      <c r="AJ525" s="4">
        <v>191</v>
      </c>
      <c r="AK525" s="4">
        <v>190.5</v>
      </c>
      <c r="AL525" s="4">
        <v>4.4000000000000004</v>
      </c>
      <c r="AM525" s="4">
        <v>195</v>
      </c>
      <c r="AN525" s="4" t="s">
        <v>155</v>
      </c>
      <c r="AO525" s="4">
        <v>2</v>
      </c>
      <c r="AP525" s="5">
        <v>0.90380787037037036</v>
      </c>
      <c r="AQ525" s="4">
        <v>47.160772999999999</v>
      </c>
      <c r="AR525" s="4">
        <v>-88.490450999999993</v>
      </c>
      <c r="AS525" s="4">
        <v>330.9</v>
      </c>
      <c r="AT525" s="4">
        <v>24.6</v>
      </c>
      <c r="AU525" s="4">
        <v>12</v>
      </c>
      <c r="AV525" s="4">
        <v>10</v>
      </c>
      <c r="AW525" s="4" t="s">
        <v>412</v>
      </c>
      <c r="AX525" s="4">
        <v>1.1000000000000001</v>
      </c>
      <c r="AY525" s="4">
        <v>1.41021</v>
      </c>
      <c r="AZ525" s="4">
        <v>2.2000000000000002</v>
      </c>
      <c r="BA525" s="4">
        <v>13.836</v>
      </c>
      <c r="BB525" s="4">
        <v>19.14</v>
      </c>
      <c r="BC525" s="4">
        <v>1.38</v>
      </c>
      <c r="BD525" s="4">
        <v>9.3819999999999997</v>
      </c>
      <c r="BE525" s="4">
        <v>3087.48</v>
      </c>
      <c r="BF525" s="4">
        <v>1.2170000000000001</v>
      </c>
      <c r="BG525" s="4">
        <v>12.894</v>
      </c>
      <c r="BH525" s="4">
        <v>0.108</v>
      </c>
      <c r="BI525" s="4">
        <v>13.002000000000001</v>
      </c>
      <c r="BJ525" s="4">
        <v>11.177</v>
      </c>
      <c r="BK525" s="4">
        <v>9.4E-2</v>
      </c>
      <c r="BL525" s="4">
        <v>11.27</v>
      </c>
      <c r="BM525" s="4">
        <v>0</v>
      </c>
      <c r="BQ525" s="4">
        <v>949.779</v>
      </c>
      <c r="BR525" s="4">
        <v>0.1799</v>
      </c>
      <c r="BS525" s="4">
        <v>-5</v>
      </c>
      <c r="BT525" s="4">
        <v>0.91596</v>
      </c>
      <c r="BU525" s="4">
        <v>4.396306</v>
      </c>
      <c r="BV525" s="4">
        <v>18.502392</v>
      </c>
    </row>
    <row r="526" spans="1:74" x14ac:dyDescent="0.25">
      <c r="A526" s="2">
        <v>42801</v>
      </c>
      <c r="B526" s="3">
        <v>0.69546974537037043</v>
      </c>
      <c r="C526" s="4">
        <v>9.5380000000000003</v>
      </c>
      <c r="D526" s="4">
        <v>3.3999999999999998E-3</v>
      </c>
      <c r="E526" s="4">
        <v>34.168819999999997</v>
      </c>
      <c r="F526" s="4">
        <v>443.1</v>
      </c>
      <c r="G526" s="4">
        <v>4.7</v>
      </c>
      <c r="H526" s="4">
        <v>-1</v>
      </c>
      <c r="J526" s="4">
        <v>4.5999999999999996</v>
      </c>
      <c r="K526" s="4">
        <v>0.92600000000000005</v>
      </c>
      <c r="L526" s="4">
        <v>8.8322000000000003</v>
      </c>
      <c r="M526" s="4">
        <v>3.2000000000000002E-3</v>
      </c>
      <c r="N526" s="4">
        <v>410.34120000000001</v>
      </c>
      <c r="O526" s="4">
        <v>4.3813000000000004</v>
      </c>
      <c r="P526" s="4">
        <v>414.7</v>
      </c>
      <c r="Q526" s="4">
        <v>355.7013</v>
      </c>
      <c r="R526" s="4">
        <v>3.7978999999999998</v>
      </c>
      <c r="S526" s="4">
        <v>359.5</v>
      </c>
      <c r="T526" s="4">
        <v>0</v>
      </c>
      <c r="W526" s="4">
        <v>0</v>
      </c>
      <c r="X526" s="4">
        <v>4.2598000000000003</v>
      </c>
      <c r="Y526" s="4">
        <v>12</v>
      </c>
      <c r="Z526" s="4">
        <v>769</v>
      </c>
      <c r="AA526" s="4">
        <v>775</v>
      </c>
      <c r="AB526" s="4">
        <v>804</v>
      </c>
      <c r="AC526" s="4">
        <v>37</v>
      </c>
      <c r="AD526" s="4">
        <v>18.11</v>
      </c>
      <c r="AE526" s="4">
        <v>0.42</v>
      </c>
      <c r="AF526" s="4">
        <v>957</v>
      </c>
      <c r="AG526" s="4">
        <v>8</v>
      </c>
      <c r="AH526" s="4">
        <v>25.51</v>
      </c>
      <c r="AI526" s="4">
        <v>27</v>
      </c>
      <c r="AJ526" s="4">
        <v>191</v>
      </c>
      <c r="AK526" s="4">
        <v>190.5</v>
      </c>
      <c r="AL526" s="4">
        <v>4.5999999999999996</v>
      </c>
      <c r="AM526" s="4">
        <v>195</v>
      </c>
      <c r="AN526" s="4" t="s">
        <v>155</v>
      </c>
      <c r="AO526" s="4">
        <v>2</v>
      </c>
      <c r="AP526" s="5">
        <v>0.9038194444444444</v>
      </c>
      <c r="AQ526" s="4">
        <v>47.160656000000003</v>
      </c>
      <c r="AR526" s="4">
        <v>-88.490459999999999</v>
      </c>
      <c r="AS526" s="4">
        <v>332.1</v>
      </c>
      <c r="AT526" s="4">
        <v>27.4</v>
      </c>
      <c r="AU526" s="4">
        <v>12</v>
      </c>
      <c r="AV526" s="4">
        <v>10</v>
      </c>
      <c r="AW526" s="4" t="s">
        <v>412</v>
      </c>
      <c r="AX526" s="4">
        <v>1.1103000000000001</v>
      </c>
      <c r="AY526" s="4">
        <v>1.5103</v>
      </c>
      <c r="AZ526" s="4">
        <v>2.2103000000000002</v>
      </c>
      <c r="BA526" s="4">
        <v>13.836</v>
      </c>
      <c r="BB526" s="4">
        <v>22.11</v>
      </c>
      <c r="BC526" s="4">
        <v>1.6</v>
      </c>
      <c r="BD526" s="4">
        <v>7.9859999999999998</v>
      </c>
      <c r="BE526" s="4">
        <v>3090.0830000000001</v>
      </c>
      <c r="BF526" s="4">
        <v>0.70499999999999996</v>
      </c>
      <c r="BG526" s="4">
        <v>15.034000000000001</v>
      </c>
      <c r="BH526" s="4">
        <v>0.161</v>
      </c>
      <c r="BI526" s="4">
        <v>15.195</v>
      </c>
      <c r="BJ526" s="4">
        <v>13.032</v>
      </c>
      <c r="BK526" s="4">
        <v>0.13900000000000001</v>
      </c>
      <c r="BL526" s="4">
        <v>13.172000000000001</v>
      </c>
      <c r="BM526" s="4">
        <v>0</v>
      </c>
      <c r="BQ526" s="4">
        <v>1083.653</v>
      </c>
      <c r="BR526" s="4">
        <v>0.20407</v>
      </c>
      <c r="BS526" s="4">
        <v>-5</v>
      </c>
      <c r="BT526" s="4">
        <v>0.91603999999999997</v>
      </c>
      <c r="BU526" s="4">
        <v>4.9869599999999998</v>
      </c>
      <c r="BV526" s="4">
        <v>18.504007999999999</v>
      </c>
    </row>
    <row r="527" spans="1:74" x14ac:dyDescent="0.25">
      <c r="A527" s="2">
        <v>42801</v>
      </c>
      <c r="B527" s="3">
        <v>0.69548131944444436</v>
      </c>
      <c r="C527" s="4">
        <v>8.1750000000000007</v>
      </c>
      <c r="D527" s="4">
        <v>2.3E-3</v>
      </c>
      <c r="E527" s="4">
        <v>22.876823000000002</v>
      </c>
      <c r="F527" s="4">
        <v>477.7</v>
      </c>
      <c r="G527" s="4">
        <v>8.6</v>
      </c>
      <c r="H527" s="4">
        <v>-3.4</v>
      </c>
      <c r="J527" s="4">
        <v>5.26</v>
      </c>
      <c r="K527" s="4">
        <v>0.93659999999999999</v>
      </c>
      <c r="L527" s="4">
        <v>7.6569000000000003</v>
      </c>
      <c r="M527" s="4">
        <v>2.0999999999999999E-3</v>
      </c>
      <c r="N527" s="4">
        <v>447.46480000000003</v>
      </c>
      <c r="O527" s="4">
        <v>8.0493000000000006</v>
      </c>
      <c r="P527" s="4">
        <v>455.5</v>
      </c>
      <c r="Q527" s="4">
        <v>387.89010000000002</v>
      </c>
      <c r="R527" s="4">
        <v>6.9775999999999998</v>
      </c>
      <c r="S527" s="4">
        <v>394.9</v>
      </c>
      <c r="T527" s="4">
        <v>0</v>
      </c>
      <c r="W527" s="4">
        <v>0</v>
      </c>
      <c r="X527" s="4">
        <v>4.9310999999999998</v>
      </c>
      <c r="Y527" s="4">
        <v>12</v>
      </c>
      <c r="Z527" s="4">
        <v>769</v>
      </c>
      <c r="AA527" s="4">
        <v>776</v>
      </c>
      <c r="AB527" s="4">
        <v>805</v>
      </c>
      <c r="AC527" s="4">
        <v>37</v>
      </c>
      <c r="AD527" s="4">
        <v>18.12</v>
      </c>
      <c r="AE527" s="4">
        <v>0.42</v>
      </c>
      <c r="AF527" s="4">
        <v>957</v>
      </c>
      <c r="AG527" s="4">
        <v>8</v>
      </c>
      <c r="AH527" s="4">
        <v>26</v>
      </c>
      <c r="AI527" s="4">
        <v>27</v>
      </c>
      <c r="AJ527" s="4">
        <v>191</v>
      </c>
      <c r="AK527" s="4">
        <v>191</v>
      </c>
      <c r="AL527" s="4">
        <v>4.5999999999999996</v>
      </c>
      <c r="AM527" s="4">
        <v>195.2</v>
      </c>
      <c r="AN527" s="4" t="s">
        <v>155</v>
      </c>
      <c r="AO527" s="4">
        <v>2</v>
      </c>
      <c r="AP527" s="5">
        <v>0.90383101851851855</v>
      </c>
      <c r="AQ527" s="4">
        <v>47.160514999999997</v>
      </c>
      <c r="AR527" s="4">
        <v>-88.490482</v>
      </c>
      <c r="AS527" s="4">
        <v>332.8</v>
      </c>
      <c r="AT527" s="4">
        <v>27.4</v>
      </c>
      <c r="AU527" s="4">
        <v>12</v>
      </c>
      <c r="AV527" s="4">
        <v>10</v>
      </c>
      <c r="AW527" s="4" t="s">
        <v>412</v>
      </c>
      <c r="AX527" s="4">
        <v>1.2</v>
      </c>
      <c r="AY527" s="4">
        <v>1.6</v>
      </c>
      <c r="AZ527" s="4">
        <v>2.2999999999999998</v>
      </c>
      <c r="BA527" s="4">
        <v>13.836</v>
      </c>
      <c r="BB527" s="4">
        <v>25.65</v>
      </c>
      <c r="BC527" s="4">
        <v>1.85</v>
      </c>
      <c r="BD527" s="4">
        <v>6.7670000000000003</v>
      </c>
      <c r="BE527" s="4">
        <v>3092.4760000000001</v>
      </c>
      <c r="BF527" s="4">
        <v>0.55100000000000005</v>
      </c>
      <c r="BG527" s="4">
        <v>18.925999999999998</v>
      </c>
      <c r="BH527" s="4">
        <v>0.34</v>
      </c>
      <c r="BI527" s="4">
        <v>19.265999999999998</v>
      </c>
      <c r="BJ527" s="4">
        <v>16.405999999999999</v>
      </c>
      <c r="BK527" s="4">
        <v>0.29499999999999998</v>
      </c>
      <c r="BL527" s="4">
        <v>16.701000000000001</v>
      </c>
      <c r="BM527" s="4">
        <v>0</v>
      </c>
      <c r="BQ527" s="4">
        <v>1448.095</v>
      </c>
      <c r="BR527" s="4">
        <v>0.18814</v>
      </c>
      <c r="BS527" s="4">
        <v>-5</v>
      </c>
      <c r="BT527" s="4">
        <v>0.91698000000000002</v>
      </c>
      <c r="BU527" s="4">
        <v>4.5976710000000001</v>
      </c>
      <c r="BV527" s="4">
        <v>18.522995999999999</v>
      </c>
    </row>
    <row r="528" spans="1:74" x14ac:dyDescent="0.25">
      <c r="A528" s="2">
        <v>42801</v>
      </c>
      <c r="B528" s="3">
        <v>0.69549289351851851</v>
      </c>
      <c r="C528" s="4">
        <v>7.5549999999999997</v>
      </c>
      <c r="D528" s="4">
        <v>4.7999999999999996E-3</v>
      </c>
      <c r="E528" s="4">
        <v>47.658662</v>
      </c>
      <c r="F528" s="4">
        <v>508.3</v>
      </c>
      <c r="G528" s="4">
        <v>6.3</v>
      </c>
      <c r="H528" s="4">
        <v>-6.8</v>
      </c>
      <c r="J528" s="4">
        <v>7.38</v>
      </c>
      <c r="K528" s="4">
        <v>0.94140000000000001</v>
      </c>
      <c r="L528" s="4">
        <v>7.1125999999999996</v>
      </c>
      <c r="M528" s="4">
        <v>4.4999999999999997E-3</v>
      </c>
      <c r="N528" s="4">
        <v>478.48070000000001</v>
      </c>
      <c r="O528" s="4">
        <v>5.9665999999999997</v>
      </c>
      <c r="P528" s="4">
        <v>484.4</v>
      </c>
      <c r="Q528" s="4">
        <v>414.7672</v>
      </c>
      <c r="R528" s="4">
        <v>5.1721000000000004</v>
      </c>
      <c r="S528" s="4">
        <v>419.9</v>
      </c>
      <c r="T528" s="4">
        <v>0</v>
      </c>
      <c r="W528" s="4">
        <v>0</v>
      </c>
      <c r="X528" s="4">
        <v>6.9436</v>
      </c>
      <c r="Y528" s="4">
        <v>12.1</v>
      </c>
      <c r="Z528" s="4">
        <v>768</v>
      </c>
      <c r="AA528" s="4">
        <v>775</v>
      </c>
      <c r="AB528" s="4">
        <v>804</v>
      </c>
      <c r="AC528" s="4">
        <v>37</v>
      </c>
      <c r="AD528" s="4">
        <v>18.11</v>
      </c>
      <c r="AE528" s="4">
        <v>0.42</v>
      </c>
      <c r="AF528" s="4">
        <v>958</v>
      </c>
      <c r="AG528" s="4">
        <v>8</v>
      </c>
      <c r="AH528" s="4">
        <v>26</v>
      </c>
      <c r="AI528" s="4">
        <v>27</v>
      </c>
      <c r="AJ528" s="4">
        <v>191</v>
      </c>
      <c r="AK528" s="4">
        <v>191.5</v>
      </c>
      <c r="AL528" s="4">
        <v>4.4000000000000004</v>
      </c>
      <c r="AM528" s="4">
        <v>195.6</v>
      </c>
      <c r="AN528" s="4" t="s">
        <v>155</v>
      </c>
      <c r="AO528" s="4">
        <v>2</v>
      </c>
      <c r="AP528" s="5">
        <v>0.9038425925925927</v>
      </c>
      <c r="AQ528" s="4">
        <v>47.160179999999997</v>
      </c>
      <c r="AR528" s="4">
        <v>-88.490644000000003</v>
      </c>
      <c r="AS528" s="4">
        <v>333.2</v>
      </c>
      <c r="AT528" s="4">
        <v>27.8</v>
      </c>
      <c r="AU528" s="4">
        <v>12</v>
      </c>
      <c r="AV528" s="4">
        <v>10</v>
      </c>
      <c r="AW528" s="4" t="s">
        <v>412</v>
      </c>
      <c r="AX528" s="4">
        <v>1.2</v>
      </c>
      <c r="AY528" s="4">
        <v>1.6</v>
      </c>
      <c r="AZ528" s="4">
        <v>2.2999999999999998</v>
      </c>
      <c r="BA528" s="4">
        <v>13.836</v>
      </c>
      <c r="BB528" s="4">
        <v>27.67</v>
      </c>
      <c r="BC528" s="4">
        <v>2</v>
      </c>
      <c r="BD528" s="4">
        <v>6.2240000000000002</v>
      </c>
      <c r="BE528" s="4">
        <v>3092.623</v>
      </c>
      <c r="BF528" s="4">
        <v>1.242</v>
      </c>
      <c r="BG528" s="4">
        <v>21.786999999999999</v>
      </c>
      <c r="BH528" s="4">
        <v>0.27200000000000002</v>
      </c>
      <c r="BI528" s="4">
        <v>22.059000000000001</v>
      </c>
      <c r="BJ528" s="4">
        <v>18.885999999999999</v>
      </c>
      <c r="BK528" s="4">
        <v>0.23599999999999999</v>
      </c>
      <c r="BL528" s="4">
        <v>19.122</v>
      </c>
      <c r="BM528" s="4">
        <v>0</v>
      </c>
      <c r="BQ528" s="4">
        <v>2195.2629999999999</v>
      </c>
      <c r="BR528" s="4">
        <v>0.14038999999999999</v>
      </c>
      <c r="BS528" s="4">
        <v>-5</v>
      </c>
      <c r="BT528" s="4">
        <v>0.91957</v>
      </c>
      <c r="BU528" s="4">
        <v>3.4307810000000001</v>
      </c>
      <c r="BV528" s="4">
        <v>18.575313999999999</v>
      </c>
    </row>
    <row r="529" spans="1:74" x14ac:dyDescent="0.25">
      <c r="A529" s="2">
        <v>42801</v>
      </c>
      <c r="B529" s="3">
        <v>0.69550446759259266</v>
      </c>
      <c r="C529" s="4">
        <v>6.992</v>
      </c>
      <c r="D529" s="4">
        <v>8.5000000000000006E-3</v>
      </c>
      <c r="E529" s="4">
        <v>85.439161999999996</v>
      </c>
      <c r="F529" s="4">
        <v>514.20000000000005</v>
      </c>
      <c r="G529" s="4">
        <v>6.2</v>
      </c>
      <c r="H529" s="4">
        <v>-2.5</v>
      </c>
      <c r="J529" s="4">
        <v>8.9499999999999993</v>
      </c>
      <c r="K529" s="4">
        <v>0.94579999999999997</v>
      </c>
      <c r="L529" s="4">
        <v>6.6132999999999997</v>
      </c>
      <c r="M529" s="4">
        <v>8.0999999999999996E-3</v>
      </c>
      <c r="N529" s="4">
        <v>486.32429999999999</v>
      </c>
      <c r="O529" s="4">
        <v>5.8640999999999996</v>
      </c>
      <c r="P529" s="4">
        <v>492.2</v>
      </c>
      <c r="Q529" s="4">
        <v>421.55720000000002</v>
      </c>
      <c r="R529" s="4">
        <v>5.0831999999999997</v>
      </c>
      <c r="S529" s="4">
        <v>426.6</v>
      </c>
      <c r="T529" s="4">
        <v>0</v>
      </c>
      <c r="W529" s="4">
        <v>0</v>
      </c>
      <c r="X529" s="4">
        <v>8.4654000000000007</v>
      </c>
      <c r="Y529" s="4">
        <v>12.1</v>
      </c>
      <c r="Z529" s="4">
        <v>769</v>
      </c>
      <c r="AA529" s="4">
        <v>775</v>
      </c>
      <c r="AB529" s="4">
        <v>804</v>
      </c>
      <c r="AC529" s="4">
        <v>37</v>
      </c>
      <c r="AD529" s="4">
        <v>18.100000000000001</v>
      </c>
      <c r="AE529" s="4">
        <v>0.42</v>
      </c>
      <c r="AF529" s="4">
        <v>958</v>
      </c>
      <c r="AG529" s="4">
        <v>8</v>
      </c>
      <c r="AH529" s="4">
        <v>26</v>
      </c>
      <c r="AI529" s="4">
        <v>27</v>
      </c>
      <c r="AJ529" s="4">
        <v>191</v>
      </c>
      <c r="AK529" s="4">
        <v>191</v>
      </c>
      <c r="AL529" s="4">
        <v>4.4000000000000004</v>
      </c>
      <c r="AM529" s="4">
        <v>195.9</v>
      </c>
      <c r="AN529" s="4" t="s">
        <v>155</v>
      </c>
      <c r="AO529" s="4">
        <v>2</v>
      </c>
      <c r="AP529" s="5">
        <v>0.90385416666666663</v>
      </c>
      <c r="AQ529" s="4">
        <v>47.160077999999999</v>
      </c>
      <c r="AR529" s="4">
        <v>-88.490634999999997</v>
      </c>
      <c r="AS529" s="4">
        <v>334.3</v>
      </c>
      <c r="AT529" s="4">
        <v>27.8</v>
      </c>
      <c r="AU529" s="4">
        <v>12</v>
      </c>
      <c r="AV529" s="4">
        <v>10</v>
      </c>
      <c r="AW529" s="4" t="s">
        <v>412</v>
      </c>
      <c r="AX529" s="4">
        <v>1.2</v>
      </c>
      <c r="AY529" s="4">
        <v>1.6</v>
      </c>
      <c r="AZ529" s="4">
        <v>2.2999999999999998</v>
      </c>
      <c r="BA529" s="4">
        <v>13.836</v>
      </c>
      <c r="BB529" s="4">
        <v>29.81</v>
      </c>
      <c r="BC529" s="4">
        <v>2.15</v>
      </c>
      <c r="BD529" s="4">
        <v>5.7270000000000003</v>
      </c>
      <c r="BE529" s="4">
        <v>3092.0990000000002</v>
      </c>
      <c r="BF529" s="4">
        <v>2.4049999999999998</v>
      </c>
      <c r="BG529" s="4">
        <v>23.812000000000001</v>
      </c>
      <c r="BH529" s="4">
        <v>0.28699999999999998</v>
      </c>
      <c r="BI529" s="4">
        <v>24.099</v>
      </c>
      <c r="BJ529" s="4">
        <v>20.640999999999998</v>
      </c>
      <c r="BK529" s="4">
        <v>0.249</v>
      </c>
      <c r="BL529" s="4">
        <v>20.89</v>
      </c>
      <c r="BM529" s="4">
        <v>0</v>
      </c>
      <c r="BQ529" s="4">
        <v>2877.9470000000001</v>
      </c>
      <c r="BR529" s="4">
        <v>0.11358</v>
      </c>
      <c r="BS529" s="4">
        <v>-5</v>
      </c>
      <c r="BT529" s="4">
        <v>0.92198000000000002</v>
      </c>
      <c r="BU529" s="4">
        <v>2.7756120000000002</v>
      </c>
      <c r="BV529" s="4">
        <v>18.623996000000002</v>
      </c>
    </row>
    <row r="530" spans="1:74" x14ac:dyDescent="0.25">
      <c r="A530" s="2">
        <v>42801</v>
      </c>
      <c r="B530" s="3">
        <v>0.6955160416666667</v>
      </c>
      <c r="C530" s="4">
        <v>6.5069999999999997</v>
      </c>
      <c r="D530" s="4">
        <v>1.0200000000000001E-2</v>
      </c>
      <c r="E530" s="4">
        <v>101.828326</v>
      </c>
      <c r="F530" s="4">
        <v>518.20000000000005</v>
      </c>
      <c r="G530" s="4">
        <v>3.9</v>
      </c>
      <c r="H530" s="4">
        <v>-5.8</v>
      </c>
      <c r="J530" s="4">
        <v>9.99</v>
      </c>
      <c r="K530" s="4">
        <v>0.94969999999999999</v>
      </c>
      <c r="L530" s="4">
        <v>6.1802000000000001</v>
      </c>
      <c r="M530" s="4">
        <v>9.7000000000000003E-3</v>
      </c>
      <c r="N530" s="4">
        <v>492.14929999999998</v>
      </c>
      <c r="O530" s="4">
        <v>3.7503000000000002</v>
      </c>
      <c r="P530" s="4">
        <v>495.9</v>
      </c>
      <c r="Q530" s="4">
        <v>426.60640000000001</v>
      </c>
      <c r="R530" s="4">
        <v>3.2507999999999999</v>
      </c>
      <c r="S530" s="4">
        <v>429.9</v>
      </c>
      <c r="T530" s="4">
        <v>0</v>
      </c>
      <c r="W530" s="4">
        <v>0</v>
      </c>
      <c r="X530" s="4">
        <v>9.4871999999999996</v>
      </c>
      <c r="Y530" s="4">
        <v>12</v>
      </c>
      <c r="Z530" s="4">
        <v>770</v>
      </c>
      <c r="AA530" s="4">
        <v>776</v>
      </c>
      <c r="AB530" s="4">
        <v>805</v>
      </c>
      <c r="AC530" s="4">
        <v>37</v>
      </c>
      <c r="AD530" s="4">
        <v>18.100000000000001</v>
      </c>
      <c r="AE530" s="4">
        <v>0.42</v>
      </c>
      <c r="AF530" s="4">
        <v>958</v>
      </c>
      <c r="AG530" s="4">
        <v>8</v>
      </c>
      <c r="AH530" s="4">
        <v>26</v>
      </c>
      <c r="AI530" s="4">
        <v>27</v>
      </c>
      <c r="AJ530" s="4">
        <v>191</v>
      </c>
      <c r="AK530" s="4">
        <v>191</v>
      </c>
      <c r="AL530" s="4">
        <v>4.5</v>
      </c>
      <c r="AM530" s="4">
        <v>195.7</v>
      </c>
      <c r="AN530" s="4" t="s">
        <v>155</v>
      </c>
      <c r="AO530" s="4">
        <v>2</v>
      </c>
      <c r="AP530" s="5">
        <v>0.90385416666666663</v>
      </c>
      <c r="AQ530" s="4">
        <v>47.160054000000002</v>
      </c>
      <c r="AR530" s="4">
        <v>-88.490628999999998</v>
      </c>
      <c r="AS530" s="4">
        <v>334.4</v>
      </c>
      <c r="AT530" s="4">
        <v>27.5</v>
      </c>
      <c r="AU530" s="4">
        <v>12</v>
      </c>
      <c r="AV530" s="4">
        <v>10</v>
      </c>
      <c r="AW530" s="4" t="s">
        <v>412</v>
      </c>
      <c r="AX530" s="4">
        <v>1.2</v>
      </c>
      <c r="AY530" s="4">
        <v>1.6103000000000001</v>
      </c>
      <c r="AZ530" s="4">
        <v>2.2793999999999999</v>
      </c>
      <c r="BA530" s="4">
        <v>13.836</v>
      </c>
      <c r="BB530" s="4">
        <v>31.96</v>
      </c>
      <c r="BC530" s="4">
        <v>2.31</v>
      </c>
      <c r="BD530" s="4">
        <v>5.2930000000000001</v>
      </c>
      <c r="BE530" s="4">
        <v>3092.3449999999998</v>
      </c>
      <c r="BF530" s="4">
        <v>3.08</v>
      </c>
      <c r="BG530" s="4">
        <v>25.788</v>
      </c>
      <c r="BH530" s="4">
        <v>0.19700000000000001</v>
      </c>
      <c r="BI530" s="4">
        <v>25.984000000000002</v>
      </c>
      <c r="BJ530" s="4">
        <v>22.353999999999999</v>
      </c>
      <c r="BK530" s="4">
        <v>0.17</v>
      </c>
      <c r="BL530" s="4">
        <v>22.524000000000001</v>
      </c>
      <c r="BM530" s="4">
        <v>0</v>
      </c>
      <c r="BQ530" s="4">
        <v>3451.5949999999998</v>
      </c>
      <c r="BR530" s="4">
        <v>8.1780000000000005E-2</v>
      </c>
      <c r="BS530" s="4">
        <v>-5</v>
      </c>
      <c r="BT530" s="4">
        <v>0.91844999999999999</v>
      </c>
      <c r="BU530" s="4">
        <v>1.998499</v>
      </c>
      <c r="BV530" s="4">
        <v>18.552689999999998</v>
      </c>
    </row>
    <row r="531" spans="1:74" x14ac:dyDescent="0.25">
      <c r="A531" s="2">
        <v>42801</v>
      </c>
      <c r="B531" s="3">
        <v>0.69552761574074073</v>
      </c>
      <c r="C531" s="4">
        <v>6.1509999999999998</v>
      </c>
      <c r="D531" s="4">
        <v>7.1999999999999998E-3</v>
      </c>
      <c r="E531" s="4">
        <v>71.768981999999994</v>
      </c>
      <c r="F531" s="4">
        <v>520.20000000000005</v>
      </c>
      <c r="G531" s="4">
        <v>-1.4</v>
      </c>
      <c r="H531" s="4">
        <v>-5.3</v>
      </c>
      <c r="J531" s="4">
        <v>10.65</v>
      </c>
      <c r="K531" s="4">
        <v>0.9526</v>
      </c>
      <c r="L531" s="4">
        <v>5.8596000000000004</v>
      </c>
      <c r="M531" s="4">
        <v>6.7999999999999996E-3</v>
      </c>
      <c r="N531" s="4">
        <v>495.50540000000001</v>
      </c>
      <c r="O531" s="4">
        <v>0</v>
      </c>
      <c r="P531" s="4">
        <v>495.5</v>
      </c>
      <c r="Q531" s="4">
        <v>429.51560000000001</v>
      </c>
      <c r="R531" s="4">
        <v>0</v>
      </c>
      <c r="S531" s="4">
        <v>429.5</v>
      </c>
      <c r="T531" s="4">
        <v>0</v>
      </c>
      <c r="W531" s="4">
        <v>0</v>
      </c>
      <c r="X531" s="4">
        <v>10.1457</v>
      </c>
      <c r="Y531" s="4">
        <v>12</v>
      </c>
      <c r="Z531" s="4">
        <v>770</v>
      </c>
      <c r="AA531" s="4">
        <v>777</v>
      </c>
      <c r="AB531" s="4">
        <v>806</v>
      </c>
      <c r="AC531" s="4">
        <v>37</v>
      </c>
      <c r="AD531" s="4">
        <v>18.100000000000001</v>
      </c>
      <c r="AE531" s="4">
        <v>0.42</v>
      </c>
      <c r="AF531" s="4">
        <v>958</v>
      </c>
      <c r="AG531" s="4">
        <v>8</v>
      </c>
      <c r="AH531" s="4">
        <v>26</v>
      </c>
      <c r="AI531" s="4">
        <v>27</v>
      </c>
      <c r="AJ531" s="4">
        <v>191</v>
      </c>
      <c r="AK531" s="4">
        <v>190.5</v>
      </c>
      <c r="AL531" s="4">
        <v>4.4000000000000004</v>
      </c>
      <c r="AM531" s="4">
        <v>195.3</v>
      </c>
      <c r="AN531" s="4" t="s">
        <v>155</v>
      </c>
      <c r="AO531" s="4">
        <v>2</v>
      </c>
      <c r="AP531" s="5">
        <v>0.90387731481481481</v>
      </c>
      <c r="AQ531" s="4">
        <v>47.159837000000003</v>
      </c>
      <c r="AR531" s="4">
        <v>-88.490576000000004</v>
      </c>
      <c r="AS531" s="4">
        <v>335.2</v>
      </c>
      <c r="AT531" s="4">
        <v>27.5</v>
      </c>
      <c r="AU531" s="4">
        <v>12</v>
      </c>
      <c r="AV531" s="4">
        <v>9</v>
      </c>
      <c r="AW531" s="4" t="s">
        <v>409</v>
      </c>
      <c r="AX531" s="4">
        <v>1.2</v>
      </c>
      <c r="AY531" s="4">
        <v>1.7</v>
      </c>
      <c r="AZ531" s="4">
        <v>2.1</v>
      </c>
      <c r="BA531" s="4">
        <v>13.836</v>
      </c>
      <c r="BB531" s="4">
        <v>33.770000000000003</v>
      </c>
      <c r="BC531" s="4">
        <v>2.44</v>
      </c>
      <c r="BD531" s="4">
        <v>4.9749999999999996</v>
      </c>
      <c r="BE531" s="4">
        <v>3094.68</v>
      </c>
      <c r="BF531" s="4">
        <v>2.298</v>
      </c>
      <c r="BG531" s="4">
        <v>27.405000000000001</v>
      </c>
      <c r="BH531" s="4">
        <v>0</v>
      </c>
      <c r="BI531" s="4">
        <v>27.405000000000001</v>
      </c>
      <c r="BJ531" s="4">
        <v>23.754999999999999</v>
      </c>
      <c r="BK531" s="4">
        <v>0</v>
      </c>
      <c r="BL531" s="4">
        <v>23.754999999999999</v>
      </c>
      <c r="BM531" s="4">
        <v>0</v>
      </c>
      <c r="BQ531" s="4">
        <v>3896.0859999999998</v>
      </c>
      <c r="BR531" s="4">
        <v>9.3439999999999995E-2</v>
      </c>
      <c r="BS531" s="4">
        <v>-5</v>
      </c>
      <c r="BT531" s="4">
        <v>0.91701999999999995</v>
      </c>
      <c r="BU531" s="4">
        <v>2.2834409999999998</v>
      </c>
      <c r="BV531" s="4">
        <v>18.523803999999998</v>
      </c>
    </row>
    <row r="532" spans="1:74" x14ac:dyDescent="0.25">
      <c r="A532" s="2">
        <v>42801</v>
      </c>
      <c r="B532" s="3">
        <v>0.69553918981481477</v>
      </c>
      <c r="C532" s="4">
        <v>6.0410000000000004</v>
      </c>
      <c r="D532" s="4">
        <v>9.5999999999999992E-3</v>
      </c>
      <c r="E532" s="4">
        <v>96.001615999999999</v>
      </c>
      <c r="F532" s="4">
        <v>521.20000000000005</v>
      </c>
      <c r="G532" s="4">
        <v>-1.4</v>
      </c>
      <c r="H532" s="4">
        <v>-3.4</v>
      </c>
      <c r="J532" s="4">
        <v>11.33</v>
      </c>
      <c r="K532" s="4">
        <v>0.95350000000000001</v>
      </c>
      <c r="L532" s="4">
        <v>5.7598000000000003</v>
      </c>
      <c r="M532" s="4">
        <v>9.1999999999999998E-3</v>
      </c>
      <c r="N532" s="4">
        <v>496.97800000000001</v>
      </c>
      <c r="O532" s="4">
        <v>0</v>
      </c>
      <c r="P532" s="4">
        <v>497</v>
      </c>
      <c r="Q532" s="4">
        <v>430.79199999999997</v>
      </c>
      <c r="R532" s="4">
        <v>0</v>
      </c>
      <c r="S532" s="4">
        <v>430.8</v>
      </c>
      <c r="T532" s="4">
        <v>0</v>
      </c>
      <c r="W532" s="4">
        <v>0</v>
      </c>
      <c r="X532" s="4">
        <v>10.7981</v>
      </c>
      <c r="Y532" s="4">
        <v>11.9</v>
      </c>
      <c r="Z532" s="4">
        <v>771</v>
      </c>
      <c r="AA532" s="4">
        <v>778</v>
      </c>
      <c r="AB532" s="4">
        <v>806</v>
      </c>
      <c r="AC532" s="4">
        <v>37</v>
      </c>
      <c r="AD532" s="4">
        <v>18.100000000000001</v>
      </c>
      <c r="AE532" s="4">
        <v>0.42</v>
      </c>
      <c r="AF532" s="4">
        <v>958</v>
      </c>
      <c r="AG532" s="4">
        <v>8</v>
      </c>
      <c r="AH532" s="4">
        <v>26</v>
      </c>
      <c r="AI532" s="4">
        <v>27</v>
      </c>
      <c r="AJ532" s="4">
        <v>191</v>
      </c>
      <c r="AK532" s="4">
        <v>190</v>
      </c>
      <c r="AL532" s="4">
        <v>4.4000000000000004</v>
      </c>
      <c r="AM532" s="4">
        <v>195</v>
      </c>
      <c r="AN532" s="4" t="s">
        <v>155</v>
      </c>
      <c r="AO532" s="4">
        <v>2</v>
      </c>
      <c r="AP532" s="5">
        <v>0.90388888888888896</v>
      </c>
      <c r="AQ532" s="4">
        <v>47.159731999999998</v>
      </c>
      <c r="AR532" s="4">
        <v>-88.490549000000001</v>
      </c>
      <c r="AS532" s="4">
        <v>335.9</v>
      </c>
      <c r="AT532" s="4">
        <v>27.2</v>
      </c>
      <c r="AU532" s="4">
        <v>12</v>
      </c>
      <c r="AV532" s="4">
        <v>9</v>
      </c>
      <c r="AW532" s="4" t="s">
        <v>409</v>
      </c>
      <c r="AX532" s="4">
        <v>1.2</v>
      </c>
      <c r="AY532" s="4">
        <v>1.7</v>
      </c>
      <c r="AZ532" s="4">
        <v>2.1</v>
      </c>
      <c r="BA532" s="4">
        <v>13.836</v>
      </c>
      <c r="BB532" s="4">
        <v>34.35</v>
      </c>
      <c r="BC532" s="4">
        <v>2.48</v>
      </c>
      <c r="BD532" s="4">
        <v>4.8819999999999997</v>
      </c>
      <c r="BE532" s="4">
        <v>3093.732</v>
      </c>
      <c r="BF532" s="4">
        <v>3.129</v>
      </c>
      <c r="BG532" s="4">
        <v>27.954000000000001</v>
      </c>
      <c r="BH532" s="4">
        <v>0</v>
      </c>
      <c r="BI532" s="4">
        <v>27.954000000000001</v>
      </c>
      <c r="BJ532" s="4">
        <v>24.231000000000002</v>
      </c>
      <c r="BK532" s="4">
        <v>0</v>
      </c>
      <c r="BL532" s="4">
        <v>24.231000000000002</v>
      </c>
      <c r="BM532" s="4">
        <v>0</v>
      </c>
      <c r="BQ532" s="4">
        <v>4217.1270000000004</v>
      </c>
      <c r="BR532" s="4">
        <v>0.10939</v>
      </c>
      <c r="BS532" s="4">
        <v>-5</v>
      </c>
      <c r="BT532" s="4">
        <v>0.91596</v>
      </c>
      <c r="BU532" s="4">
        <v>2.6732179999999999</v>
      </c>
      <c r="BV532" s="4">
        <v>18.502392</v>
      </c>
    </row>
    <row r="533" spans="1:74" x14ac:dyDescent="0.25">
      <c r="A533" s="2">
        <v>42801</v>
      </c>
      <c r="B533" s="3">
        <v>0.69555076388888892</v>
      </c>
      <c r="C533" s="4">
        <v>6.0810000000000004</v>
      </c>
      <c r="D533" s="4">
        <v>0.01</v>
      </c>
      <c r="E533" s="4">
        <v>100</v>
      </c>
      <c r="F533" s="4">
        <v>528.9</v>
      </c>
      <c r="G533" s="4">
        <v>-1.5</v>
      </c>
      <c r="H533" s="4">
        <v>-5.5</v>
      </c>
      <c r="J533" s="4">
        <v>11.82</v>
      </c>
      <c r="K533" s="4">
        <v>0.95309999999999995</v>
      </c>
      <c r="L533" s="4">
        <v>5.7954999999999997</v>
      </c>
      <c r="M533" s="4">
        <v>9.4999999999999998E-3</v>
      </c>
      <c r="N533" s="4">
        <v>504.12310000000002</v>
      </c>
      <c r="O533" s="4">
        <v>0</v>
      </c>
      <c r="P533" s="4">
        <v>504.1</v>
      </c>
      <c r="Q533" s="4">
        <v>436.98559999999998</v>
      </c>
      <c r="R533" s="4">
        <v>0</v>
      </c>
      <c r="S533" s="4">
        <v>437</v>
      </c>
      <c r="T533" s="4">
        <v>0</v>
      </c>
      <c r="W533" s="4">
        <v>0</v>
      </c>
      <c r="X533" s="4">
        <v>11.2644</v>
      </c>
      <c r="Y533" s="4">
        <v>11.9</v>
      </c>
      <c r="Z533" s="4">
        <v>771</v>
      </c>
      <c r="AA533" s="4">
        <v>777</v>
      </c>
      <c r="AB533" s="4">
        <v>806</v>
      </c>
      <c r="AC533" s="4">
        <v>37</v>
      </c>
      <c r="AD533" s="4">
        <v>18.100000000000001</v>
      </c>
      <c r="AE533" s="4">
        <v>0.42</v>
      </c>
      <c r="AF533" s="4">
        <v>958</v>
      </c>
      <c r="AG533" s="4">
        <v>8</v>
      </c>
      <c r="AH533" s="4">
        <v>26</v>
      </c>
      <c r="AI533" s="4">
        <v>27</v>
      </c>
      <c r="AJ533" s="4">
        <v>191</v>
      </c>
      <c r="AK533" s="4">
        <v>190.5</v>
      </c>
      <c r="AL533" s="4">
        <v>4.2</v>
      </c>
      <c r="AM533" s="4">
        <v>195</v>
      </c>
      <c r="AN533" s="4" t="s">
        <v>155</v>
      </c>
      <c r="AO533" s="4">
        <v>2</v>
      </c>
      <c r="AP533" s="5">
        <v>0.90390046296296289</v>
      </c>
      <c r="AQ533" s="4">
        <v>47.159678</v>
      </c>
      <c r="AR533" s="4">
        <v>-88.490442000000002</v>
      </c>
      <c r="AS533" s="4">
        <v>334.9</v>
      </c>
      <c r="AT533" s="4">
        <v>24.7</v>
      </c>
      <c r="AU533" s="4">
        <v>12</v>
      </c>
      <c r="AV533" s="4">
        <v>9</v>
      </c>
      <c r="AW533" s="4" t="s">
        <v>409</v>
      </c>
      <c r="AX533" s="4">
        <v>1.1794</v>
      </c>
      <c r="AY533" s="4">
        <v>1.6897</v>
      </c>
      <c r="AZ533" s="4">
        <v>2.0794000000000001</v>
      </c>
      <c r="BA533" s="4">
        <v>13.836</v>
      </c>
      <c r="BB533" s="4">
        <v>34.130000000000003</v>
      </c>
      <c r="BC533" s="4">
        <v>2.4700000000000002</v>
      </c>
      <c r="BD533" s="4">
        <v>4.923</v>
      </c>
      <c r="BE533" s="4">
        <v>3093.4270000000001</v>
      </c>
      <c r="BF533" s="4">
        <v>3.238</v>
      </c>
      <c r="BG533" s="4">
        <v>28.178999999999998</v>
      </c>
      <c r="BH533" s="4">
        <v>0</v>
      </c>
      <c r="BI533" s="4">
        <v>28.178999999999998</v>
      </c>
      <c r="BJ533" s="4">
        <v>24.425999999999998</v>
      </c>
      <c r="BK533" s="4">
        <v>0</v>
      </c>
      <c r="BL533" s="4">
        <v>24.425999999999998</v>
      </c>
      <c r="BM533" s="4">
        <v>0</v>
      </c>
      <c r="BQ533" s="4">
        <v>4371.7089999999998</v>
      </c>
      <c r="BR533" s="4">
        <v>8.6660000000000001E-2</v>
      </c>
      <c r="BS533" s="4">
        <v>-5</v>
      </c>
      <c r="BT533" s="4">
        <v>0.91451000000000005</v>
      </c>
      <c r="BU533" s="4">
        <v>2.1177540000000001</v>
      </c>
      <c r="BV533" s="4">
        <v>18.473102000000001</v>
      </c>
    </row>
    <row r="534" spans="1:74" x14ac:dyDescent="0.25">
      <c r="A534" s="2">
        <v>42801</v>
      </c>
      <c r="B534" s="3">
        <v>0.69556233796296285</v>
      </c>
      <c r="C534" s="4">
        <v>6.0940000000000003</v>
      </c>
      <c r="D534" s="4">
        <v>0.01</v>
      </c>
      <c r="E534" s="4">
        <v>100</v>
      </c>
      <c r="F534" s="4">
        <v>530.9</v>
      </c>
      <c r="G534" s="4">
        <v>-1.6</v>
      </c>
      <c r="H534" s="4">
        <v>-0.8</v>
      </c>
      <c r="J534" s="4">
        <v>11.9</v>
      </c>
      <c r="K534" s="4">
        <v>0.95289999999999997</v>
      </c>
      <c r="L534" s="4">
        <v>5.8072999999999997</v>
      </c>
      <c r="M534" s="4">
        <v>9.4999999999999998E-3</v>
      </c>
      <c r="N534" s="4">
        <v>505.89699999999999</v>
      </c>
      <c r="O534" s="4">
        <v>0</v>
      </c>
      <c r="P534" s="4">
        <v>505.9</v>
      </c>
      <c r="Q534" s="4">
        <v>438.52319999999997</v>
      </c>
      <c r="R534" s="4">
        <v>0</v>
      </c>
      <c r="S534" s="4">
        <v>438.5</v>
      </c>
      <c r="T534" s="4">
        <v>0</v>
      </c>
      <c r="W534" s="4">
        <v>0</v>
      </c>
      <c r="X534" s="4">
        <v>11.339600000000001</v>
      </c>
      <c r="Y534" s="4">
        <v>11.9</v>
      </c>
      <c r="Z534" s="4">
        <v>770</v>
      </c>
      <c r="AA534" s="4">
        <v>777</v>
      </c>
      <c r="AB534" s="4">
        <v>805</v>
      </c>
      <c r="AC534" s="4">
        <v>37</v>
      </c>
      <c r="AD534" s="4">
        <v>18.100000000000001</v>
      </c>
      <c r="AE534" s="4">
        <v>0.42</v>
      </c>
      <c r="AF534" s="4">
        <v>958</v>
      </c>
      <c r="AG534" s="4">
        <v>8</v>
      </c>
      <c r="AH534" s="4">
        <v>26</v>
      </c>
      <c r="AI534" s="4">
        <v>27</v>
      </c>
      <c r="AJ534" s="4">
        <v>191</v>
      </c>
      <c r="AK534" s="4">
        <v>191</v>
      </c>
      <c r="AL534" s="4">
        <v>4.0999999999999996</v>
      </c>
      <c r="AM534" s="4">
        <v>195</v>
      </c>
      <c r="AN534" s="4" t="s">
        <v>155</v>
      </c>
      <c r="AO534" s="4">
        <v>2</v>
      </c>
      <c r="AP534" s="5">
        <v>0.90391203703703704</v>
      </c>
      <c r="AQ534" s="4">
        <v>47.159638999999999</v>
      </c>
      <c r="AR534" s="4">
        <v>-88.490303999999995</v>
      </c>
      <c r="AS534" s="4">
        <v>334.5</v>
      </c>
      <c r="AT534" s="4">
        <v>22.5</v>
      </c>
      <c r="AU534" s="4">
        <v>12</v>
      </c>
      <c r="AV534" s="4">
        <v>10</v>
      </c>
      <c r="AW534" s="4" t="s">
        <v>412</v>
      </c>
      <c r="AX534" s="4">
        <v>1</v>
      </c>
      <c r="AY534" s="4">
        <v>1.6</v>
      </c>
      <c r="AZ534" s="4">
        <v>1.8896999999999999</v>
      </c>
      <c r="BA534" s="4">
        <v>13.836</v>
      </c>
      <c r="BB534" s="4">
        <v>34.06</v>
      </c>
      <c r="BC534" s="4">
        <v>2.46</v>
      </c>
      <c r="BD534" s="4">
        <v>4.9420000000000002</v>
      </c>
      <c r="BE534" s="4">
        <v>3093.395</v>
      </c>
      <c r="BF534" s="4">
        <v>3.2309999999999999</v>
      </c>
      <c r="BG534" s="4">
        <v>28.22</v>
      </c>
      <c r="BH534" s="4">
        <v>0</v>
      </c>
      <c r="BI534" s="4">
        <v>28.22</v>
      </c>
      <c r="BJ534" s="4">
        <v>24.462</v>
      </c>
      <c r="BK534" s="4">
        <v>0</v>
      </c>
      <c r="BL534" s="4">
        <v>24.462</v>
      </c>
      <c r="BM534" s="4">
        <v>0</v>
      </c>
      <c r="BQ534" s="4">
        <v>4391.9260000000004</v>
      </c>
      <c r="BR534" s="4">
        <v>6.3880000000000006E-2</v>
      </c>
      <c r="BS534" s="4">
        <v>-5</v>
      </c>
      <c r="BT534" s="4">
        <v>0.91652999999999996</v>
      </c>
      <c r="BU534" s="4">
        <v>1.5610679999999999</v>
      </c>
      <c r="BV534" s="4">
        <v>18.513905999999999</v>
      </c>
    </row>
    <row r="535" spans="1:74" x14ac:dyDescent="0.25">
      <c r="A535" s="2">
        <v>42801</v>
      </c>
      <c r="B535" s="3">
        <v>0.695573912037037</v>
      </c>
      <c r="C535" s="4">
        <v>5.9189999999999996</v>
      </c>
      <c r="D535" s="4">
        <v>1.04E-2</v>
      </c>
      <c r="E535" s="4">
        <v>103.828062</v>
      </c>
      <c r="F535" s="4">
        <v>531</v>
      </c>
      <c r="G535" s="4">
        <v>-1.7</v>
      </c>
      <c r="H535" s="4">
        <v>-0.6</v>
      </c>
      <c r="J535" s="4">
        <v>11.9</v>
      </c>
      <c r="K535" s="4">
        <v>0.95440000000000003</v>
      </c>
      <c r="L535" s="4">
        <v>5.6489000000000003</v>
      </c>
      <c r="M535" s="4">
        <v>9.9000000000000008E-3</v>
      </c>
      <c r="N535" s="4">
        <v>506.76589999999999</v>
      </c>
      <c r="O535" s="4">
        <v>0</v>
      </c>
      <c r="P535" s="4">
        <v>506.8</v>
      </c>
      <c r="Q535" s="4">
        <v>439.27640000000002</v>
      </c>
      <c r="R535" s="4">
        <v>0</v>
      </c>
      <c r="S535" s="4">
        <v>439.3</v>
      </c>
      <c r="T535" s="4">
        <v>0</v>
      </c>
      <c r="W535" s="4">
        <v>0</v>
      </c>
      <c r="X535" s="4">
        <v>11.356999999999999</v>
      </c>
      <c r="Y535" s="4">
        <v>11.8</v>
      </c>
      <c r="Z535" s="4">
        <v>771</v>
      </c>
      <c r="AA535" s="4">
        <v>778</v>
      </c>
      <c r="AB535" s="4">
        <v>806</v>
      </c>
      <c r="AC535" s="4">
        <v>37</v>
      </c>
      <c r="AD535" s="4">
        <v>18.100000000000001</v>
      </c>
      <c r="AE535" s="4">
        <v>0.42</v>
      </c>
      <c r="AF535" s="4">
        <v>958</v>
      </c>
      <c r="AG535" s="4">
        <v>8</v>
      </c>
      <c r="AH535" s="4">
        <v>26</v>
      </c>
      <c r="AI535" s="4">
        <v>27</v>
      </c>
      <c r="AJ535" s="4">
        <v>191</v>
      </c>
      <c r="AK535" s="4">
        <v>191.5</v>
      </c>
      <c r="AL535" s="4">
        <v>4.2</v>
      </c>
      <c r="AM535" s="4">
        <v>195.2</v>
      </c>
      <c r="AN535" s="4" t="s">
        <v>155</v>
      </c>
      <c r="AO535" s="4">
        <v>2</v>
      </c>
      <c r="AP535" s="5">
        <v>0.90392361111111119</v>
      </c>
      <c r="AQ535" s="4">
        <v>47.159596000000001</v>
      </c>
      <c r="AR535" s="4">
        <v>-88.490208999999993</v>
      </c>
      <c r="AS535" s="4">
        <v>334.2</v>
      </c>
      <c r="AT535" s="4">
        <v>20.9</v>
      </c>
      <c r="AU535" s="4">
        <v>12</v>
      </c>
      <c r="AV535" s="4">
        <v>10</v>
      </c>
      <c r="AW535" s="4" t="s">
        <v>412</v>
      </c>
      <c r="AX535" s="4">
        <v>1.0206</v>
      </c>
      <c r="AY535" s="4">
        <v>1.6720999999999999</v>
      </c>
      <c r="AZ535" s="4">
        <v>1.8824000000000001</v>
      </c>
      <c r="BA535" s="4">
        <v>13.836</v>
      </c>
      <c r="BB535" s="4">
        <v>35.04</v>
      </c>
      <c r="BC535" s="4">
        <v>2.5299999999999998</v>
      </c>
      <c r="BD535" s="4">
        <v>4.7809999999999997</v>
      </c>
      <c r="BE535" s="4">
        <v>3093.6410000000001</v>
      </c>
      <c r="BF535" s="4">
        <v>3.4540000000000002</v>
      </c>
      <c r="BG535" s="4">
        <v>29.062999999999999</v>
      </c>
      <c r="BH535" s="4">
        <v>0</v>
      </c>
      <c r="BI535" s="4">
        <v>29.062999999999999</v>
      </c>
      <c r="BJ535" s="4">
        <v>25.193000000000001</v>
      </c>
      <c r="BK535" s="4">
        <v>0</v>
      </c>
      <c r="BL535" s="4">
        <v>25.193000000000001</v>
      </c>
      <c r="BM535" s="4">
        <v>0</v>
      </c>
      <c r="BQ535" s="4">
        <v>4522.3760000000002</v>
      </c>
      <c r="BR535" s="4">
        <v>4.7289999999999999E-2</v>
      </c>
      <c r="BS535" s="4">
        <v>-5</v>
      </c>
      <c r="BT535" s="4">
        <v>0.91596</v>
      </c>
      <c r="BU535" s="4">
        <v>1.1556489999999999</v>
      </c>
      <c r="BV535" s="4">
        <v>18.502392</v>
      </c>
    </row>
    <row r="536" spans="1:74" x14ac:dyDescent="0.25">
      <c r="A536" s="2">
        <v>42801</v>
      </c>
      <c r="B536" s="3">
        <v>0.69558548611111115</v>
      </c>
      <c r="C536" s="4">
        <v>5.0810000000000004</v>
      </c>
      <c r="D536" s="4">
        <v>8.3999999999999995E-3</v>
      </c>
      <c r="E536" s="4">
        <v>84.129891999999998</v>
      </c>
      <c r="F536" s="4">
        <v>532</v>
      </c>
      <c r="G536" s="4">
        <v>-1.8</v>
      </c>
      <c r="H536" s="4">
        <v>-1.9</v>
      </c>
      <c r="J536" s="4">
        <v>11.97</v>
      </c>
      <c r="K536" s="4">
        <v>0.96140000000000003</v>
      </c>
      <c r="L536" s="4">
        <v>4.8851000000000004</v>
      </c>
      <c r="M536" s="4">
        <v>8.0999999999999996E-3</v>
      </c>
      <c r="N536" s="4">
        <v>511.42739999999998</v>
      </c>
      <c r="O536" s="4">
        <v>0</v>
      </c>
      <c r="P536" s="4">
        <v>511.4</v>
      </c>
      <c r="Q536" s="4">
        <v>443.05739999999997</v>
      </c>
      <c r="R536" s="4">
        <v>0</v>
      </c>
      <c r="S536" s="4">
        <v>443.1</v>
      </c>
      <c r="T536" s="4">
        <v>0</v>
      </c>
      <c r="W536" s="4">
        <v>0</v>
      </c>
      <c r="X536" s="4">
        <v>11.504200000000001</v>
      </c>
      <c r="Y536" s="4">
        <v>12</v>
      </c>
      <c r="Z536" s="4">
        <v>770</v>
      </c>
      <c r="AA536" s="4">
        <v>777</v>
      </c>
      <c r="AB536" s="4">
        <v>805</v>
      </c>
      <c r="AC536" s="4">
        <v>36.5</v>
      </c>
      <c r="AD536" s="4">
        <v>17.850000000000001</v>
      </c>
      <c r="AE536" s="4">
        <v>0.41</v>
      </c>
      <c r="AF536" s="4">
        <v>958</v>
      </c>
      <c r="AG536" s="4">
        <v>8</v>
      </c>
      <c r="AH536" s="4">
        <v>26</v>
      </c>
      <c r="AI536" s="4">
        <v>27</v>
      </c>
      <c r="AJ536" s="4">
        <v>191</v>
      </c>
      <c r="AK536" s="4">
        <v>192</v>
      </c>
      <c r="AL536" s="4">
        <v>4.4000000000000004</v>
      </c>
      <c r="AM536" s="4">
        <v>195.5</v>
      </c>
      <c r="AN536" s="4" t="s">
        <v>155</v>
      </c>
      <c r="AO536" s="4">
        <v>2</v>
      </c>
      <c r="AP536" s="5">
        <v>0.90393518518518512</v>
      </c>
      <c r="AQ536" s="4">
        <v>47.159539000000002</v>
      </c>
      <c r="AR536" s="4">
        <v>-88.490172000000001</v>
      </c>
      <c r="AS536" s="4">
        <v>333.5</v>
      </c>
      <c r="AT536" s="4">
        <v>20.8</v>
      </c>
      <c r="AU536" s="4">
        <v>12</v>
      </c>
      <c r="AV536" s="4">
        <v>10</v>
      </c>
      <c r="AW536" s="4" t="s">
        <v>412</v>
      </c>
      <c r="AX536" s="4">
        <v>1.2</v>
      </c>
      <c r="AY536" s="4">
        <v>2.2279</v>
      </c>
      <c r="AZ536" s="4">
        <v>2.5381999999999998</v>
      </c>
      <c r="BA536" s="4">
        <v>13.836</v>
      </c>
      <c r="BB536" s="4">
        <v>40.67</v>
      </c>
      <c r="BC536" s="4">
        <v>2.94</v>
      </c>
      <c r="BD536" s="4">
        <v>4.0179999999999998</v>
      </c>
      <c r="BE536" s="4">
        <v>3097.3829999999998</v>
      </c>
      <c r="BF536" s="4">
        <v>3.2639999999999998</v>
      </c>
      <c r="BG536" s="4">
        <v>33.957999999999998</v>
      </c>
      <c r="BH536" s="4">
        <v>0</v>
      </c>
      <c r="BI536" s="4">
        <v>33.957999999999998</v>
      </c>
      <c r="BJ536" s="4">
        <v>29.417999999999999</v>
      </c>
      <c r="BK536" s="4">
        <v>0</v>
      </c>
      <c r="BL536" s="4">
        <v>29.417999999999999</v>
      </c>
      <c r="BM536" s="4">
        <v>0</v>
      </c>
      <c r="BQ536" s="4">
        <v>5303.6760000000004</v>
      </c>
      <c r="BR536" s="4">
        <v>5.4339999999999999E-2</v>
      </c>
      <c r="BS536" s="4">
        <v>-5</v>
      </c>
      <c r="BT536" s="4">
        <v>0.91961000000000004</v>
      </c>
      <c r="BU536" s="4">
        <v>1.3279339999999999</v>
      </c>
      <c r="BV536" s="4">
        <v>18.576122000000002</v>
      </c>
    </row>
    <row r="537" spans="1:74" x14ac:dyDescent="0.25">
      <c r="A537" s="2">
        <v>42801</v>
      </c>
      <c r="B537" s="3">
        <v>0.69559706018518519</v>
      </c>
      <c r="C537" s="4">
        <v>3.1259999999999999</v>
      </c>
      <c r="D537" s="4">
        <v>-1.6000000000000001E-3</v>
      </c>
      <c r="E537" s="4">
        <v>-15.883333</v>
      </c>
      <c r="F537" s="4">
        <v>514.5</v>
      </c>
      <c r="G537" s="4">
        <v>-2</v>
      </c>
      <c r="H537" s="4">
        <v>2</v>
      </c>
      <c r="J537" s="4">
        <v>12.23</v>
      </c>
      <c r="K537" s="4">
        <v>0.97799999999999998</v>
      </c>
      <c r="L537" s="4">
        <v>3.0568</v>
      </c>
      <c r="M537" s="4">
        <v>0</v>
      </c>
      <c r="N537" s="4">
        <v>503.1499</v>
      </c>
      <c r="O537" s="4">
        <v>0</v>
      </c>
      <c r="P537" s="4">
        <v>503.1</v>
      </c>
      <c r="Q537" s="4">
        <v>435.6413</v>
      </c>
      <c r="R537" s="4">
        <v>0</v>
      </c>
      <c r="S537" s="4">
        <v>435.6</v>
      </c>
      <c r="T537" s="4">
        <v>2</v>
      </c>
      <c r="W537" s="4">
        <v>0</v>
      </c>
      <c r="X537" s="4">
        <v>11.9588</v>
      </c>
      <c r="Y537" s="4">
        <v>12.2</v>
      </c>
      <c r="Z537" s="4">
        <v>769</v>
      </c>
      <c r="AA537" s="4">
        <v>775</v>
      </c>
      <c r="AB537" s="4">
        <v>804</v>
      </c>
      <c r="AC537" s="4">
        <v>36</v>
      </c>
      <c r="AD537" s="4">
        <v>17.61</v>
      </c>
      <c r="AE537" s="4">
        <v>0.4</v>
      </c>
      <c r="AF537" s="4">
        <v>958</v>
      </c>
      <c r="AG537" s="4">
        <v>8</v>
      </c>
      <c r="AH537" s="4">
        <v>26</v>
      </c>
      <c r="AI537" s="4">
        <v>27</v>
      </c>
      <c r="AJ537" s="4">
        <v>191</v>
      </c>
      <c r="AK537" s="4">
        <v>192</v>
      </c>
      <c r="AL537" s="4">
        <v>4.5</v>
      </c>
      <c r="AM537" s="4">
        <v>195.9</v>
      </c>
      <c r="AN537" s="4" t="s">
        <v>155</v>
      </c>
      <c r="AO537" s="4">
        <v>2</v>
      </c>
      <c r="AP537" s="5">
        <v>0.90394675925925927</v>
      </c>
      <c r="AQ537" s="4">
        <v>47.159495999999997</v>
      </c>
      <c r="AR537" s="4">
        <v>-88.490050999999994</v>
      </c>
      <c r="AS537" s="4">
        <v>333.2</v>
      </c>
      <c r="AT537" s="4">
        <v>19.8</v>
      </c>
      <c r="AU537" s="4">
        <v>12</v>
      </c>
      <c r="AV537" s="4">
        <v>10</v>
      </c>
      <c r="AW537" s="4" t="s">
        <v>412</v>
      </c>
      <c r="AX537" s="4">
        <v>1.2309000000000001</v>
      </c>
      <c r="AY537" s="4">
        <v>1.5382</v>
      </c>
      <c r="AZ537" s="4">
        <v>2.0206</v>
      </c>
      <c r="BA537" s="4">
        <v>13.836</v>
      </c>
      <c r="BB537" s="4">
        <v>65.680000000000007</v>
      </c>
      <c r="BC537" s="4">
        <v>4.75</v>
      </c>
      <c r="BD537" s="4">
        <v>2.2549999999999999</v>
      </c>
      <c r="BE537" s="4">
        <v>3117.681</v>
      </c>
      <c r="BF537" s="4">
        <v>0</v>
      </c>
      <c r="BG537" s="4">
        <v>53.74</v>
      </c>
      <c r="BH537" s="4">
        <v>0</v>
      </c>
      <c r="BI537" s="4">
        <v>53.74</v>
      </c>
      <c r="BJ537" s="4">
        <v>46.529000000000003</v>
      </c>
      <c r="BK537" s="4">
        <v>0</v>
      </c>
      <c r="BL537" s="4">
        <v>46.529000000000003</v>
      </c>
      <c r="BM537" s="4">
        <v>6.6299999999999998E-2</v>
      </c>
      <c r="BQ537" s="4">
        <v>8868.4339999999993</v>
      </c>
      <c r="BR537" s="4">
        <v>6.8449999999999997E-2</v>
      </c>
      <c r="BS537" s="4">
        <v>-5</v>
      </c>
      <c r="BT537" s="4">
        <v>0.92652999999999996</v>
      </c>
      <c r="BU537" s="4">
        <v>1.672747</v>
      </c>
      <c r="BV537" s="4">
        <v>18.715906</v>
      </c>
    </row>
    <row r="538" spans="1:74" x14ac:dyDescent="0.25">
      <c r="A538" s="2">
        <v>42801</v>
      </c>
      <c r="B538" s="3">
        <v>0.69560863425925923</v>
      </c>
      <c r="C538" s="4">
        <v>2.4590000000000001</v>
      </c>
      <c r="D538" s="4">
        <v>9.1999999999999998E-3</v>
      </c>
      <c r="E538" s="4">
        <v>92.45</v>
      </c>
      <c r="F538" s="4">
        <v>386.2</v>
      </c>
      <c r="G538" s="4">
        <v>-2</v>
      </c>
      <c r="H538" s="4">
        <v>0.2</v>
      </c>
      <c r="J538" s="4">
        <v>13.96</v>
      </c>
      <c r="K538" s="4">
        <v>0.98360000000000003</v>
      </c>
      <c r="L538" s="4">
        <v>2.4186999999999999</v>
      </c>
      <c r="M538" s="4">
        <v>9.1000000000000004E-3</v>
      </c>
      <c r="N538" s="4">
        <v>379.83819999999997</v>
      </c>
      <c r="O538" s="4">
        <v>0</v>
      </c>
      <c r="P538" s="4">
        <v>379.8</v>
      </c>
      <c r="Q538" s="4">
        <v>328.87459999999999</v>
      </c>
      <c r="R538" s="4">
        <v>0</v>
      </c>
      <c r="S538" s="4">
        <v>328.9</v>
      </c>
      <c r="T538" s="4">
        <v>0.16619999999999999</v>
      </c>
      <c r="W538" s="4">
        <v>0</v>
      </c>
      <c r="X538" s="4">
        <v>13.731999999999999</v>
      </c>
      <c r="Y538" s="4">
        <v>12.2</v>
      </c>
      <c r="Z538" s="4">
        <v>768</v>
      </c>
      <c r="AA538" s="4">
        <v>776</v>
      </c>
      <c r="AB538" s="4">
        <v>803</v>
      </c>
      <c r="AC538" s="4">
        <v>36</v>
      </c>
      <c r="AD538" s="4">
        <v>17.61</v>
      </c>
      <c r="AE538" s="4">
        <v>0.4</v>
      </c>
      <c r="AF538" s="4">
        <v>958</v>
      </c>
      <c r="AG538" s="4">
        <v>8</v>
      </c>
      <c r="AH538" s="4">
        <v>26</v>
      </c>
      <c r="AI538" s="4">
        <v>27</v>
      </c>
      <c r="AJ538" s="4">
        <v>191</v>
      </c>
      <c r="AK538" s="4">
        <v>192</v>
      </c>
      <c r="AL538" s="4">
        <v>4.4000000000000004</v>
      </c>
      <c r="AM538" s="4">
        <v>195.8</v>
      </c>
      <c r="AN538" s="4" t="s">
        <v>155</v>
      </c>
      <c r="AO538" s="4">
        <v>2</v>
      </c>
      <c r="AP538" s="5">
        <v>0.90395833333333331</v>
      </c>
      <c r="AQ538" s="4">
        <v>47.159455000000001</v>
      </c>
      <c r="AR538" s="4">
        <v>-88.489965999999995</v>
      </c>
      <c r="AS538" s="4">
        <v>333.2</v>
      </c>
      <c r="AT538" s="4">
        <v>18.600000000000001</v>
      </c>
      <c r="AU538" s="4">
        <v>12</v>
      </c>
      <c r="AV538" s="4">
        <v>10</v>
      </c>
      <c r="AW538" s="4" t="s">
        <v>412</v>
      </c>
      <c r="AX538" s="4">
        <v>1.4691000000000001</v>
      </c>
      <c r="AY538" s="4">
        <v>1.0103</v>
      </c>
      <c r="AZ538" s="4">
        <v>2.1897000000000002</v>
      </c>
      <c r="BA538" s="4">
        <v>13.836</v>
      </c>
      <c r="BB538" s="4">
        <v>82.94</v>
      </c>
      <c r="BC538" s="4">
        <v>5.99</v>
      </c>
      <c r="BD538" s="4">
        <v>1.6679999999999999</v>
      </c>
      <c r="BE538" s="4">
        <v>3116.8510000000001</v>
      </c>
      <c r="BF538" s="4">
        <v>7.4580000000000002</v>
      </c>
      <c r="BG538" s="4">
        <v>51.26</v>
      </c>
      <c r="BH538" s="4">
        <v>0</v>
      </c>
      <c r="BI538" s="4">
        <v>51.26</v>
      </c>
      <c r="BJ538" s="4">
        <v>44.381999999999998</v>
      </c>
      <c r="BK538" s="4">
        <v>0</v>
      </c>
      <c r="BL538" s="4">
        <v>44.381999999999998</v>
      </c>
      <c r="BM538" s="4">
        <v>7.0000000000000001E-3</v>
      </c>
      <c r="BQ538" s="4">
        <v>12866.856</v>
      </c>
      <c r="BR538" s="4">
        <v>4.3560000000000001E-2</v>
      </c>
      <c r="BS538" s="4">
        <v>-5</v>
      </c>
      <c r="BT538" s="4">
        <v>0.92749000000000004</v>
      </c>
      <c r="BU538" s="4">
        <v>1.0644979999999999</v>
      </c>
      <c r="BV538" s="4">
        <v>18.735298</v>
      </c>
    </row>
    <row r="539" spans="1:74" x14ac:dyDescent="0.25">
      <c r="A539" s="2">
        <v>42801</v>
      </c>
      <c r="B539" s="3">
        <v>0.69562020833333327</v>
      </c>
      <c r="C539" s="4">
        <v>2.8370000000000002</v>
      </c>
      <c r="D539" s="4">
        <v>1.38E-2</v>
      </c>
      <c r="E539" s="4">
        <v>137.933333</v>
      </c>
      <c r="F539" s="4">
        <v>323.3</v>
      </c>
      <c r="G539" s="4">
        <v>-2.1</v>
      </c>
      <c r="H539" s="4">
        <v>3.1</v>
      </c>
      <c r="J539" s="4">
        <v>16.28</v>
      </c>
      <c r="K539" s="4">
        <v>0.98019999999999996</v>
      </c>
      <c r="L539" s="4">
        <v>2.7812000000000001</v>
      </c>
      <c r="M539" s="4">
        <v>1.35E-2</v>
      </c>
      <c r="N539" s="4">
        <v>316.88679999999999</v>
      </c>
      <c r="O539" s="4">
        <v>0</v>
      </c>
      <c r="P539" s="4">
        <v>316.89999999999998</v>
      </c>
      <c r="Q539" s="4">
        <v>274.36950000000002</v>
      </c>
      <c r="R539" s="4">
        <v>0</v>
      </c>
      <c r="S539" s="4">
        <v>274.39999999999998</v>
      </c>
      <c r="T539" s="4">
        <v>3.1076000000000001</v>
      </c>
      <c r="W539" s="4">
        <v>0</v>
      </c>
      <c r="X539" s="4">
        <v>15.9581</v>
      </c>
      <c r="Y539" s="4">
        <v>12.3</v>
      </c>
      <c r="Z539" s="4">
        <v>768</v>
      </c>
      <c r="AA539" s="4">
        <v>776</v>
      </c>
      <c r="AB539" s="4">
        <v>804</v>
      </c>
      <c r="AC539" s="4">
        <v>36</v>
      </c>
      <c r="AD539" s="4">
        <v>17.61</v>
      </c>
      <c r="AE539" s="4">
        <v>0.4</v>
      </c>
      <c r="AF539" s="4">
        <v>958</v>
      </c>
      <c r="AG539" s="4">
        <v>8</v>
      </c>
      <c r="AH539" s="4">
        <v>26</v>
      </c>
      <c r="AI539" s="4">
        <v>27</v>
      </c>
      <c r="AJ539" s="4">
        <v>191</v>
      </c>
      <c r="AK539" s="4">
        <v>192</v>
      </c>
      <c r="AL539" s="4">
        <v>4.3</v>
      </c>
      <c r="AM539" s="4">
        <v>195.4</v>
      </c>
      <c r="AN539" s="4" t="s">
        <v>155</v>
      </c>
      <c r="AO539" s="4">
        <v>2</v>
      </c>
      <c r="AP539" s="5">
        <v>0.90396990740740746</v>
      </c>
      <c r="AQ539" s="4">
        <v>47.159410999999999</v>
      </c>
      <c r="AR539" s="4">
        <v>-88.489875999999995</v>
      </c>
      <c r="AS539" s="4">
        <v>332.7</v>
      </c>
      <c r="AT539" s="4">
        <v>16.8</v>
      </c>
      <c r="AU539" s="4">
        <v>12</v>
      </c>
      <c r="AV539" s="4">
        <v>10</v>
      </c>
      <c r="AW539" s="4" t="s">
        <v>412</v>
      </c>
      <c r="AX539" s="4">
        <v>1.2</v>
      </c>
      <c r="AY539" s="4">
        <v>1.1103000000000001</v>
      </c>
      <c r="AZ539" s="4">
        <v>2.1</v>
      </c>
      <c r="BA539" s="4">
        <v>13.836</v>
      </c>
      <c r="BB539" s="4">
        <v>71.91</v>
      </c>
      <c r="BC539" s="4">
        <v>5.2</v>
      </c>
      <c r="BD539" s="4">
        <v>2.0150000000000001</v>
      </c>
      <c r="BE539" s="4">
        <v>3106.2979999999998</v>
      </c>
      <c r="BF539" s="4">
        <v>9.6120000000000001</v>
      </c>
      <c r="BG539" s="4">
        <v>37.064</v>
      </c>
      <c r="BH539" s="4">
        <v>0</v>
      </c>
      <c r="BI539" s="4">
        <v>37.064</v>
      </c>
      <c r="BJ539" s="4">
        <v>32.091000000000001</v>
      </c>
      <c r="BK539" s="4">
        <v>0</v>
      </c>
      <c r="BL539" s="4">
        <v>32.091000000000001</v>
      </c>
      <c r="BM539" s="4">
        <v>0.1128</v>
      </c>
      <c r="BQ539" s="4">
        <v>12959.736000000001</v>
      </c>
      <c r="BR539" s="4">
        <v>1.384E-2</v>
      </c>
      <c r="BS539" s="4">
        <v>-5</v>
      </c>
      <c r="BT539" s="4">
        <v>0.92903999999999998</v>
      </c>
      <c r="BU539" s="4">
        <v>0.33821499999999999</v>
      </c>
      <c r="BV539" s="4">
        <v>18.766608000000002</v>
      </c>
    </row>
    <row r="540" spans="1:74" x14ac:dyDescent="0.25">
      <c r="A540" s="2">
        <v>42801</v>
      </c>
      <c r="B540" s="3">
        <v>0.69563178240740742</v>
      </c>
      <c r="C540" s="4">
        <v>3.391</v>
      </c>
      <c r="D540" s="4">
        <v>1.4999999999999999E-2</v>
      </c>
      <c r="E540" s="4">
        <v>150</v>
      </c>
      <c r="F540" s="4">
        <v>379.8</v>
      </c>
      <c r="G540" s="4">
        <v>-2.1</v>
      </c>
      <c r="H540" s="4">
        <v>2.2999999999999998</v>
      </c>
      <c r="J540" s="4">
        <v>16.8</v>
      </c>
      <c r="K540" s="4">
        <v>0.97550000000000003</v>
      </c>
      <c r="L540" s="4">
        <v>3.3083</v>
      </c>
      <c r="M540" s="4">
        <v>1.46E-2</v>
      </c>
      <c r="N540" s="4">
        <v>370.48739999999998</v>
      </c>
      <c r="O540" s="4">
        <v>0</v>
      </c>
      <c r="P540" s="4">
        <v>370.5</v>
      </c>
      <c r="Q540" s="4">
        <v>320.77839999999998</v>
      </c>
      <c r="R540" s="4">
        <v>0</v>
      </c>
      <c r="S540" s="4">
        <v>320.8</v>
      </c>
      <c r="T540" s="4">
        <v>2.2545000000000002</v>
      </c>
      <c r="W540" s="4">
        <v>0</v>
      </c>
      <c r="X540" s="4">
        <v>16.3886</v>
      </c>
      <c r="Y540" s="4">
        <v>12.3</v>
      </c>
      <c r="Z540" s="4">
        <v>768</v>
      </c>
      <c r="AA540" s="4">
        <v>775</v>
      </c>
      <c r="AB540" s="4">
        <v>803</v>
      </c>
      <c r="AC540" s="4">
        <v>36</v>
      </c>
      <c r="AD540" s="4">
        <v>17.61</v>
      </c>
      <c r="AE540" s="4">
        <v>0.4</v>
      </c>
      <c r="AF540" s="4">
        <v>958</v>
      </c>
      <c r="AG540" s="4">
        <v>8</v>
      </c>
      <c r="AH540" s="4">
        <v>26</v>
      </c>
      <c r="AI540" s="4">
        <v>27</v>
      </c>
      <c r="AJ540" s="4">
        <v>191</v>
      </c>
      <c r="AK540" s="4">
        <v>192</v>
      </c>
      <c r="AL540" s="4">
        <v>4.4000000000000004</v>
      </c>
      <c r="AM540" s="4">
        <v>195</v>
      </c>
      <c r="AN540" s="4" t="s">
        <v>155</v>
      </c>
      <c r="AO540" s="4">
        <v>2</v>
      </c>
      <c r="AP540" s="5">
        <v>0.90398148148148139</v>
      </c>
      <c r="AQ540" s="4">
        <v>47.159368000000001</v>
      </c>
      <c r="AR540" s="4">
        <v>-88.489808999999994</v>
      </c>
      <c r="AS540" s="4">
        <v>332.2</v>
      </c>
      <c r="AT540" s="4">
        <v>15.9</v>
      </c>
      <c r="AU540" s="4">
        <v>12</v>
      </c>
      <c r="AV540" s="4">
        <v>10</v>
      </c>
      <c r="AW540" s="4" t="s">
        <v>412</v>
      </c>
      <c r="AX540" s="4">
        <v>1.18971</v>
      </c>
      <c r="AY540" s="4">
        <v>1.2</v>
      </c>
      <c r="AZ540" s="4">
        <v>2.0897100000000002</v>
      </c>
      <c r="BA540" s="4">
        <v>13.836</v>
      </c>
      <c r="BB540" s="4">
        <v>60.33</v>
      </c>
      <c r="BC540" s="4">
        <v>4.3600000000000003</v>
      </c>
      <c r="BD540" s="4">
        <v>2.5099999999999998</v>
      </c>
      <c r="BE540" s="4">
        <v>3100.6640000000002</v>
      </c>
      <c r="BF540" s="4">
        <v>8.7289999999999992</v>
      </c>
      <c r="BG540" s="4">
        <v>36.363</v>
      </c>
      <c r="BH540" s="4">
        <v>0</v>
      </c>
      <c r="BI540" s="4">
        <v>36.363</v>
      </c>
      <c r="BJ540" s="4">
        <v>31.484000000000002</v>
      </c>
      <c r="BK540" s="4">
        <v>0</v>
      </c>
      <c r="BL540" s="4">
        <v>31.484000000000002</v>
      </c>
      <c r="BM540" s="4">
        <v>6.8699999999999997E-2</v>
      </c>
      <c r="BQ540" s="4">
        <v>11168.484</v>
      </c>
      <c r="BR540" s="4">
        <v>9.0600000000000003E-3</v>
      </c>
      <c r="BS540" s="4">
        <v>-5</v>
      </c>
      <c r="BT540" s="4">
        <v>0.93150999999999995</v>
      </c>
      <c r="BU540" s="4">
        <v>0.22140399999999999</v>
      </c>
      <c r="BV540" s="4">
        <v>18.816502</v>
      </c>
    </row>
    <row r="541" spans="1:74" x14ac:dyDescent="0.25">
      <c r="A541" s="2">
        <v>42801</v>
      </c>
      <c r="B541" s="3">
        <v>0.69564335648148157</v>
      </c>
      <c r="C541" s="4">
        <v>3.706</v>
      </c>
      <c r="D541" s="4">
        <v>1.35E-2</v>
      </c>
      <c r="E541" s="4">
        <v>134.56083799999999</v>
      </c>
      <c r="F541" s="4">
        <v>409</v>
      </c>
      <c r="G541" s="4">
        <v>-2.1</v>
      </c>
      <c r="H541" s="4">
        <v>-0.8</v>
      </c>
      <c r="J541" s="4">
        <v>16.37</v>
      </c>
      <c r="K541" s="4">
        <v>0.9728</v>
      </c>
      <c r="L541" s="4">
        <v>3.605</v>
      </c>
      <c r="M541" s="4">
        <v>1.3100000000000001E-2</v>
      </c>
      <c r="N541" s="4">
        <v>397.91289999999998</v>
      </c>
      <c r="O541" s="4">
        <v>0</v>
      </c>
      <c r="P541" s="4">
        <v>397.9</v>
      </c>
      <c r="Q541" s="4">
        <v>344.52409999999998</v>
      </c>
      <c r="R541" s="4">
        <v>0</v>
      </c>
      <c r="S541" s="4">
        <v>344.5</v>
      </c>
      <c r="T541" s="4">
        <v>0</v>
      </c>
      <c r="W541" s="4">
        <v>0</v>
      </c>
      <c r="X541" s="4">
        <v>15.9262</v>
      </c>
      <c r="Y541" s="4">
        <v>12.3</v>
      </c>
      <c r="Z541" s="4">
        <v>768</v>
      </c>
      <c r="AA541" s="4">
        <v>774</v>
      </c>
      <c r="AB541" s="4">
        <v>804</v>
      </c>
      <c r="AC541" s="4">
        <v>36</v>
      </c>
      <c r="AD541" s="4">
        <v>17.61</v>
      </c>
      <c r="AE541" s="4">
        <v>0.4</v>
      </c>
      <c r="AF541" s="4">
        <v>958</v>
      </c>
      <c r="AG541" s="4">
        <v>8</v>
      </c>
      <c r="AH541" s="4">
        <v>26</v>
      </c>
      <c r="AI541" s="4">
        <v>27</v>
      </c>
      <c r="AJ541" s="4">
        <v>191</v>
      </c>
      <c r="AK541" s="4">
        <v>192</v>
      </c>
      <c r="AL541" s="4">
        <v>4.2</v>
      </c>
      <c r="AM541" s="4">
        <v>195.3</v>
      </c>
      <c r="AN541" s="4" t="s">
        <v>155</v>
      </c>
      <c r="AO541" s="4">
        <v>2</v>
      </c>
      <c r="AP541" s="5">
        <v>0.90399305555555554</v>
      </c>
      <c r="AQ541" s="4">
        <v>47.159329999999997</v>
      </c>
      <c r="AR541" s="4">
        <v>-88.489769999999993</v>
      </c>
      <c r="AS541" s="4">
        <v>331.6</v>
      </c>
      <c r="AT541" s="4">
        <v>7.9</v>
      </c>
      <c r="AU541" s="4">
        <v>12</v>
      </c>
      <c r="AV541" s="4">
        <v>10</v>
      </c>
      <c r="AW541" s="4" t="s">
        <v>412</v>
      </c>
      <c r="AX541" s="4">
        <v>1.1102099999999999</v>
      </c>
      <c r="AY541" s="4">
        <v>1.2204200000000001</v>
      </c>
      <c r="AZ541" s="4">
        <v>2.0204200000000001</v>
      </c>
      <c r="BA541" s="4">
        <v>13.836</v>
      </c>
      <c r="BB541" s="4">
        <v>55.34</v>
      </c>
      <c r="BC541" s="4">
        <v>4</v>
      </c>
      <c r="BD541" s="4">
        <v>2.794</v>
      </c>
      <c r="BE541" s="4">
        <v>3100.2550000000001</v>
      </c>
      <c r="BF541" s="4">
        <v>7.165</v>
      </c>
      <c r="BG541" s="4">
        <v>35.835999999999999</v>
      </c>
      <c r="BH541" s="4">
        <v>0</v>
      </c>
      <c r="BI541" s="4">
        <v>35.835999999999999</v>
      </c>
      <c r="BJ541" s="4">
        <v>31.027999999999999</v>
      </c>
      <c r="BK541" s="4">
        <v>0</v>
      </c>
      <c r="BL541" s="4">
        <v>31.027999999999999</v>
      </c>
      <c r="BM541" s="4">
        <v>0</v>
      </c>
      <c r="BQ541" s="4">
        <v>9958.7189999999991</v>
      </c>
      <c r="BR541" s="4">
        <v>5.8799999999999998E-3</v>
      </c>
      <c r="BS541" s="4">
        <v>-5</v>
      </c>
      <c r="BT541" s="4">
        <v>0.93250999999999995</v>
      </c>
      <c r="BU541" s="4">
        <v>0.14369299999999999</v>
      </c>
      <c r="BV541" s="4">
        <v>18.836701999999999</v>
      </c>
    </row>
    <row r="542" spans="1:74" x14ac:dyDescent="0.25">
      <c r="A542" s="2">
        <v>42801</v>
      </c>
      <c r="B542" s="3">
        <v>0.6956549305555555</v>
      </c>
      <c r="C542" s="4">
        <v>3.33</v>
      </c>
      <c r="D542" s="4">
        <v>1.18E-2</v>
      </c>
      <c r="E542" s="4">
        <v>117.926728</v>
      </c>
      <c r="F542" s="4">
        <v>497.7</v>
      </c>
      <c r="G542" s="4">
        <v>-2.1</v>
      </c>
      <c r="H542" s="4">
        <v>0.5</v>
      </c>
      <c r="J542" s="4">
        <v>15.68</v>
      </c>
      <c r="K542" s="4">
        <v>0.97599999999999998</v>
      </c>
      <c r="L542" s="4">
        <v>3.2501000000000002</v>
      </c>
      <c r="M542" s="4">
        <v>1.15E-2</v>
      </c>
      <c r="N542" s="4">
        <v>485.77229999999997</v>
      </c>
      <c r="O542" s="4">
        <v>0</v>
      </c>
      <c r="P542" s="4">
        <v>485.8</v>
      </c>
      <c r="Q542" s="4">
        <v>420.59530000000001</v>
      </c>
      <c r="R542" s="4">
        <v>0</v>
      </c>
      <c r="S542" s="4">
        <v>420.6</v>
      </c>
      <c r="T542" s="4">
        <v>0.48249999999999998</v>
      </c>
      <c r="W542" s="4">
        <v>0</v>
      </c>
      <c r="X542" s="4">
        <v>15.303900000000001</v>
      </c>
      <c r="Y542" s="4">
        <v>12.4</v>
      </c>
      <c r="Z542" s="4">
        <v>767</v>
      </c>
      <c r="AA542" s="4">
        <v>773</v>
      </c>
      <c r="AB542" s="4">
        <v>803</v>
      </c>
      <c r="AC542" s="4">
        <v>36</v>
      </c>
      <c r="AD542" s="4">
        <v>17.61</v>
      </c>
      <c r="AE542" s="4">
        <v>0.4</v>
      </c>
      <c r="AF542" s="4">
        <v>958</v>
      </c>
      <c r="AG542" s="4">
        <v>8</v>
      </c>
      <c r="AH542" s="4">
        <v>26</v>
      </c>
      <c r="AI542" s="4">
        <v>27</v>
      </c>
      <c r="AJ542" s="4">
        <v>191</v>
      </c>
      <c r="AK542" s="4">
        <v>191.5</v>
      </c>
      <c r="AL542" s="4">
        <v>4.2</v>
      </c>
      <c r="AM542" s="4">
        <v>195.7</v>
      </c>
      <c r="AN542" s="4" t="s">
        <v>155</v>
      </c>
      <c r="AO542" s="4">
        <v>2</v>
      </c>
      <c r="AP542" s="5">
        <v>0.90400462962962969</v>
      </c>
      <c r="AQ542" s="4">
        <v>47.159303000000001</v>
      </c>
      <c r="AR542" s="4">
        <v>-88.489746999999994</v>
      </c>
      <c r="AS542" s="4">
        <v>330.7</v>
      </c>
      <c r="AT542" s="4">
        <v>7.8</v>
      </c>
      <c r="AU542" s="4">
        <v>12</v>
      </c>
      <c r="AV542" s="4">
        <v>10</v>
      </c>
      <c r="AW542" s="4" t="s">
        <v>412</v>
      </c>
      <c r="AX542" s="4">
        <v>1.2309000000000001</v>
      </c>
      <c r="AY542" s="4">
        <v>1.4206000000000001</v>
      </c>
      <c r="AZ542" s="4">
        <v>2.2309000000000001</v>
      </c>
      <c r="BA542" s="4">
        <v>13.836</v>
      </c>
      <c r="BB542" s="4">
        <v>61.49</v>
      </c>
      <c r="BC542" s="4">
        <v>4.4400000000000004</v>
      </c>
      <c r="BD542" s="4">
        <v>2.46</v>
      </c>
      <c r="BE542" s="4">
        <v>3104.2629999999999</v>
      </c>
      <c r="BF542" s="4">
        <v>6.9969999999999999</v>
      </c>
      <c r="BG542" s="4">
        <v>48.588000000000001</v>
      </c>
      <c r="BH542" s="4">
        <v>0</v>
      </c>
      <c r="BI542" s="4">
        <v>48.588000000000001</v>
      </c>
      <c r="BJ542" s="4">
        <v>42.067999999999998</v>
      </c>
      <c r="BK542" s="4">
        <v>0</v>
      </c>
      <c r="BL542" s="4">
        <v>42.067999999999998</v>
      </c>
      <c r="BM542" s="4">
        <v>1.4999999999999999E-2</v>
      </c>
      <c r="BQ542" s="4">
        <v>10628.134</v>
      </c>
      <c r="BR542" s="4">
        <v>1.5299999999999999E-2</v>
      </c>
      <c r="BS542" s="4">
        <v>-5</v>
      </c>
      <c r="BT542" s="4">
        <v>0.93401999999999996</v>
      </c>
      <c r="BU542" s="4">
        <v>0.373894</v>
      </c>
      <c r="BV542" s="4">
        <v>18.867204000000001</v>
      </c>
    </row>
    <row r="543" spans="1:74" x14ac:dyDescent="0.25">
      <c r="A543" s="2">
        <v>42801</v>
      </c>
      <c r="B543" s="3">
        <v>0.69566650462962965</v>
      </c>
      <c r="C543" s="4">
        <v>3.298</v>
      </c>
      <c r="D543" s="4">
        <v>1.4999999999999999E-2</v>
      </c>
      <c r="E543" s="4">
        <v>150</v>
      </c>
      <c r="F543" s="4">
        <v>499.8</v>
      </c>
      <c r="G543" s="4">
        <v>-2.1</v>
      </c>
      <c r="H543" s="4">
        <v>-8.1</v>
      </c>
      <c r="J543" s="4">
        <v>15.51</v>
      </c>
      <c r="K543" s="4">
        <v>0.97629999999999995</v>
      </c>
      <c r="L543" s="4">
        <v>3.2198000000000002</v>
      </c>
      <c r="M543" s="4">
        <v>1.46E-2</v>
      </c>
      <c r="N543" s="4">
        <v>487.96440000000001</v>
      </c>
      <c r="O543" s="4">
        <v>0</v>
      </c>
      <c r="P543" s="4">
        <v>488</v>
      </c>
      <c r="Q543" s="4">
        <v>422.49329999999998</v>
      </c>
      <c r="R543" s="4">
        <v>0</v>
      </c>
      <c r="S543" s="4">
        <v>422.5</v>
      </c>
      <c r="T543" s="4">
        <v>0</v>
      </c>
      <c r="W543" s="4">
        <v>0</v>
      </c>
      <c r="X543" s="4">
        <v>15.1418</v>
      </c>
      <c r="Y543" s="4">
        <v>12.3</v>
      </c>
      <c r="Z543" s="4">
        <v>767</v>
      </c>
      <c r="AA543" s="4">
        <v>774</v>
      </c>
      <c r="AB543" s="4">
        <v>804</v>
      </c>
      <c r="AC543" s="4">
        <v>36</v>
      </c>
      <c r="AD543" s="4">
        <v>17.61</v>
      </c>
      <c r="AE543" s="4">
        <v>0.4</v>
      </c>
      <c r="AF543" s="4">
        <v>958</v>
      </c>
      <c r="AG543" s="4">
        <v>8</v>
      </c>
      <c r="AH543" s="4">
        <v>26</v>
      </c>
      <c r="AI543" s="4">
        <v>27</v>
      </c>
      <c r="AJ543" s="4">
        <v>191</v>
      </c>
      <c r="AK543" s="4">
        <v>191</v>
      </c>
      <c r="AL543" s="4">
        <v>4.4000000000000004</v>
      </c>
      <c r="AM543" s="4">
        <v>196</v>
      </c>
      <c r="AN543" s="4" t="s">
        <v>155</v>
      </c>
      <c r="AO543" s="4">
        <v>2</v>
      </c>
      <c r="AP543" s="5">
        <v>0.90401620370370372</v>
      </c>
      <c r="AQ543" s="4">
        <v>47.159289999999999</v>
      </c>
      <c r="AR543" s="4">
        <v>-88.489737000000005</v>
      </c>
      <c r="AS543" s="4">
        <v>330.3</v>
      </c>
      <c r="AT543" s="4">
        <v>6.4</v>
      </c>
      <c r="AU543" s="4">
        <v>12</v>
      </c>
      <c r="AV543" s="4">
        <v>10</v>
      </c>
      <c r="AW543" s="4" t="s">
        <v>412</v>
      </c>
      <c r="AX543" s="4">
        <v>1.5103</v>
      </c>
      <c r="AY543" s="4">
        <v>1.6103000000000001</v>
      </c>
      <c r="AZ543" s="4">
        <v>2.5103</v>
      </c>
      <c r="BA543" s="4">
        <v>13.836</v>
      </c>
      <c r="BB543" s="4">
        <v>62.01</v>
      </c>
      <c r="BC543" s="4">
        <v>4.4800000000000004</v>
      </c>
      <c r="BD543" s="4">
        <v>2.427</v>
      </c>
      <c r="BE543" s="4">
        <v>3101.5189999999998</v>
      </c>
      <c r="BF543" s="4">
        <v>8.9779999999999998</v>
      </c>
      <c r="BG543" s="4">
        <v>49.222999999999999</v>
      </c>
      <c r="BH543" s="4">
        <v>0</v>
      </c>
      <c r="BI543" s="4">
        <v>49.222999999999999</v>
      </c>
      <c r="BJ543" s="4">
        <v>42.619</v>
      </c>
      <c r="BK543" s="4">
        <v>0</v>
      </c>
      <c r="BL543" s="4">
        <v>42.619</v>
      </c>
      <c r="BM543" s="4">
        <v>0</v>
      </c>
      <c r="BQ543" s="4">
        <v>10605.288</v>
      </c>
      <c r="BR543" s="4">
        <v>1.8270000000000002E-2</v>
      </c>
      <c r="BS543" s="4">
        <v>-5</v>
      </c>
      <c r="BT543" s="4">
        <v>0.93449000000000004</v>
      </c>
      <c r="BU543" s="4">
        <v>0.44647300000000001</v>
      </c>
      <c r="BV543" s="4">
        <v>18.876698000000001</v>
      </c>
    </row>
    <row r="544" spans="1:74" x14ac:dyDescent="0.25">
      <c r="A544" s="2">
        <v>42801</v>
      </c>
      <c r="B544" s="3">
        <v>0.69567807870370368</v>
      </c>
      <c r="C544" s="4">
        <v>3.3159999999999998</v>
      </c>
      <c r="D544" s="4">
        <v>1.4999999999999999E-2</v>
      </c>
      <c r="E544" s="4">
        <v>150</v>
      </c>
      <c r="F544" s="4">
        <v>495.1</v>
      </c>
      <c r="G544" s="4">
        <v>-2.1</v>
      </c>
      <c r="H544" s="4">
        <v>-5.9</v>
      </c>
      <c r="J544" s="4">
        <v>15.76</v>
      </c>
      <c r="K544" s="4">
        <v>0.97619999999999996</v>
      </c>
      <c r="L544" s="4">
        <v>3.2366000000000001</v>
      </c>
      <c r="M544" s="4">
        <v>1.46E-2</v>
      </c>
      <c r="N544" s="4">
        <v>483.27640000000002</v>
      </c>
      <c r="O544" s="4">
        <v>0</v>
      </c>
      <c r="P544" s="4">
        <v>483.3</v>
      </c>
      <c r="Q544" s="4">
        <v>418.43430000000001</v>
      </c>
      <c r="R544" s="4">
        <v>0</v>
      </c>
      <c r="S544" s="4">
        <v>418.4</v>
      </c>
      <c r="T544" s="4">
        <v>0</v>
      </c>
      <c r="W544" s="4">
        <v>0</v>
      </c>
      <c r="X544" s="4">
        <v>15.3893</v>
      </c>
      <c r="Y544" s="4">
        <v>12.3</v>
      </c>
      <c r="Z544" s="4">
        <v>768</v>
      </c>
      <c r="AA544" s="4">
        <v>774</v>
      </c>
      <c r="AB544" s="4">
        <v>803</v>
      </c>
      <c r="AC544" s="4">
        <v>36</v>
      </c>
      <c r="AD544" s="4">
        <v>17.61</v>
      </c>
      <c r="AE544" s="4">
        <v>0.4</v>
      </c>
      <c r="AF544" s="4">
        <v>958</v>
      </c>
      <c r="AG544" s="4">
        <v>8</v>
      </c>
      <c r="AH544" s="4">
        <v>26</v>
      </c>
      <c r="AI544" s="4">
        <v>27</v>
      </c>
      <c r="AJ544" s="4">
        <v>191</v>
      </c>
      <c r="AK544" s="4">
        <v>191</v>
      </c>
      <c r="AL544" s="4">
        <v>4.5</v>
      </c>
      <c r="AM544" s="4">
        <v>195.6</v>
      </c>
      <c r="AN544" s="4" t="s">
        <v>155</v>
      </c>
      <c r="AO544" s="4">
        <v>2</v>
      </c>
      <c r="AP544" s="5">
        <v>0.90402777777777776</v>
      </c>
      <c r="AQ544" s="4">
        <v>47.159294000000003</v>
      </c>
      <c r="AR544" s="4">
        <v>-88.489735999999994</v>
      </c>
      <c r="AS544" s="4">
        <v>329.9</v>
      </c>
      <c r="AT544" s="4">
        <v>3.6</v>
      </c>
      <c r="AU544" s="4">
        <v>12</v>
      </c>
      <c r="AV544" s="4">
        <v>9</v>
      </c>
      <c r="AW544" s="4" t="s">
        <v>411</v>
      </c>
      <c r="AX544" s="4">
        <v>1.5896999999999999</v>
      </c>
      <c r="AY544" s="4">
        <v>1.7102999999999999</v>
      </c>
      <c r="AZ544" s="4">
        <v>2.6103000000000001</v>
      </c>
      <c r="BA544" s="4">
        <v>13.836</v>
      </c>
      <c r="BB544" s="4">
        <v>61.69</v>
      </c>
      <c r="BC544" s="4">
        <v>4.46</v>
      </c>
      <c r="BD544" s="4">
        <v>2.4369999999999998</v>
      </c>
      <c r="BE544" s="4">
        <v>3101.3939999999998</v>
      </c>
      <c r="BF544" s="4">
        <v>8.93</v>
      </c>
      <c r="BG544" s="4">
        <v>48.494999999999997</v>
      </c>
      <c r="BH544" s="4">
        <v>0</v>
      </c>
      <c r="BI544" s="4">
        <v>48.494999999999997</v>
      </c>
      <c r="BJ544" s="4">
        <v>41.988</v>
      </c>
      <c r="BK544" s="4">
        <v>0</v>
      </c>
      <c r="BL544" s="4">
        <v>41.988</v>
      </c>
      <c r="BM544" s="4">
        <v>0</v>
      </c>
      <c r="BQ544" s="4">
        <v>10722.156999999999</v>
      </c>
      <c r="BR544" s="4">
        <v>2.9199999999999999E-3</v>
      </c>
      <c r="BS544" s="4">
        <v>-5</v>
      </c>
      <c r="BT544" s="4">
        <v>0.93400000000000005</v>
      </c>
      <c r="BU544" s="4">
        <v>7.1357000000000004E-2</v>
      </c>
      <c r="BV544" s="4">
        <v>18.866800000000001</v>
      </c>
    </row>
    <row r="545" spans="1:74" x14ac:dyDescent="0.25">
      <c r="A545" s="2">
        <v>42801</v>
      </c>
      <c r="B545" s="3">
        <v>0.69568965277777783</v>
      </c>
      <c r="C545" s="4">
        <v>3.3010000000000002</v>
      </c>
      <c r="D545" s="4">
        <v>1.43E-2</v>
      </c>
      <c r="E545" s="4">
        <v>142.91905199999999</v>
      </c>
      <c r="F545" s="4">
        <v>495.5</v>
      </c>
      <c r="G545" s="4">
        <v>-2.1</v>
      </c>
      <c r="H545" s="4">
        <v>-11.8</v>
      </c>
      <c r="J545" s="4">
        <v>15.8</v>
      </c>
      <c r="K545" s="4">
        <v>0.97629999999999995</v>
      </c>
      <c r="L545" s="4">
        <v>3.2225999999999999</v>
      </c>
      <c r="M545" s="4">
        <v>1.4E-2</v>
      </c>
      <c r="N545" s="4">
        <v>483.75150000000002</v>
      </c>
      <c r="O545" s="4">
        <v>0</v>
      </c>
      <c r="P545" s="4">
        <v>483.8</v>
      </c>
      <c r="Q545" s="4">
        <v>418.84559999999999</v>
      </c>
      <c r="R545" s="4">
        <v>0</v>
      </c>
      <c r="S545" s="4">
        <v>418.8</v>
      </c>
      <c r="T545" s="4">
        <v>0</v>
      </c>
      <c r="W545" s="4">
        <v>0</v>
      </c>
      <c r="X545" s="4">
        <v>15.4261</v>
      </c>
      <c r="Y545" s="4">
        <v>12.1</v>
      </c>
      <c r="Z545" s="4">
        <v>769</v>
      </c>
      <c r="AA545" s="4">
        <v>776</v>
      </c>
      <c r="AB545" s="4">
        <v>804</v>
      </c>
      <c r="AC545" s="4">
        <v>36</v>
      </c>
      <c r="AD545" s="4">
        <v>17.61</v>
      </c>
      <c r="AE545" s="4">
        <v>0.4</v>
      </c>
      <c r="AF545" s="4">
        <v>958</v>
      </c>
      <c r="AG545" s="4">
        <v>8</v>
      </c>
      <c r="AH545" s="4">
        <v>26</v>
      </c>
      <c r="AI545" s="4">
        <v>27</v>
      </c>
      <c r="AJ545" s="4">
        <v>191</v>
      </c>
      <c r="AK545" s="4">
        <v>191</v>
      </c>
      <c r="AL545" s="4">
        <v>4.4000000000000004</v>
      </c>
      <c r="AM545" s="4">
        <v>195.2</v>
      </c>
      <c r="AN545" s="4" t="s">
        <v>155</v>
      </c>
      <c r="AO545" s="4">
        <v>2</v>
      </c>
      <c r="AP545" s="5">
        <v>0.9040393518518518</v>
      </c>
      <c r="AQ545" s="4">
        <v>47.159309999999998</v>
      </c>
      <c r="AR545" s="4">
        <v>-88.489744999999999</v>
      </c>
      <c r="AS545" s="4">
        <v>295.7</v>
      </c>
      <c r="AT545" s="4">
        <v>0</v>
      </c>
      <c r="AU545" s="4">
        <v>12</v>
      </c>
      <c r="AV545" s="4">
        <v>9</v>
      </c>
      <c r="AW545" s="4" t="s">
        <v>411</v>
      </c>
      <c r="AX545" s="4">
        <v>1.5</v>
      </c>
      <c r="AY545" s="4">
        <v>1.83605</v>
      </c>
      <c r="AZ545" s="4">
        <v>2.7</v>
      </c>
      <c r="BA545" s="4">
        <v>13.836</v>
      </c>
      <c r="BB545" s="4">
        <v>61.98</v>
      </c>
      <c r="BC545" s="4">
        <v>4.4800000000000004</v>
      </c>
      <c r="BD545" s="4">
        <v>2.4239999999999999</v>
      </c>
      <c r="BE545" s="4">
        <v>3102.1689999999999</v>
      </c>
      <c r="BF545" s="4">
        <v>8.5489999999999995</v>
      </c>
      <c r="BG545" s="4">
        <v>48.765999999999998</v>
      </c>
      <c r="BH545" s="4">
        <v>0</v>
      </c>
      <c r="BI545" s="4">
        <v>48.765999999999998</v>
      </c>
      <c r="BJ545" s="4">
        <v>42.222999999999999</v>
      </c>
      <c r="BK545" s="4">
        <v>0</v>
      </c>
      <c r="BL545" s="4">
        <v>42.222999999999999</v>
      </c>
      <c r="BM545" s="4">
        <v>0</v>
      </c>
      <c r="BQ545" s="4">
        <v>10797.375</v>
      </c>
      <c r="BR545" s="4">
        <v>-7.1199999999999996E-3</v>
      </c>
      <c r="BS545" s="4">
        <v>-5</v>
      </c>
      <c r="BT545" s="4">
        <v>0.92940999999999996</v>
      </c>
      <c r="BU545" s="4">
        <v>-0.17399600000000001</v>
      </c>
      <c r="BV545" s="4">
        <v>18.774082</v>
      </c>
    </row>
    <row r="546" spans="1:74" x14ac:dyDescent="0.25">
      <c r="A546" s="2">
        <v>42801</v>
      </c>
      <c r="B546" s="3">
        <v>0.69570122685185176</v>
      </c>
      <c r="C546" s="4">
        <v>3.2349999999999999</v>
      </c>
      <c r="D546" s="4">
        <v>1.29E-2</v>
      </c>
      <c r="E546" s="4">
        <v>128.95188999999999</v>
      </c>
      <c r="F546" s="4">
        <v>497.2</v>
      </c>
      <c r="G546" s="4">
        <v>-2.1</v>
      </c>
      <c r="H546" s="4">
        <v>-15.7</v>
      </c>
      <c r="J546" s="4">
        <v>15.8</v>
      </c>
      <c r="K546" s="4">
        <v>0.9768</v>
      </c>
      <c r="L546" s="4">
        <v>3.1604000000000001</v>
      </c>
      <c r="M546" s="4">
        <v>1.26E-2</v>
      </c>
      <c r="N546" s="4">
        <v>485.72460000000001</v>
      </c>
      <c r="O546" s="4">
        <v>0</v>
      </c>
      <c r="P546" s="4">
        <v>485.7</v>
      </c>
      <c r="Q546" s="4">
        <v>420.55399999999997</v>
      </c>
      <c r="R546" s="4">
        <v>0</v>
      </c>
      <c r="S546" s="4">
        <v>420.6</v>
      </c>
      <c r="T546" s="4">
        <v>0</v>
      </c>
      <c r="W546" s="4">
        <v>0</v>
      </c>
      <c r="X546" s="4">
        <v>15.433999999999999</v>
      </c>
      <c r="Y546" s="4">
        <v>11.9</v>
      </c>
      <c r="Z546" s="4">
        <v>771</v>
      </c>
      <c r="AA546" s="4">
        <v>778</v>
      </c>
      <c r="AB546" s="4">
        <v>806</v>
      </c>
      <c r="AC546" s="4">
        <v>36</v>
      </c>
      <c r="AD546" s="4">
        <v>17.61</v>
      </c>
      <c r="AE546" s="4">
        <v>0.4</v>
      </c>
      <c r="AF546" s="4">
        <v>958</v>
      </c>
      <c r="AG546" s="4">
        <v>8</v>
      </c>
      <c r="AH546" s="4">
        <v>26</v>
      </c>
      <c r="AI546" s="4">
        <v>27</v>
      </c>
      <c r="AJ546" s="4">
        <v>190.5</v>
      </c>
      <c r="AK546" s="4">
        <v>191</v>
      </c>
      <c r="AL546" s="4">
        <v>4.3</v>
      </c>
      <c r="AM546" s="4">
        <v>195</v>
      </c>
      <c r="AN546" s="4" t="s">
        <v>155</v>
      </c>
      <c r="AO546" s="4">
        <v>2</v>
      </c>
      <c r="AP546" s="5">
        <v>0.90405092592592595</v>
      </c>
      <c r="AQ546" s="4">
        <v>47.159325000000003</v>
      </c>
      <c r="AR546" s="4">
        <v>-88.489760000000004</v>
      </c>
      <c r="AS546" s="4">
        <v>34</v>
      </c>
      <c r="AT546" s="4">
        <v>0</v>
      </c>
      <c r="AU546" s="4">
        <v>12</v>
      </c>
      <c r="AV546" s="4">
        <v>9</v>
      </c>
      <c r="AW546" s="4" t="s">
        <v>411</v>
      </c>
      <c r="AX546" s="4">
        <v>1.5308999999999999</v>
      </c>
      <c r="AY546" s="4">
        <v>2.1860499999999998</v>
      </c>
      <c r="AZ546" s="4">
        <v>2.7618</v>
      </c>
      <c r="BA546" s="4">
        <v>13.836</v>
      </c>
      <c r="BB546" s="4">
        <v>63.23</v>
      </c>
      <c r="BC546" s="4">
        <v>4.57</v>
      </c>
      <c r="BD546" s="4">
        <v>2.3719999999999999</v>
      </c>
      <c r="BE546" s="4">
        <v>3104.0070000000001</v>
      </c>
      <c r="BF546" s="4">
        <v>7.8739999999999997</v>
      </c>
      <c r="BG546" s="4">
        <v>49.957999999999998</v>
      </c>
      <c r="BH546" s="4">
        <v>0</v>
      </c>
      <c r="BI546" s="4">
        <v>49.957999999999998</v>
      </c>
      <c r="BJ546" s="4">
        <v>43.255000000000003</v>
      </c>
      <c r="BK546" s="4">
        <v>0</v>
      </c>
      <c r="BL546" s="4">
        <v>43.255000000000003</v>
      </c>
      <c r="BM546" s="4">
        <v>0</v>
      </c>
      <c r="BQ546" s="4">
        <v>11021.782999999999</v>
      </c>
      <c r="BR546" s="4">
        <v>-1.7080000000000001E-2</v>
      </c>
      <c r="BS546" s="4">
        <v>-5</v>
      </c>
      <c r="BT546" s="4">
        <v>0.92244999999999999</v>
      </c>
      <c r="BU546" s="4">
        <v>-0.41739300000000001</v>
      </c>
      <c r="BV546" s="4">
        <v>18.633489999999998</v>
      </c>
    </row>
    <row r="547" spans="1:74" x14ac:dyDescent="0.25">
      <c r="A547" s="2">
        <v>42801</v>
      </c>
      <c r="B547" s="3">
        <v>0.69571280092592591</v>
      </c>
      <c r="C547" s="4">
        <v>3.0819999999999999</v>
      </c>
      <c r="D547" s="4">
        <v>1.24E-2</v>
      </c>
      <c r="E547" s="4">
        <v>123.856683</v>
      </c>
      <c r="F547" s="4">
        <v>497.4</v>
      </c>
      <c r="G547" s="4">
        <v>-2.1</v>
      </c>
      <c r="H547" s="4">
        <v>-7.2</v>
      </c>
      <c r="J547" s="4">
        <v>15.82</v>
      </c>
      <c r="K547" s="4">
        <v>0.97809999999999997</v>
      </c>
      <c r="L547" s="4">
        <v>3.0146000000000002</v>
      </c>
      <c r="M547" s="4">
        <v>1.21E-2</v>
      </c>
      <c r="N547" s="4">
        <v>486.512</v>
      </c>
      <c r="O547" s="4">
        <v>0</v>
      </c>
      <c r="P547" s="4">
        <v>486.5</v>
      </c>
      <c r="Q547" s="4">
        <v>421.23570000000001</v>
      </c>
      <c r="R547" s="4">
        <v>0</v>
      </c>
      <c r="S547" s="4">
        <v>421.2</v>
      </c>
      <c r="T547" s="4">
        <v>0</v>
      </c>
      <c r="W547" s="4">
        <v>0</v>
      </c>
      <c r="X547" s="4">
        <v>15.471500000000001</v>
      </c>
      <c r="Y547" s="4">
        <v>11.9</v>
      </c>
      <c r="Z547" s="4">
        <v>772</v>
      </c>
      <c r="AA547" s="4">
        <v>779</v>
      </c>
      <c r="AB547" s="4">
        <v>806</v>
      </c>
      <c r="AC547" s="4">
        <v>36</v>
      </c>
      <c r="AD547" s="4">
        <v>17.61</v>
      </c>
      <c r="AE547" s="4">
        <v>0.4</v>
      </c>
      <c r="AF547" s="4">
        <v>958</v>
      </c>
      <c r="AG547" s="4">
        <v>8</v>
      </c>
      <c r="AH547" s="4">
        <v>26</v>
      </c>
      <c r="AI547" s="4">
        <v>27</v>
      </c>
      <c r="AJ547" s="4">
        <v>190</v>
      </c>
      <c r="AK547" s="4">
        <v>190.5</v>
      </c>
      <c r="AL547" s="4">
        <v>4.3</v>
      </c>
      <c r="AM547" s="4">
        <v>195</v>
      </c>
      <c r="AN547" s="4" t="s">
        <v>155</v>
      </c>
      <c r="AO547" s="4">
        <v>2</v>
      </c>
      <c r="AP547" s="5">
        <v>0.9040625000000001</v>
      </c>
      <c r="AQ547" s="4">
        <v>47.159325000000003</v>
      </c>
      <c r="AR547" s="4">
        <v>-88.489760000000004</v>
      </c>
      <c r="AS547" s="4">
        <v>329.8</v>
      </c>
      <c r="AT547" s="4">
        <v>0</v>
      </c>
      <c r="AU547" s="4">
        <v>12</v>
      </c>
      <c r="AV547" s="4">
        <v>9</v>
      </c>
      <c r="AW547" s="4" t="s">
        <v>411</v>
      </c>
      <c r="AX547" s="4">
        <v>1.7587999999999999</v>
      </c>
      <c r="AY547" s="4">
        <v>2.4691000000000001</v>
      </c>
      <c r="AZ547" s="4">
        <v>3.2279</v>
      </c>
      <c r="BA547" s="4">
        <v>13.836</v>
      </c>
      <c r="BB547" s="4">
        <v>66.33</v>
      </c>
      <c r="BC547" s="4">
        <v>4.79</v>
      </c>
      <c r="BD547" s="4">
        <v>2.2370000000000001</v>
      </c>
      <c r="BE547" s="4">
        <v>3105.8139999999999</v>
      </c>
      <c r="BF547" s="4">
        <v>7.944</v>
      </c>
      <c r="BG547" s="4">
        <v>52.49</v>
      </c>
      <c r="BH547" s="4">
        <v>0</v>
      </c>
      <c r="BI547" s="4">
        <v>52.49</v>
      </c>
      <c r="BJ547" s="4">
        <v>45.447000000000003</v>
      </c>
      <c r="BK547" s="4">
        <v>0</v>
      </c>
      <c r="BL547" s="4">
        <v>45.447000000000003</v>
      </c>
      <c r="BM547" s="4">
        <v>0</v>
      </c>
      <c r="BQ547" s="4">
        <v>11589.745999999999</v>
      </c>
      <c r="BR547" s="4">
        <v>-2.2530000000000001E-2</v>
      </c>
      <c r="BS547" s="4">
        <v>-5</v>
      </c>
      <c r="BT547" s="4">
        <v>0.91847000000000001</v>
      </c>
      <c r="BU547" s="4">
        <v>-0.55057699999999998</v>
      </c>
      <c r="BV547" s="4">
        <v>18.553094000000002</v>
      </c>
    </row>
    <row r="548" spans="1:74" x14ac:dyDescent="0.25">
      <c r="A548" s="2">
        <v>42801</v>
      </c>
      <c r="B548" s="3">
        <v>0.69572437500000006</v>
      </c>
      <c r="C548" s="4">
        <v>2.8220000000000001</v>
      </c>
      <c r="D548" s="4">
        <v>1.2800000000000001E-2</v>
      </c>
      <c r="E548" s="4">
        <v>128.02500000000001</v>
      </c>
      <c r="F548" s="4">
        <v>489.7</v>
      </c>
      <c r="G548" s="4">
        <v>-2.1</v>
      </c>
      <c r="H548" s="4">
        <v>-9.8000000000000007</v>
      </c>
      <c r="J548" s="4">
        <v>15.97</v>
      </c>
      <c r="K548" s="4">
        <v>0.98029999999999995</v>
      </c>
      <c r="L548" s="4">
        <v>2.7662</v>
      </c>
      <c r="M548" s="4">
        <v>1.26E-2</v>
      </c>
      <c r="N548" s="4">
        <v>480.03829999999999</v>
      </c>
      <c r="O548" s="4">
        <v>0</v>
      </c>
      <c r="P548" s="4">
        <v>480</v>
      </c>
      <c r="Q548" s="4">
        <v>415.63060000000002</v>
      </c>
      <c r="R548" s="4">
        <v>0</v>
      </c>
      <c r="S548" s="4">
        <v>415.6</v>
      </c>
      <c r="T548" s="4">
        <v>0</v>
      </c>
      <c r="W548" s="4">
        <v>0</v>
      </c>
      <c r="X548" s="4">
        <v>15.651400000000001</v>
      </c>
      <c r="Y548" s="4">
        <v>11.8</v>
      </c>
      <c r="Z548" s="4">
        <v>773</v>
      </c>
      <c r="AA548" s="4">
        <v>780</v>
      </c>
      <c r="AB548" s="4">
        <v>807</v>
      </c>
      <c r="AC548" s="4">
        <v>36</v>
      </c>
      <c r="AD548" s="4">
        <v>17.61</v>
      </c>
      <c r="AE548" s="4">
        <v>0.4</v>
      </c>
      <c r="AF548" s="4">
        <v>958</v>
      </c>
      <c r="AG548" s="4">
        <v>8</v>
      </c>
      <c r="AH548" s="4">
        <v>25.49</v>
      </c>
      <c r="AI548" s="4">
        <v>27</v>
      </c>
      <c r="AJ548" s="4">
        <v>190</v>
      </c>
      <c r="AK548" s="4">
        <v>190</v>
      </c>
      <c r="AL548" s="4">
        <v>4.0999999999999996</v>
      </c>
      <c r="AM548" s="4">
        <v>195</v>
      </c>
      <c r="AN548" s="4" t="s">
        <v>155</v>
      </c>
      <c r="AO548" s="4">
        <v>2</v>
      </c>
      <c r="AP548" s="5">
        <v>0.90407407407407403</v>
      </c>
      <c r="AQ548" s="4">
        <v>47.159326999999998</v>
      </c>
      <c r="AR548" s="4">
        <v>-88.489760000000004</v>
      </c>
      <c r="AS548" s="4">
        <v>329.1</v>
      </c>
      <c r="AT548" s="4">
        <v>0</v>
      </c>
      <c r="AU548" s="4">
        <v>12</v>
      </c>
      <c r="AV548" s="4">
        <v>10</v>
      </c>
      <c r="AW548" s="4" t="s">
        <v>412</v>
      </c>
      <c r="AX548" s="4">
        <v>1.3896999999999999</v>
      </c>
      <c r="AY548" s="4">
        <v>2.1690999999999998</v>
      </c>
      <c r="AZ548" s="4">
        <v>2.5691000000000002</v>
      </c>
      <c r="BA548" s="4">
        <v>13.836</v>
      </c>
      <c r="BB548" s="4">
        <v>72.33</v>
      </c>
      <c r="BC548" s="4">
        <v>5.23</v>
      </c>
      <c r="BD548" s="4">
        <v>2.0099999999999998</v>
      </c>
      <c r="BE548" s="4">
        <v>3107.9110000000001</v>
      </c>
      <c r="BF548" s="4">
        <v>8.9749999999999996</v>
      </c>
      <c r="BG548" s="4">
        <v>56.481000000000002</v>
      </c>
      <c r="BH548" s="4">
        <v>0</v>
      </c>
      <c r="BI548" s="4">
        <v>56.481000000000002</v>
      </c>
      <c r="BJ548" s="4">
        <v>48.902999999999999</v>
      </c>
      <c r="BK548" s="4">
        <v>0</v>
      </c>
      <c r="BL548" s="4">
        <v>48.902999999999999</v>
      </c>
      <c r="BM548" s="4">
        <v>0</v>
      </c>
      <c r="BQ548" s="4">
        <v>12786.287</v>
      </c>
      <c r="BR548" s="4">
        <v>-2.8080000000000001E-2</v>
      </c>
      <c r="BS548" s="4">
        <v>-5</v>
      </c>
      <c r="BT548" s="4">
        <v>0.91291999999999995</v>
      </c>
      <c r="BU548" s="4">
        <v>-0.68620499999999995</v>
      </c>
      <c r="BV548" s="4">
        <v>18.440984</v>
      </c>
    </row>
    <row r="549" spans="1:74" x14ac:dyDescent="0.25">
      <c r="A549" s="2">
        <v>42801</v>
      </c>
      <c r="B549" s="3">
        <v>0.6957359490740741</v>
      </c>
      <c r="C549" s="4">
        <v>2.3740000000000001</v>
      </c>
      <c r="D549" s="4">
        <v>1.18E-2</v>
      </c>
      <c r="E549" s="4">
        <v>118.432203</v>
      </c>
      <c r="F549" s="4">
        <v>462.9</v>
      </c>
      <c r="G549" s="4">
        <v>-2.1</v>
      </c>
      <c r="H549" s="4">
        <v>-10.4</v>
      </c>
      <c r="J549" s="4">
        <v>16.21</v>
      </c>
      <c r="K549" s="4">
        <v>0.98419999999999996</v>
      </c>
      <c r="L549" s="4">
        <v>2.3359999999999999</v>
      </c>
      <c r="M549" s="4">
        <v>1.17E-2</v>
      </c>
      <c r="N549" s="4">
        <v>455.589</v>
      </c>
      <c r="O549" s="4">
        <v>0</v>
      </c>
      <c r="P549" s="4">
        <v>455.6</v>
      </c>
      <c r="Q549" s="4">
        <v>394.46170000000001</v>
      </c>
      <c r="R549" s="4">
        <v>0</v>
      </c>
      <c r="S549" s="4">
        <v>394.5</v>
      </c>
      <c r="T549" s="4">
        <v>0</v>
      </c>
      <c r="W549" s="4">
        <v>0</v>
      </c>
      <c r="X549" s="4">
        <v>15.952500000000001</v>
      </c>
      <c r="Y549" s="4">
        <v>11.8</v>
      </c>
      <c r="Z549" s="4">
        <v>773</v>
      </c>
      <c r="AA549" s="4">
        <v>780</v>
      </c>
      <c r="AB549" s="4">
        <v>808</v>
      </c>
      <c r="AC549" s="4">
        <v>36</v>
      </c>
      <c r="AD549" s="4">
        <v>17.61</v>
      </c>
      <c r="AE549" s="4">
        <v>0.4</v>
      </c>
      <c r="AF549" s="4">
        <v>958</v>
      </c>
      <c r="AG549" s="4">
        <v>8</v>
      </c>
      <c r="AH549" s="4">
        <v>25</v>
      </c>
      <c r="AI549" s="4">
        <v>27</v>
      </c>
      <c r="AJ549" s="4">
        <v>190</v>
      </c>
      <c r="AK549" s="4">
        <v>189.5</v>
      </c>
      <c r="AL549" s="4">
        <v>4.2</v>
      </c>
      <c r="AM549" s="4">
        <v>195.2</v>
      </c>
      <c r="AN549" s="4" t="s">
        <v>155</v>
      </c>
      <c r="AO549" s="4">
        <v>2</v>
      </c>
      <c r="AP549" s="5">
        <v>0.90408564814814818</v>
      </c>
      <c r="AQ549" s="4">
        <v>47.159328000000002</v>
      </c>
      <c r="AR549" s="4">
        <v>-88.489762999999996</v>
      </c>
      <c r="AS549" s="4">
        <v>328.6</v>
      </c>
      <c r="AT549" s="4">
        <v>0</v>
      </c>
      <c r="AU549" s="4">
        <v>12</v>
      </c>
      <c r="AV549" s="4">
        <v>10</v>
      </c>
      <c r="AW549" s="4" t="s">
        <v>412</v>
      </c>
      <c r="AX549" s="4">
        <v>1.3</v>
      </c>
      <c r="AY549" s="4">
        <v>1.9</v>
      </c>
      <c r="AZ549" s="4">
        <v>2.2999999999999998</v>
      </c>
      <c r="BA549" s="4">
        <v>13.836</v>
      </c>
      <c r="BB549" s="4">
        <v>85.79</v>
      </c>
      <c r="BC549" s="4">
        <v>6.2</v>
      </c>
      <c r="BD549" s="4">
        <v>1.609</v>
      </c>
      <c r="BE549" s="4">
        <v>3114.83</v>
      </c>
      <c r="BF549" s="4">
        <v>9.8919999999999995</v>
      </c>
      <c r="BG549" s="4">
        <v>63.616999999999997</v>
      </c>
      <c r="BH549" s="4">
        <v>0</v>
      </c>
      <c r="BI549" s="4">
        <v>63.616999999999997</v>
      </c>
      <c r="BJ549" s="4">
        <v>55.081000000000003</v>
      </c>
      <c r="BK549" s="4">
        <v>0</v>
      </c>
      <c r="BL549" s="4">
        <v>55.081000000000003</v>
      </c>
      <c r="BM549" s="4">
        <v>0</v>
      </c>
      <c r="BQ549" s="4">
        <v>15466.398999999999</v>
      </c>
      <c r="BR549" s="4">
        <v>-3.1489999999999997E-2</v>
      </c>
      <c r="BS549" s="4">
        <v>-5</v>
      </c>
      <c r="BT549" s="4">
        <v>0.90951000000000004</v>
      </c>
      <c r="BU549" s="4">
        <v>-0.76953700000000003</v>
      </c>
      <c r="BV549" s="4">
        <v>18.372102000000002</v>
      </c>
    </row>
    <row r="550" spans="1:74" x14ac:dyDescent="0.25">
      <c r="A550" s="2">
        <v>42801</v>
      </c>
      <c r="B550" s="3">
        <v>0.69574752314814814</v>
      </c>
      <c r="C550" s="4">
        <v>1.81</v>
      </c>
      <c r="D550" s="4">
        <v>7.6E-3</v>
      </c>
      <c r="E550" s="4">
        <v>76.059321999999995</v>
      </c>
      <c r="F550" s="4">
        <v>404.7</v>
      </c>
      <c r="G550" s="4">
        <v>-2.1</v>
      </c>
      <c r="H550" s="4">
        <v>-10.3</v>
      </c>
      <c r="J550" s="4">
        <v>16.63</v>
      </c>
      <c r="K550" s="4">
        <v>0.98919999999999997</v>
      </c>
      <c r="L550" s="4">
        <v>1.7906</v>
      </c>
      <c r="M550" s="4">
        <v>7.4999999999999997E-3</v>
      </c>
      <c r="N550" s="4">
        <v>400.2647</v>
      </c>
      <c r="O550" s="4">
        <v>0</v>
      </c>
      <c r="P550" s="4">
        <v>400.3</v>
      </c>
      <c r="Q550" s="4">
        <v>346.56040000000002</v>
      </c>
      <c r="R550" s="4">
        <v>0</v>
      </c>
      <c r="S550" s="4">
        <v>346.6</v>
      </c>
      <c r="T550" s="4">
        <v>0</v>
      </c>
      <c r="W550" s="4">
        <v>0</v>
      </c>
      <c r="X550" s="4">
        <v>16.4453</v>
      </c>
      <c r="Y550" s="4">
        <v>11.8</v>
      </c>
      <c r="Z550" s="4">
        <v>773</v>
      </c>
      <c r="AA550" s="4">
        <v>779</v>
      </c>
      <c r="AB550" s="4">
        <v>808</v>
      </c>
      <c r="AC550" s="4">
        <v>36</v>
      </c>
      <c r="AD550" s="4">
        <v>17.61</v>
      </c>
      <c r="AE550" s="4">
        <v>0.4</v>
      </c>
      <c r="AF550" s="4">
        <v>958</v>
      </c>
      <c r="AG550" s="4">
        <v>8</v>
      </c>
      <c r="AH550" s="4">
        <v>25</v>
      </c>
      <c r="AI550" s="4">
        <v>27</v>
      </c>
      <c r="AJ550" s="4">
        <v>190</v>
      </c>
      <c r="AK550" s="4">
        <v>189</v>
      </c>
      <c r="AL550" s="4">
        <v>4.3</v>
      </c>
      <c r="AM550" s="4">
        <v>195.6</v>
      </c>
      <c r="AN550" s="4" t="s">
        <v>155</v>
      </c>
      <c r="AO550" s="4">
        <v>2</v>
      </c>
      <c r="AP550" s="5">
        <v>0.90409722222222222</v>
      </c>
      <c r="AQ550" s="4">
        <v>47.159328000000002</v>
      </c>
      <c r="AR550" s="4">
        <v>-88.489765000000006</v>
      </c>
      <c r="AS550" s="4">
        <v>328.1</v>
      </c>
      <c r="AT550" s="4">
        <v>0</v>
      </c>
      <c r="AU550" s="4">
        <v>12</v>
      </c>
      <c r="AV550" s="4">
        <v>9</v>
      </c>
      <c r="AW550" s="4" t="s">
        <v>409</v>
      </c>
      <c r="AX550" s="4">
        <v>1.3103</v>
      </c>
      <c r="AY550" s="4">
        <v>1.9103000000000001</v>
      </c>
      <c r="AZ550" s="4">
        <v>2.3102999999999998</v>
      </c>
      <c r="BA550" s="4">
        <v>13.836</v>
      </c>
      <c r="BB550" s="4">
        <v>112.3</v>
      </c>
      <c r="BC550" s="4">
        <v>8.1199999999999992</v>
      </c>
      <c r="BD550" s="4">
        <v>1.0960000000000001</v>
      </c>
      <c r="BE550" s="4">
        <v>3133.806</v>
      </c>
      <c r="BF550" s="4">
        <v>8.3800000000000008</v>
      </c>
      <c r="BG550" s="4">
        <v>73.358000000000004</v>
      </c>
      <c r="BH550" s="4">
        <v>0</v>
      </c>
      <c r="BI550" s="4">
        <v>73.358000000000004</v>
      </c>
      <c r="BJ550" s="4">
        <v>63.515000000000001</v>
      </c>
      <c r="BK550" s="4">
        <v>0</v>
      </c>
      <c r="BL550" s="4">
        <v>63.515000000000001</v>
      </c>
      <c r="BM550" s="4">
        <v>0</v>
      </c>
      <c r="BQ550" s="4">
        <v>20926.808000000001</v>
      </c>
      <c r="BR550" s="4">
        <v>-2.998E-2</v>
      </c>
      <c r="BS550" s="4">
        <v>-5</v>
      </c>
      <c r="BT550" s="4">
        <v>0.91152999999999995</v>
      </c>
      <c r="BU550" s="4">
        <v>-0.73263699999999998</v>
      </c>
      <c r="BV550" s="4">
        <v>18.412906</v>
      </c>
    </row>
    <row r="551" spans="1:74" x14ac:dyDescent="0.25">
      <c r="A551" s="2">
        <v>42801</v>
      </c>
      <c r="B551" s="3">
        <v>0.69575909722222218</v>
      </c>
      <c r="C551" s="4">
        <v>1.306</v>
      </c>
      <c r="D551" s="4">
        <v>6.3E-3</v>
      </c>
      <c r="E551" s="4">
        <v>62.70017</v>
      </c>
      <c r="F551" s="4">
        <v>321.89999999999998</v>
      </c>
      <c r="G551" s="4">
        <v>-2.1</v>
      </c>
      <c r="H551" s="4">
        <v>-14.7</v>
      </c>
      <c r="J551" s="4">
        <v>17.25</v>
      </c>
      <c r="K551" s="4">
        <v>0.99350000000000005</v>
      </c>
      <c r="L551" s="4">
        <v>1.2970999999999999</v>
      </c>
      <c r="M551" s="4">
        <v>6.1999999999999998E-3</v>
      </c>
      <c r="N551" s="4">
        <v>319.77460000000002</v>
      </c>
      <c r="O551" s="4">
        <v>0</v>
      </c>
      <c r="P551" s="4">
        <v>319.8</v>
      </c>
      <c r="Q551" s="4">
        <v>276.8698</v>
      </c>
      <c r="R551" s="4">
        <v>0</v>
      </c>
      <c r="S551" s="4">
        <v>276.89999999999998</v>
      </c>
      <c r="T551" s="4">
        <v>0</v>
      </c>
      <c r="W551" s="4">
        <v>0</v>
      </c>
      <c r="X551" s="4">
        <v>17.133199999999999</v>
      </c>
      <c r="Y551" s="4">
        <v>11.8</v>
      </c>
      <c r="Z551" s="4">
        <v>774</v>
      </c>
      <c r="AA551" s="4">
        <v>780</v>
      </c>
      <c r="AB551" s="4">
        <v>808</v>
      </c>
      <c r="AC551" s="4">
        <v>36</v>
      </c>
      <c r="AD551" s="4">
        <v>17.61</v>
      </c>
      <c r="AE551" s="4">
        <v>0.4</v>
      </c>
      <c r="AF551" s="4">
        <v>958</v>
      </c>
      <c r="AG551" s="4">
        <v>8</v>
      </c>
      <c r="AH551" s="4">
        <v>25</v>
      </c>
      <c r="AI551" s="4">
        <v>27</v>
      </c>
      <c r="AJ551" s="4">
        <v>190</v>
      </c>
      <c r="AK551" s="4">
        <v>189.5</v>
      </c>
      <c r="AL551" s="4">
        <v>4</v>
      </c>
      <c r="AM551" s="4">
        <v>195.9</v>
      </c>
      <c r="AN551" s="4" t="s">
        <v>155</v>
      </c>
      <c r="AO551" s="4">
        <v>2</v>
      </c>
      <c r="AP551" s="5">
        <v>0.90410879629629637</v>
      </c>
      <c r="AQ551" s="4">
        <v>47.159328000000002</v>
      </c>
      <c r="AR551" s="4">
        <v>-88.489767999999998</v>
      </c>
      <c r="AS551" s="4">
        <v>327.3</v>
      </c>
      <c r="AT551" s="4">
        <v>0</v>
      </c>
      <c r="AU551" s="4">
        <v>12</v>
      </c>
      <c r="AV551" s="4">
        <v>9</v>
      </c>
      <c r="AW551" s="4" t="s">
        <v>409</v>
      </c>
      <c r="AX551" s="4">
        <v>1.4</v>
      </c>
      <c r="AY551" s="4">
        <v>2</v>
      </c>
      <c r="AZ551" s="4">
        <v>2.4</v>
      </c>
      <c r="BA551" s="4">
        <v>13.836</v>
      </c>
      <c r="BB551" s="4">
        <v>155.28</v>
      </c>
      <c r="BC551" s="4">
        <v>11.22</v>
      </c>
      <c r="BD551" s="4">
        <v>0.65700000000000003</v>
      </c>
      <c r="BE551" s="4">
        <v>3159.1080000000002</v>
      </c>
      <c r="BF551" s="4">
        <v>9.6560000000000006</v>
      </c>
      <c r="BG551" s="4">
        <v>81.558999999999997</v>
      </c>
      <c r="BH551" s="4">
        <v>0</v>
      </c>
      <c r="BI551" s="4">
        <v>81.558999999999997</v>
      </c>
      <c r="BJ551" s="4">
        <v>70.616</v>
      </c>
      <c r="BK551" s="4">
        <v>0</v>
      </c>
      <c r="BL551" s="4">
        <v>70.616</v>
      </c>
      <c r="BM551" s="4">
        <v>0</v>
      </c>
      <c r="BQ551" s="4">
        <v>30340.963</v>
      </c>
      <c r="BR551" s="4">
        <v>-2.9000000000000001E-2</v>
      </c>
      <c r="BS551" s="4">
        <v>-5</v>
      </c>
      <c r="BT551" s="4">
        <v>0.91249000000000002</v>
      </c>
      <c r="BU551" s="4">
        <v>-0.70868799999999998</v>
      </c>
      <c r="BV551" s="4">
        <v>18.432297999999999</v>
      </c>
    </row>
    <row r="552" spans="1:74" x14ac:dyDescent="0.25">
      <c r="A552" s="2">
        <v>42801</v>
      </c>
      <c r="B552" s="3">
        <v>0.69577067129629633</v>
      </c>
      <c r="C552" s="4">
        <v>0.96599999999999997</v>
      </c>
      <c r="D552" s="4">
        <v>5.4000000000000003E-3</v>
      </c>
      <c r="E552" s="4">
        <v>54.327243000000003</v>
      </c>
      <c r="F552" s="4">
        <v>242.2</v>
      </c>
      <c r="G552" s="4">
        <v>-2.1</v>
      </c>
      <c r="H552" s="4">
        <v>-8.1</v>
      </c>
      <c r="J552" s="4">
        <v>18.09</v>
      </c>
      <c r="K552" s="4">
        <v>0.99650000000000005</v>
      </c>
      <c r="L552" s="4">
        <v>0.96260000000000001</v>
      </c>
      <c r="M552" s="4">
        <v>5.4000000000000003E-3</v>
      </c>
      <c r="N552" s="4">
        <v>241.32579999999999</v>
      </c>
      <c r="O552" s="4">
        <v>0</v>
      </c>
      <c r="P552" s="4">
        <v>241.3</v>
      </c>
      <c r="Q552" s="4">
        <v>208.8244</v>
      </c>
      <c r="R552" s="4">
        <v>0</v>
      </c>
      <c r="S552" s="4">
        <v>208.8</v>
      </c>
      <c r="T552" s="4">
        <v>0</v>
      </c>
      <c r="W552" s="4">
        <v>0</v>
      </c>
      <c r="X552" s="4">
        <v>18.030799999999999</v>
      </c>
      <c r="Y552" s="4">
        <v>11.8</v>
      </c>
      <c r="Z552" s="4">
        <v>773</v>
      </c>
      <c r="AA552" s="4">
        <v>779</v>
      </c>
      <c r="AB552" s="4">
        <v>808</v>
      </c>
      <c r="AC552" s="4">
        <v>35.5</v>
      </c>
      <c r="AD552" s="4">
        <v>17.36</v>
      </c>
      <c r="AE552" s="4">
        <v>0.4</v>
      </c>
      <c r="AF552" s="4">
        <v>958</v>
      </c>
      <c r="AG552" s="4">
        <v>8</v>
      </c>
      <c r="AH552" s="4">
        <v>25</v>
      </c>
      <c r="AI552" s="4">
        <v>27</v>
      </c>
      <c r="AJ552" s="4">
        <v>190</v>
      </c>
      <c r="AK552" s="4">
        <v>190</v>
      </c>
      <c r="AL552" s="4">
        <v>4</v>
      </c>
      <c r="AM552" s="4">
        <v>196</v>
      </c>
      <c r="AN552" s="4" t="s">
        <v>155</v>
      </c>
      <c r="AO552" s="4">
        <v>2</v>
      </c>
      <c r="AP552" s="5">
        <v>0.9041203703703703</v>
      </c>
      <c r="AQ552" s="4">
        <v>47.159328000000002</v>
      </c>
      <c r="AR552" s="4">
        <v>-88.489769999999993</v>
      </c>
      <c r="AS552" s="4">
        <v>326.8</v>
      </c>
      <c r="AT552" s="4">
        <v>0</v>
      </c>
      <c r="AU552" s="4">
        <v>12</v>
      </c>
      <c r="AV552" s="4">
        <v>9</v>
      </c>
      <c r="AW552" s="4" t="s">
        <v>409</v>
      </c>
      <c r="AX552" s="4">
        <v>1.4</v>
      </c>
      <c r="AY552" s="4">
        <v>2.0103</v>
      </c>
      <c r="AZ552" s="4">
        <v>2.4205999999999999</v>
      </c>
      <c r="BA552" s="4">
        <v>13.836</v>
      </c>
      <c r="BB552" s="4">
        <v>209.4</v>
      </c>
      <c r="BC552" s="4">
        <v>15.13</v>
      </c>
      <c r="BD552" s="4">
        <v>0.35</v>
      </c>
      <c r="BE552" s="4">
        <v>3191.3910000000001</v>
      </c>
      <c r="BF552" s="4">
        <v>11.423999999999999</v>
      </c>
      <c r="BG552" s="4">
        <v>83.787000000000006</v>
      </c>
      <c r="BH552" s="4">
        <v>0</v>
      </c>
      <c r="BI552" s="4">
        <v>83.787000000000006</v>
      </c>
      <c r="BJ552" s="4">
        <v>72.503</v>
      </c>
      <c r="BK552" s="4">
        <v>0</v>
      </c>
      <c r="BL552" s="4">
        <v>72.503</v>
      </c>
      <c r="BM552" s="4">
        <v>0</v>
      </c>
      <c r="BQ552" s="4">
        <v>43466.035000000003</v>
      </c>
      <c r="BR552" s="4">
        <v>-2.8490000000000001E-2</v>
      </c>
      <c r="BS552" s="4">
        <v>-5</v>
      </c>
      <c r="BT552" s="4">
        <v>0.91302000000000005</v>
      </c>
      <c r="BU552" s="4">
        <v>-0.69622499999999998</v>
      </c>
      <c r="BV552" s="4">
        <v>18.443003999999998</v>
      </c>
    </row>
    <row r="553" spans="1:74" x14ac:dyDescent="0.25">
      <c r="A553" s="2">
        <v>42801</v>
      </c>
      <c r="B553" s="3">
        <v>0.69578224537037048</v>
      </c>
      <c r="C553" s="4">
        <v>0.78400000000000003</v>
      </c>
      <c r="D553" s="4">
        <v>5.7999999999999996E-3</v>
      </c>
      <c r="E553" s="4">
        <v>57.700964999999997</v>
      </c>
      <c r="F553" s="4">
        <v>216.6</v>
      </c>
      <c r="G553" s="4">
        <v>-2.1</v>
      </c>
      <c r="H553" s="4">
        <v>-11.4</v>
      </c>
      <c r="J553" s="4">
        <v>18.75</v>
      </c>
      <c r="K553" s="4">
        <v>0.99819999999999998</v>
      </c>
      <c r="L553" s="4">
        <v>0.78269999999999995</v>
      </c>
      <c r="M553" s="4">
        <v>5.7999999999999996E-3</v>
      </c>
      <c r="N553" s="4">
        <v>216.2225</v>
      </c>
      <c r="O553" s="4">
        <v>0</v>
      </c>
      <c r="P553" s="4">
        <v>216.2</v>
      </c>
      <c r="Q553" s="4">
        <v>186.99690000000001</v>
      </c>
      <c r="R553" s="4">
        <v>0</v>
      </c>
      <c r="S553" s="4">
        <v>187</v>
      </c>
      <c r="T553" s="4">
        <v>0</v>
      </c>
      <c r="W553" s="4">
        <v>0</v>
      </c>
      <c r="X553" s="4">
        <v>18.716100000000001</v>
      </c>
      <c r="Y553" s="4">
        <v>11.7</v>
      </c>
      <c r="Z553" s="4">
        <v>774</v>
      </c>
      <c r="AA553" s="4">
        <v>779</v>
      </c>
      <c r="AB553" s="4">
        <v>809</v>
      </c>
      <c r="AC553" s="4">
        <v>35</v>
      </c>
      <c r="AD553" s="4">
        <v>17.12</v>
      </c>
      <c r="AE553" s="4">
        <v>0.39</v>
      </c>
      <c r="AF553" s="4">
        <v>958</v>
      </c>
      <c r="AG553" s="4">
        <v>8</v>
      </c>
      <c r="AH553" s="4">
        <v>25</v>
      </c>
      <c r="AI553" s="4">
        <v>27</v>
      </c>
      <c r="AJ553" s="4">
        <v>190</v>
      </c>
      <c r="AK553" s="4">
        <v>190</v>
      </c>
      <c r="AL553" s="4">
        <v>4</v>
      </c>
      <c r="AM553" s="4">
        <v>196</v>
      </c>
      <c r="AN553" s="4" t="s">
        <v>155</v>
      </c>
      <c r="AO553" s="4">
        <v>2</v>
      </c>
      <c r="AP553" s="5">
        <v>0.90413194444444445</v>
      </c>
      <c r="AQ553" s="4">
        <v>47.159328000000002</v>
      </c>
      <c r="AR553" s="4">
        <v>-88.489772000000002</v>
      </c>
      <c r="AS553" s="4">
        <v>326.3</v>
      </c>
      <c r="AT553" s="4">
        <v>0</v>
      </c>
      <c r="AU553" s="4">
        <v>12</v>
      </c>
      <c r="AV553" s="4">
        <v>8</v>
      </c>
      <c r="AW553" s="4" t="s">
        <v>422</v>
      </c>
      <c r="AX553" s="4">
        <v>1.4103000000000001</v>
      </c>
      <c r="AY553" s="4">
        <v>2.1</v>
      </c>
      <c r="AZ553" s="4">
        <v>2.6</v>
      </c>
      <c r="BA553" s="4">
        <v>13.836</v>
      </c>
      <c r="BB553" s="4">
        <v>257.32</v>
      </c>
      <c r="BC553" s="4">
        <v>18.600000000000001</v>
      </c>
      <c r="BD553" s="4">
        <v>0.183</v>
      </c>
      <c r="BE553" s="4">
        <v>3217.3580000000002</v>
      </c>
      <c r="BF553" s="4">
        <v>15.069000000000001</v>
      </c>
      <c r="BG553" s="4">
        <v>93.08</v>
      </c>
      <c r="BH553" s="4">
        <v>0</v>
      </c>
      <c r="BI553" s="4">
        <v>93.08</v>
      </c>
      <c r="BJ553" s="4">
        <v>80.498999999999995</v>
      </c>
      <c r="BK553" s="4">
        <v>0</v>
      </c>
      <c r="BL553" s="4">
        <v>80.498999999999995</v>
      </c>
      <c r="BM553" s="4">
        <v>0</v>
      </c>
      <c r="BQ553" s="4">
        <v>55941.482000000004</v>
      </c>
      <c r="BR553" s="4">
        <v>-2.9020000000000001E-2</v>
      </c>
      <c r="BS553" s="4">
        <v>-5</v>
      </c>
      <c r="BT553" s="4">
        <v>0.91247</v>
      </c>
      <c r="BU553" s="4">
        <v>-0.70917600000000003</v>
      </c>
      <c r="BV553" s="4">
        <v>18.431894</v>
      </c>
    </row>
    <row r="554" spans="1:74" x14ac:dyDescent="0.25">
      <c r="A554" s="2">
        <v>42801</v>
      </c>
      <c r="B554" s="3">
        <v>0.69579381944444441</v>
      </c>
      <c r="C554" s="4">
        <v>0.70299999999999996</v>
      </c>
      <c r="D554" s="4">
        <v>7.1999999999999998E-3</v>
      </c>
      <c r="E554" s="4">
        <v>71.961602999999997</v>
      </c>
      <c r="F554" s="4">
        <v>150.19999999999999</v>
      </c>
      <c r="G554" s="4">
        <v>-2.2000000000000002</v>
      </c>
      <c r="H554" s="4">
        <v>-13.5</v>
      </c>
      <c r="J554" s="4">
        <v>19.22</v>
      </c>
      <c r="K554" s="4">
        <v>0.99890000000000001</v>
      </c>
      <c r="L554" s="4">
        <v>0.70250000000000001</v>
      </c>
      <c r="M554" s="4">
        <v>7.1999999999999998E-3</v>
      </c>
      <c r="N554" s="4">
        <v>150.0386</v>
      </c>
      <c r="O554" s="4">
        <v>0</v>
      </c>
      <c r="P554" s="4">
        <v>150</v>
      </c>
      <c r="Q554" s="4">
        <v>129.7587</v>
      </c>
      <c r="R554" s="4">
        <v>0</v>
      </c>
      <c r="S554" s="4">
        <v>129.80000000000001</v>
      </c>
      <c r="T554" s="4">
        <v>0</v>
      </c>
      <c r="W554" s="4">
        <v>0</v>
      </c>
      <c r="X554" s="4">
        <v>19.195599999999999</v>
      </c>
      <c r="Y554" s="4">
        <v>11.8</v>
      </c>
      <c r="Z554" s="4">
        <v>774</v>
      </c>
      <c r="AA554" s="4">
        <v>779</v>
      </c>
      <c r="AB554" s="4">
        <v>809</v>
      </c>
      <c r="AC554" s="4">
        <v>35</v>
      </c>
      <c r="AD554" s="4">
        <v>17.12</v>
      </c>
      <c r="AE554" s="4">
        <v>0.39</v>
      </c>
      <c r="AF554" s="4">
        <v>958</v>
      </c>
      <c r="AG554" s="4">
        <v>8</v>
      </c>
      <c r="AH554" s="4">
        <v>25.51</v>
      </c>
      <c r="AI554" s="4">
        <v>27</v>
      </c>
      <c r="AJ554" s="4">
        <v>190</v>
      </c>
      <c r="AK554" s="4">
        <v>190</v>
      </c>
      <c r="AL554" s="4">
        <v>4</v>
      </c>
      <c r="AM554" s="4">
        <v>196</v>
      </c>
      <c r="AN554" s="4" t="s">
        <v>155</v>
      </c>
      <c r="AO554" s="4">
        <v>2</v>
      </c>
      <c r="AP554" s="5">
        <v>0.9041435185185186</v>
      </c>
      <c r="AQ554" s="4">
        <v>47.159328000000002</v>
      </c>
      <c r="AR554" s="4">
        <v>-88.489773</v>
      </c>
      <c r="AS554" s="4">
        <v>325.8</v>
      </c>
      <c r="AT554" s="4">
        <v>0</v>
      </c>
      <c r="AU554" s="4">
        <v>12</v>
      </c>
      <c r="AV554" s="4">
        <v>8</v>
      </c>
      <c r="AW554" s="4" t="s">
        <v>422</v>
      </c>
      <c r="AX554" s="4">
        <v>1.4794</v>
      </c>
      <c r="AY554" s="4">
        <v>2.0794000000000001</v>
      </c>
      <c r="AZ554" s="4">
        <v>2.5691000000000002</v>
      </c>
      <c r="BA554" s="4">
        <v>13.836</v>
      </c>
      <c r="BB554" s="4">
        <v>285.95</v>
      </c>
      <c r="BC554" s="4">
        <v>20.67</v>
      </c>
      <c r="BD554" s="4">
        <v>0.114</v>
      </c>
      <c r="BE554" s="4">
        <v>3227.259</v>
      </c>
      <c r="BF554" s="4">
        <v>21.015999999999998</v>
      </c>
      <c r="BG554" s="4">
        <v>72.179000000000002</v>
      </c>
      <c r="BH554" s="4">
        <v>0</v>
      </c>
      <c r="BI554" s="4">
        <v>72.179000000000002</v>
      </c>
      <c r="BJ554" s="4">
        <v>62.423000000000002</v>
      </c>
      <c r="BK554" s="4">
        <v>0</v>
      </c>
      <c r="BL554" s="4">
        <v>62.423000000000002</v>
      </c>
      <c r="BM554" s="4">
        <v>0</v>
      </c>
      <c r="BQ554" s="4">
        <v>64116.748</v>
      </c>
      <c r="BR554" s="4">
        <v>-2.8979999999999999E-2</v>
      </c>
      <c r="BS554" s="4">
        <v>-5</v>
      </c>
      <c r="BT554" s="4">
        <v>0.91202000000000005</v>
      </c>
      <c r="BU554" s="4">
        <v>-0.70819900000000002</v>
      </c>
      <c r="BV554" s="4">
        <v>18.422803999999999</v>
      </c>
    </row>
    <row r="555" spans="1:74" x14ac:dyDescent="0.25">
      <c r="A555" s="2">
        <v>42801</v>
      </c>
      <c r="B555" s="3">
        <v>0.69580539351851856</v>
      </c>
      <c r="C555" s="4">
        <v>0.626</v>
      </c>
      <c r="D555" s="4">
        <v>8.0000000000000002E-3</v>
      </c>
      <c r="E555" s="4">
        <v>80</v>
      </c>
      <c r="F555" s="4">
        <v>127.6</v>
      </c>
      <c r="G555" s="4">
        <v>-2.2000000000000002</v>
      </c>
      <c r="H555" s="4">
        <v>-10.6</v>
      </c>
      <c r="J555" s="4">
        <v>19.510000000000002</v>
      </c>
      <c r="K555" s="4">
        <v>0.99970000000000003</v>
      </c>
      <c r="L555" s="4">
        <v>0.62619999999999998</v>
      </c>
      <c r="M555" s="4">
        <v>8.0000000000000002E-3</v>
      </c>
      <c r="N555" s="4">
        <v>127.5329</v>
      </c>
      <c r="O555" s="4">
        <v>0</v>
      </c>
      <c r="P555" s="4">
        <v>127.5</v>
      </c>
      <c r="Q555" s="4">
        <v>110.2329</v>
      </c>
      <c r="R555" s="4">
        <v>0</v>
      </c>
      <c r="S555" s="4">
        <v>110.2</v>
      </c>
      <c r="T555" s="4">
        <v>0</v>
      </c>
      <c r="W555" s="4">
        <v>0</v>
      </c>
      <c r="X555" s="4">
        <v>19.5031</v>
      </c>
      <c r="Y555" s="4">
        <v>11.8</v>
      </c>
      <c r="Z555" s="4">
        <v>774</v>
      </c>
      <c r="AA555" s="4">
        <v>779</v>
      </c>
      <c r="AB555" s="4">
        <v>808</v>
      </c>
      <c r="AC555" s="4">
        <v>34.5</v>
      </c>
      <c r="AD555" s="4">
        <v>16.87</v>
      </c>
      <c r="AE555" s="4">
        <v>0.39</v>
      </c>
      <c r="AF555" s="4">
        <v>957</v>
      </c>
      <c r="AG555" s="4">
        <v>8</v>
      </c>
      <c r="AH555" s="4">
        <v>26</v>
      </c>
      <c r="AI555" s="4">
        <v>27</v>
      </c>
      <c r="AJ555" s="4">
        <v>190</v>
      </c>
      <c r="AK555" s="4">
        <v>190.5</v>
      </c>
      <c r="AL555" s="4">
        <v>4.0999999999999996</v>
      </c>
      <c r="AM555" s="4">
        <v>195.6</v>
      </c>
      <c r="AN555" s="4" t="s">
        <v>155</v>
      </c>
      <c r="AO555" s="4">
        <v>2</v>
      </c>
      <c r="AP555" s="5">
        <v>0.90415509259259252</v>
      </c>
      <c r="AQ555" s="4">
        <v>47.159328000000002</v>
      </c>
      <c r="AR555" s="4">
        <v>-88.489774999999995</v>
      </c>
      <c r="AS555" s="4">
        <v>325</v>
      </c>
      <c r="AT555" s="4">
        <v>0</v>
      </c>
      <c r="AU555" s="4">
        <v>12</v>
      </c>
      <c r="AV555" s="4">
        <v>9</v>
      </c>
      <c r="AW555" s="4" t="s">
        <v>423</v>
      </c>
      <c r="AX555" s="4">
        <v>1.3103</v>
      </c>
      <c r="AY555" s="4">
        <v>1.9</v>
      </c>
      <c r="AZ555" s="4">
        <v>2.3102999999999998</v>
      </c>
      <c r="BA555" s="4">
        <v>13.836</v>
      </c>
      <c r="BB555" s="4">
        <v>320.14999999999998</v>
      </c>
      <c r="BC555" s="4">
        <v>23.14</v>
      </c>
      <c r="BD555" s="4">
        <v>3.3000000000000002E-2</v>
      </c>
      <c r="BE555" s="4">
        <v>3242.1350000000002</v>
      </c>
      <c r="BF555" s="4">
        <v>26.353000000000002</v>
      </c>
      <c r="BG555" s="4">
        <v>69.146000000000001</v>
      </c>
      <c r="BH555" s="4">
        <v>0</v>
      </c>
      <c r="BI555" s="4">
        <v>69.146000000000001</v>
      </c>
      <c r="BJ555" s="4">
        <v>59.765999999999998</v>
      </c>
      <c r="BK555" s="4">
        <v>0</v>
      </c>
      <c r="BL555" s="4">
        <v>59.765999999999998</v>
      </c>
      <c r="BM555" s="4">
        <v>0</v>
      </c>
      <c r="BQ555" s="4">
        <v>73419.660999999993</v>
      </c>
      <c r="BR555" s="4">
        <v>-2.8509E-2</v>
      </c>
      <c r="BS555" s="4">
        <v>-5</v>
      </c>
      <c r="BT555" s="4">
        <v>0.91300000000000003</v>
      </c>
      <c r="BU555" s="4">
        <v>-0.69670100000000001</v>
      </c>
      <c r="BV555" s="4">
        <v>18.442599999999999</v>
      </c>
    </row>
    <row r="556" spans="1:74" x14ac:dyDescent="0.25">
      <c r="A556" s="2">
        <v>42801</v>
      </c>
      <c r="B556" s="3">
        <v>0.69581696759259259</v>
      </c>
      <c r="C556" s="4">
        <v>0.55600000000000005</v>
      </c>
      <c r="D556" s="4">
        <v>8.0000000000000002E-3</v>
      </c>
      <c r="E556" s="4">
        <v>80</v>
      </c>
      <c r="F556" s="4">
        <v>116.3</v>
      </c>
      <c r="G556" s="4">
        <v>-2.2000000000000002</v>
      </c>
      <c r="H556" s="4">
        <v>-12.8</v>
      </c>
      <c r="J556" s="4">
        <v>19.66</v>
      </c>
      <c r="K556" s="4">
        <v>1.0004</v>
      </c>
      <c r="L556" s="4">
        <v>0.55569999999999997</v>
      </c>
      <c r="M556" s="4">
        <v>8.0000000000000002E-3</v>
      </c>
      <c r="N556" s="4">
        <v>116.3565</v>
      </c>
      <c r="O556" s="4">
        <v>0</v>
      </c>
      <c r="P556" s="4">
        <v>116.4</v>
      </c>
      <c r="Q556" s="4">
        <v>100.51600000000001</v>
      </c>
      <c r="R556" s="4">
        <v>0</v>
      </c>
      <c r="S556" s="4">
        <v>100.5</v>
      </c>
      <c r="T556" s="4">
        <v>0</v>
      </c>
      <c r="W556" s="4">
        <v>0</v>
      </c>
      <c r="X556" s="4">
        <v>19.6663</v>
      </c>
      <c r="Y556" s="4">
        <v>11.8</v>
      </c>
      <c r="Z556" s="4">
        <v>774</v>
      </c>
      <c r="AA556" s="4">
        <v>780</v>
      </c>
      <c r="AB556" s="4">
        <v>808</v>
      </c>
      <c r="AC556" s="4">
        <v>34</v>
      </c>
      <c r="AD556" s="4">
        <v>16.63</v>
      </c>
      <c r="AE556" s="4">
        <v>0.38</v>
      </c>
      <c r="AF556" s="4">
        <v>958</v>
      </c>
      <c r="AG556" s="4">
        <v>8</v>
      </c>
      <c r="AH556" s="4">
        <v>25.490490000000001</v>
      </c>
      <c r="AI556" s="4">
        <v>27</v>
      </c>
      <c r="AJ556" s="4">
        <v>190</v>
      </c>
      <c r="AK556" s="4">
        <v>190.5</v>
      </c>
      <c r="AL556" s="4">
        <v>4.2</v>
      </c>
      <c r="AM556" s="4">
        <v>195.2</v>
      </c>
      <c r="AN556" s="4" t="s">
        <v>155</v>
      </c>
      <c r="AO556" s="4">
        <v>2</v>
      </c>
      <c r="AP556" s="5">
        <v>0.90416666666666667</v>
      </c>
      <c r="AQ556" s="4">
        <v>47.159329999999997</v>
      </c>
      <c r="AR556" s="4">
        <v>-88.489777000000004</v>
      </c>
      <c r="AS556" s="4">
        <v>324.5</v>
      </c>
      <c r="AT556" s="4">
        <v>0</v>
      </c>
      <c r="AU556" s="4">
        <v>12</v>
      </c>
      <c r="AV556" s="4">
        <v>9</v>
      </c>
      <c r="AW556" s="4" t="s">
        <v>423</v>
      </c>
      <c r="AX556" s="4">
        <v>1.4</v>
      </c>
      <c r="AY556" s="4">
        <v>1.9</v>
      </c>
      <c r="AZ556" s="4">
        <v>2.4</v>
      </c>
      <c r="BA556" s="4">
        <v>13.836</v>
      </c>
      <c r="BB556" s="4">
        <v>360.33</v>
      </c>
      <c r="BC556" s="4">
        <v>26.04</v>
      </c>
      <c r="BD556" s="4">
        <v>-3.7999999999999999E-2</v>
      </c>
      <c r="BE556" s="4">
        <v>3264.3029999999999</v>
      </c>
      <c r="BF556" s="4">
        <v>29.920999999999999</v>
      </c>
      <c r="BG556" s="4">
        <v>71.575999999999993</v>
      </c>
      <c r="BH556" s="4">
        <v>0</v>
      </c>
      <c r="BI556" s="4">
        <v>71.575999999999993</v>
      </c>
      <c r="BJ556" s="4">
        <v>61.832000000000001</v>
      </c>
      <c r="BK556" s="4">
        <v>0</v>
      </c>
      <c r="BL556" s="4">
        <v>61.832000000000001</v>
      </c>
      <c r="BM556" s="4">
        <v>0</v>
      </c>
      <c r="BQ556" s="4">
        <v>83996.74</v>
      </c>
      <c r="BR556" s="4">
        <v>-3.0019000000000001E-2</v>
      </c>
      <c r="BS556" s="4">
        <v>-5</v>
      </c>
      <c r="BT556" s="4">
        <v>0.91249000000000002</v>
      </c>
      <c r="BU556" s="4">
        <v>-0.73358999999999996</v>
      </c>
      <c r="BV556" s="4">
        <v>18.432307999999999</v>
      </c>
    </row>
    <row r="557" spans="1:74" x14ac:dyDescent="0.25">
      <c r="A557" s="2">
        <v>42801</v>
      </c>
      <c r="B557" s="3">
        <v>0.69582854166666663</v>
      </c>
      <c r="C557" s="4">
        <v>0.47799999999999998</v>
      </c>
      <c r="D557" s="4">
        <v>8.0000000000000002E-3</v>
      </c>
      <c r="E557" s="4">
        <v>80</v>
      </c>
      <c r="F557" s="4">
        <v>101.5</v>
      </c>
      <c r="G557" s="4">
        <v>-2.2000000000000002</v>
      </c>
      <c r="H557" s="4">
        <v>-6.4</v>
      </c>
      <c r="J557" s="4">
        <v>19.8</v>
      </c>
      <c r="K557" s="4">
        <v>1</v>
      </c>
      <c r="L557" s="4">
        <v>0.47770000000000001</v>
      </c>
      <c r="M557" s="4">
        <v>8.0000000000000002E-3</v>
      </c>
      <c r="N557" s="4">
        <v>101.51</v>
      </c>
      <c r="O557" s="4">
        <v>0</v>
      </c>
      <c r="P557" s="4">
        <v>101.5</v>
      </c>
      <c r="Q557" s="4">
        <v>87.688900000000004</v>
      </c>
      <c r="R557" s="4">
        <v>0</v>
      </c>
      <c r="S557" s="4">
        <v>87.7</v>
      </c>
      <c r="T557" s="4">
        <v>0</v>
      </c>
      <c r="W557" s="4">
        <v>0</v>
      </c>
      <c r="X557" s="4">
        <v>19.8</v>
      </c>
      <c r="Y557" s="4">
        <v>11.9</v>
      </c>
      <c r="Z557" s="4">
        <v>774</v>
      </c>
      <c r="AA557" s="4">
        <v>780</v>
      </c>
      <c r="AB557" s="4">
        <v>808</v>
      </c>
      <c r="AC557" s="4">
        <v>34</v>
      </c>
      <c r="AD557" s="4">
        <v>16.62</v>
      </c>
      <c r="AE557" s="4">
        <v>0.38</v>
      </c>
      <c r="AF557" s="4">
        <v>958</v>
      </c>
      <c r="AG557" s="4">
        <v>8</v>
      </c>
      <c r="AH557" s="4">
        <v>25</v>
      </c>
      <c r="AI557" s="4">
        <v>27</v>
      </c>
      <c r="AJ557" s="4">
        <v>190</v>
      </c>
      <c r="AK557" s="4">
        <v>190</v>
      </c>
      <c r="AL557" s="4">
        <v>4.0999999999999996</v>
      </c>
      <c r="AM557" s="4">
        <v>195</v>
      </c>
      <c r="AN557" s="4" t="s">
        <v>155</v>
      </c>
      <c r="AO557" s="4">
        <v>2</v>
      </c>
      <c r="AP557" s="5">
        <v>0.90417824074074071</v>
      </c>
      <c r="AQ557" s="4">
        <v>47.159329999999997</v>
      </c>
      <c r="AR557" s="4">
        <v>-88.489778000000001</v>
      </c>
      <c r="AS557" s="4">
        <v>324</v>
      </c>
      <c r="AT557" s="4">
        <v>0</v>
      </c>
      <c r="AU557" s="4">
        <v>12</v>
      </c>
      <c r="AV557" s="4">
        <v>9</v>
      </c>
      <c r="AW557" s="4" t="s">
        <v>423</v>
      </c>
      <c r="AX557" s="4">
        <v>1.3897900000000001</v>
      </c>
      <c r="AY557" s="4">
        <v>1.91021</v>
      </c>
      <c r="AZ557" s="4">
        <v>2.4</v>
      </c>
      <c r="BA557" s="4">
        <v>13.836</v>
      </c>
      <c r="BB557" s="4">
        <v>450</v>
      </c>
      <c r="BC557" s="4">
        <v>32.520000000000003</v>
      </c>
      <c r="BD557" s="4">
        <v>0.38200000000000001</v>
      </c>
      <c r="BE557" s="4">
        <v>0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Q557" s="4">
        <v>0</v>
      </c>
      <c r="BR557" s="4">
        <v>-2.947E-2</v>
      </c>
      <c r="BS557" s="4">
        <v>-5</v>
      </c>
      <c r="BT557" s="4">
        <v>0.91352999999999995</v>
      </c>
      <c r="BU557" s="4">
        <v>-0.72017299999999995</v>
      </c>
      <c r="BV557" s="4">
        <v>18.453306000000001</v>
      </c>
    </row>
    <row r="558" spans="1:74" x14ac:dyDescent="0.25">
      <c r="A558" s="2">
        <v>42801</v>
      </c>
      <c r="B558" s="3">
        <v>0.69584011574074067</v>
      </c>
      <c r="C558" s="4">
        <v>0.39400000000000002</v>
      </c>
      <c r="D558" s="4">
        <v>6.8999999999999999E-3</v>
      </c>
      <c r="E558" s="4">
        <v>69.097162999999995</v>
      </c>
      <c r="F558" s="4">
        <v>93.2</v>
      </c>
      <c r="G558" s="4">
        <v>-2.2000000000000002</v>
      </c>
      <c r="H558" s="4">
        <v>-9.1999999999999993</v>
      </c>
      <c r="J558" s="4">
        <v>19.899999999999999</v>
      </c>
      <c r="K558" s="4">
        <v>1</v>
      </c>
      <c r="L558" s="4">
        <v>0.39450000000000002</v>
      </c>
      <c r="M558" s="4">
        <v>6.8999999999999999E-3</v>
      </c>
      <c r="N558" s="4">
        <v>93.222399999999993</v>
      </c>
      <c r="O558" s="4">
        <v>0</v>
      </c>
      <c r="P558" s="4">
        <v>93.2</v>
      </c>
      <c r="Q558" s="4">
        <v>80.529700000000005</v>
      </c>
      <c r="R558" s="4">
        <v>0</v>
      </c>
      <c r="S558" s="4">
        <v>80.5</v>
      </c>
      <c r="T558" s="4">
        <v>0</v>
      </c>
      <c r="W558" s="4">
        <v>0</v>
      </c>
      <c r="X558" s="4">
        <v>19.899999999999999</v>
      </c>
      <c r="Y558" s="4">
        <v>12</v>
      </c>
      <c r="Z558" s="4">
        <v>773</v>
      </c>
      <c r="AA558" s="4">
        <v>779</v>
      </c>
      <c r="AB558" s="4">
        <v>808</v>
      </c>
      <c r="AC558" s="4">
        <v>34</v>
      </c>
      <c r="AD558" s="4">
        <v>16.62</v>
      </c>
      <c r="AE558" s="4">
        <v>0.38</v>
      </c>
      <c r="AF558" s="4">
        <v>958</v>
      </c>
      <c r="AG558" s="4">
        <v>8</v>
      </c>
      <c r="AH558" s="4">
        <v>25</v>
      </c>
      <c r="AI558" s="4">
        <v>27</v>
      </c>
      <c r="AJ558" s="4">
        <v>190</v>
      </c>
      <c r="AK558" s="4">
        <v>190</v>
      </c>
      <c r="AL558" s="4">
        <v>4</v>
      </c>
      <c r="AM558" s="4">
        <v>195</v>
      </c>
      <c r="AN558" s="4" t="s">
        <v>155</v>
      </c>
      <c r="AO558" s="4">
        <v>2</v>
      </c>
      <c r="AP558" s="5">
        <v>0.90418981481481486</v>
      </c>
      <c r="AQ558" s="4">
        <v>47.159329999999997</v>
      </c>
      <c r="AR558" s="4">
        <v>-88.489778000000001</v>
      </c>
      <c r="AS558" s="4">
        <v>323.60000000000002</v>
      </c>
      <c r="AT558" s="4">
        <v>0</v>
      </c>
      <c r="AU558" s="4">
        <v>12</v>
      </c>
      <c r="AV558" s="4">
        <v>9</v>
      </c>
      <c r="AW558" s="4" t="s">
        <v>423</v>
      </c>
      <c r="AX558" s="4">
        <v>1.3103</v>
      </c>
      <c r="AY558" s="4">
        <v>2.0103</v>
      </c>
      <c r="AZ558" s="4">
        <v>2.4102999999999999</v>
      </c>
      <c r="BA558" s="4">
        <v>13.836</v>
      </c>
      <c r="BB558" s="4">
        <v>450</v>
      </c>
      <c r="BC558" s="4">
        <v>32.520000000000003</v>
      </c>
      <c r="BD558" s="4">
        <v>0.38200000000000001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Q558" s="4">
        <v>0</v>
      </c>
      <c r="BR558" s="4">
        <v>-2.9020000000000001E-2</v>
      </c>
      <c r="BS558" s="4">
        <v>-5</v>
      </c>
      <c r="BT558" s="4">
        <v>0.91449000000000003</v>
      </c>
      <c r="BU558" s="4">
        <v>-0.70917600000000003</v>
      </c>
      <c r="BV558" s="4">
        <v>18.472698000000001</v>
      </c>
    </row>
    <row r="559" spans="1:74" x14ac:dyDescent="0.25">
      <c r="A559" s="2">
        <v>42801</v>
      </c>
      <c r="B559" s="3">
        <v>0.69585168981481482</v>
      </c>
      <c r="C559" s="4">
        <v>0.32800000000000001</v>
      </c>
      <c r="D559" s="4">
        <v>6.0000000000000001E-3</v>
      </c>
      <c r="E559" s="4">
        <v>60</v>
      </c>
      <c r="F559" s="4">
        <v>82.9</v>
      </c>
      <c r="G559" s="4">
        <v>-2.2999999999999998</v>
      </c>
      <c r="H559" s="4">
        <v>-1.9</v>
      </c>
      <c r="J559" s="4">
        <v>20.010000000000002</v>
      </c>
      <c r="K559" s="4">
        <v>1</v>
      </c>
      <c r="L559" s="4">
        <v>0.32819999999999999</v>
      </c>
      <c r="M559" s="4">
        <v>6.0000000000000001E-3</v>
      </c>
      <c r="N559" s="4">
        <v>82.924999999999997</v>
      </c>
      <c r="O559" s="4">
        <v>0</v>
      </c>
      <c r="P559" s="4">
        <v>82.9</v>
      </c>
      <c r="Q559" s="4">
        <v>71.634399999999999</v>
      </c>
      <c r="R559" s="4">
        <v>0</v>
      </c>
      <c r="S559" s="4">
        <v>71.599999999999994</v>
      </c>
      <c r="T559" s="4">
        <v>0</v>
      </c>
      <c r="W559" s="4">
        <v>0</v>
      </c>
      <c r="X559" s="4">
        <v>20.0093</v>
      </c>
      <c r="Y559" s="4">
        <v>12.1</v>
      </c>
      <c r="Z559" s="4">
        <v>772</v>
      </c>
      <c r="AA559" s="4">
        <v>778</v>
      </c>
      <c r="AB559" s="4">
        <v>806</v>
      </c>
      <c r="AC559" s="4">
        <v>34</v>
      </c>
      <c r="AD559" s="4">
        <v>16.62</v>
      </c>
      <c r="AE559" s="4">
        <v>0.38</v>
      </c>
      <c r="AF559" s="4">
        <v>958</v>
      </c>
      <c r="AG559" s="4">
        <v>8</v>
      </c>
      <c r="AH559" s="4">
        <v>25</v>
      </c>
      <c r="AI559" s="4">
        <v>27</v>
      </c>
      <c r="AJ559" s="4">
        <v>190</v>
      </c>
      <c r="AK559" s="4">
        <v>190</v>
      </c>
      <c r="AL559" s="4">
        <v>4.2</v>
      </c>
      <c r="AM559" s="4">
        <v>195</v>
      </c>
      <c r="AN559" s="4" t="s">
        <v>155</v>
      </c>
      <c r="AO559" s="4">
        <v>2</v>
      </c>
      <c r="AP559" s="5">
        <v>0.90420138888888879</v>
      </c>
      <c r="AQ559" s="4">
        <v>47.159329999999997</v>
      </c>
      <c r="AR559" s="4">
        <v>-88.489779999999996</v>
      </c>
      <c r="AS559" s="4">
        <v>323.10000000000002</v>
      </c>
      <c r="AT559" s="4">
        <v>0</v>
      </c>
      <c r="AU559" s="4">
        <v>12</v>
      </c>
      <c r="AV559" s="4">
        <v>9</v>
      </c>
      <c r="AW559" s="4" t="s">
        <v>423</v>
      </c>
      <c r="AX559" s="4">
        <v>1.4</v>
      </c>
      <c r="AY559" s="4">
        <v>2.1103000000000001</v>
      </c>
      <c r="AZ559" s="4">
        <v>2.5103</v>
      </c>
      <c r="BA559" s="4">
        <v>13.836</v>
      </c>
      <c r="BB559" s="4">
        <v>450</v>
      </c>
      <c r="BC559" s="4">
        <v>32.520000000000003</v>
      </c>
      <c r="BD559" s="4">
        <v>0.38200000000000001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Q559" s="4">
        <v>0</v>
      </c>
      <c r="BR559" s="4">
        <v>-3.2550000000000003E-2</v>
      </c>
      <c r="BS559" s="4">
        <v>-5</v>
      </c>
      <c r="BT559" s="4">
        <v>0.91298000000000001</v>
      </c>
      <c r="BU559" s="4">
        <v>-0.79544099999999995</v>
      </c>
      <c r="BV559" s="4">
        <v>18.442195999999999</v>
      </c>
    </row>
    <row r="560" spans="1:74" x14ac:dyDescent="0.25">
      <c r="A560" s="2">
        <v>42801</v>
      </c>
      <c r="B560" s="3">
        <v>0.69586326388888897</v>
      </c>
      <c r="C560" s="4">
        <v>0.27800000000000002</v>
      </c>
      <c r="D560" s="4">
        <v>6.0000000000000001E-3</v>
      </c>
      <c r="E560" s="4">
        <v>60</v>
      </c>
      <c r="F560" s="4">
        <v>66</v>
      </c>
      <c r="G560" s="4">
        <v>-2.2999999999999998</v>
      </c>
      <c r="H560" s="4">
        <v>0.8</v>
      </c>
      <c r="J560" s="4">
        <v>20.100000000000001</v>
      </c>
      <c r="K560" s="4">
        <v>1</v>
      </c>
      <c r="L560" s="4">
        <v>0.27839999999999998</v>
      </c>
      <c r="M560" s="4">
        <v>6.0000000000000001E-3</v>
      </c>
      <c r="N560" s="4">
        <v>65.994</v>
      </c>
      <c r="O560" s="4">
        <v>0</v>
      </c>
      <c r="P560" s="4">
        <v>66</v>
      </c>
      <c r="Q560" s="4">
        <v>57.008600000000001</v>
      </c>
      <c r="R560" s="4">
        <v>0</v>
      </c>
      <c r="S560" s="4">
        <v>57</v>
      </c>
      <c r="T560" s="4">
        <v>0.84940000000000004</v>
      </c>
      <c r="W560" s="4">
        <v>0</v>
      </c>
      <c r="X560" s="4">
        <v>20.100000000000001</v>
      </c>
      <c r="Y560" s="4">
        <v>12.3</v>
      </c>
      <c r="Z560" s="4">
        <v>770</v>
      </c>
      <c r="AA560" s="4">
        <v>776</v>
      </c>
      <c r="AB560" s="4">
        <v>805</v>
      </c>
      <c r="AC560" s="4">
        <v>34</v>
      </c>
      <c r="AD560" s="4">
        <v>16.62</v>
      </c>
      <c r="AE560" s="4">
        <v>0.38</v>
      </c>
      <c r="AF560" s="4">
        <v>958</v>
      </c>
      <c r="AG560" s="4">
        <v>8</v>
      </c>
      <c r="AH560" s="4">
        <v>25</v>
      </c>
      <c r="AI560" s="4">
        <v>27</v>
      </c>
      <c r="AJ560" s="4">
        <v>190</v>
      </c>
      <c r="AK560" s="4">
        <v>189.5</v>
      </c>
      <c r="AL560" s="4">
        <v>4.3</v>
      </c>
      <c r="AM560" s="4">
        <v>195</v>
      </c>
      <c r="AN560" s="4" t="s">
        <v>155</v>
      </c>
      <c r="AO560" s="4">
        <v>2</v>
      </c>
      <c r="AP560" s="5">
        <v>0.90421296296296294</v>
      </c>
      <c r="AQ560" s="4">
        <v>47.159329999999997</v>
      </c>
      <c r="AR560" s="4">
        <v>-88.489782000000005</v>
      </c>
      <c r="AS560" s="4">
        <v>322.2</v>
      </c>
      <c r="AT560" s="4">
        <v>0</v>
      </c>
      <c r="AU560" s="4">
        <v>12</v>
      </c>
      <c r="AV560" s="4">
        <v>9</v>
      </c>
      <c r="AW560" s="4" t="s">
        <v>423</v>
      </c>
      <c r="AX560" s="4">
        <v>1.3588</v>
      </c>
      <c r="AY560" s="4">
        <v>2.1484999999999999</v>
      </c>
      <c r="AZ560" s="4">
        <v>2.5278999999999998</v>
      </c>
      <c r="BA560" s="4">
        <v>13.836</v>
      </c>
      <c r="BB560" s="4">
        <v>450</v>
      </c>
      <c r="BC560" s="4">
        <v>32.520000000000003</v>
      </c>
      <c r="BD560" s="4">
        <v>0.38200000000000001</v>
      </c>
      <c r="BE560" s="4">
        <v>0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Q560" s="4">
        <v>0</v>
      </c>
      <c r="BR560" s="4">
        <v>-3.449E-2</v>
      </c>
      <c r="BS560" s="4">
        <v>-5</v>
      </c>
      <c r="BT560" s="4">
        <v>0.91403999999999996</v>
      </c>
      <c r="BU560" s="4">
        <v>-0.84284999999999999</v>
      </c>
      <c r="BV560" s="4">
        <v>18.463608000000001</v>
      </c>
    </row>
    <row r="561" spans="1:74" x14ac:dyDescent="0.25">
      <c r="A561" s="2">
        <v>42801</v>
      </c>
      <c r="B561" s="3">
        <v>0.6958748379629629</v>
      </c>
      <c r="C561" s="4">
        <v>0.22800000000000001</v>
      </c>
      <c r="D561" s="4">
        <v>6.0000000000000001E-3</v>
      </c>
      <c r="E561" s="4">
        <v>60</v>
      </c>
      <c r="F561" s="4">
        <v>57.7</v>
      </c>
      <c r="G561" s="4">
        <v>-2.2999999999999998</v>
      </c>
      <c r="H561" s="4">
        <v>0</v>
      </c>
      <c r="J561" s="4">
        <v>20.2</v>
      </c>
      <c r="K561" s="4">
        <v>1</v>
      </c>
      <c r="L561" s="4">
        <v>0.22839999999999999</v>
      </c>
      <c r="M561" s="4">
        <v>6.0000000000000001E-3</v>
      </c>
      <c r="N561" s="4">
        <v>57.749000000000002</v>
      </c>
      <c r="O561" s="4">
        <v>0</v>
      </c>
      <c r="P561" s="4">
        <v>57.7</v>
      </c>
      <c r="Q561" s="4">
        <v>49.857100000000003</v>
      </c>
      <c r="R561" s="4">
        <v>0</v>
      </c>
      <c r="S561" s="4">
        <v>49.9</v>
      </c>
      <c r="T561" s="4">
        <v>0</v>
      </c>
      <c r="W561" s="4">
        <v>0</v>
      </c>
      <c r="X561" s="4">
        <v>20.2</v>
      </c>
      <c r="Y561" s="4">
        <v>12.5</v>
      </c>
      <c r="Z561" s="4">
        <v>769</v>
      </c>
      <c r="AA561" s="4">
        <v>774</v>
      </c>
      <c r="AB561" s="4">
        <v>804</v>
      </c>
      <c r="AC561" s="4">
        <v>33.5</v>
      </c>
      <c r="AD561" s="4">
        <v>16.37</v>
      </c>
      <c r="AE561" s="4">
        <v>0.38</v>
      </c>
      <c r="AF561" s="4">
        <v>958</v>
      </c>
      <c r="AG561" s="4">
        <v>8</v>
      </c>
      <c r="AH561" s="4">
        <v>25</v>
      </c>
      <c r="AI561" s="4">
        <v>27</v>
      </c>
      <c r="AJ561" s="4">
        <v>190</v>
      </c>
      <c r="AK561" s="4">
        <v>189</v>
      </c>
      <c r="AL561" s="4">
        <v>4.3</v>
      </c>
      <c r="AM561" s="4">
        <v>195</v>
      </c>
      <c r="AN561" s="4" t="s">
        <v>155</v>
      </c>
      <c r="AO561" s="4">
        <v>2</v>
      </c>
      <c r="AP561" s="5">
        <v>0.90422453703703709</v>
      </c>
      <c r="AQ561" s="4">
        <v>47.159329999999997</v>
      </c>
      <c r="AR561" s="4">
        <v>-88.489782000000005</v>
      </c>
      <c r="AS561" s="4">
        <v>321.3</v>
      </c>
      <c r="AT561" s="4">
        <v>0</v>
      </c>
      <c r="AU561" s="4">
        <v>12</v>
      </c>
      <c r="AV561" s="4">
        <v>9</v>
      </c>
      <c r="AW561" s="4" t="s">
        <v>423</v>
      </c>
      <c r="AX561" s="4">
        <v>1</v>
      </c>
      <c r="AY561" s="4">
        <v>1.7</v>
      </c>
      <c r="AZ561" s="4">
        <v>1.9</v>
      </c>
      <c r="BA561" s="4">
        <v>13.836</v>
      </c>
      <c r="BB561" s="4">
        <v>450</v>
      </c>
      <c r="BC561" s="4">
        <v>32.520000000000003</v>
      </c>
      <c r="BD561" s="4">
        <v>0.376</v>
      </c>
      <c r="BE561" s="4">
        <v>0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Q561" s="4">
        <v>0</v>
      </c>
      <c r="BR561" s="4">
        <v>-2.7879999999999999E-2</v>
      </c>
      <c r="BS561" s="4">
        <v>-5</v>
      </c>
      <c r="BT561" s="4">
        <v>0.92212000000000005</v>
      </c>
      <c r="BU561" s="4">
        <v>-0.68131799999999998</v>
      </c>
      <c r="BV561" s="4">
        <v>18.626823999999999</v>
      </c>
    </row>
    <row r="562" spans="1:74" x14ac:dyDescent="0.25">
      <c r="A562" s="2">
        <v>42801</v>
      </c>
      <c r="B562" s="3">
        <v>0.69588641203703705</v>
      </c>
      <c r="C562" s="4">
        <v>0.183</v>
      </c>
      <c r="D562" s="4">
        <v>6.0000000000000001E-3</v>
      </c>
      <c r="E562" s="4">
        <v>60</v>
      </c>
      <c r="F562" s="4">
        <v>48.4</v>
      </c>
      <c r="G562" s="4">
        <v>-2.2999999999999998</v>
      </c>
      <c r="H562" s="4">
        <v>2.2999999999999998</v>
      </c>
      <c r="J562" s="4">
        <v>20.3</v>
      </c>
      <c r="K562" s="4">
        <v>1</v>
      </c>
      <c r="L562" s="4">
        <v>0.18260000000000001</v>
      </c>
      <c r="M562" s="4">
        <v>6.0000000000000001E-3</v>
      </c>
      <c r="N562" s="4">
        <v>48.379800000000003</v>
      </c>
      <c r="O562" s="4">
        <v>0</v>
      </c>
      <c r="P562" s="4">
        <v>48.4</v>
      </c>
      <c r="Q562" s="4">
        <v>41.744900000000001</v>
      </c>
      <c r="R562" s="4">
        <v>0</v>
      </c>
      <c r="S562" s="4">
        <v>41.7</v>
      </c>
      <c r="T562" s="4">
        <v>2.3260000000000001</v>
      </c>
      <c r="W562" s="4">
        <v>0</v>
      </c>
      <c r="X562" s="4">
        <v>20.3</v>
      </c>
      <c r="Y562" s="4">
        <v>12.8</v>
      </c>
      <c r="Z562" s="4">
        <v>766</v>
      </c>
      <c r="AA562" s="4">
        <v>773</v>
      </c>
      <c r="AB562" s="4">
        <v>803</v>
      </c>
      <c r="AC562" s="4">
        <v>33</v>
      </c>
      <c r="AD562" s="4">
        <v>16.13</v>
      </c>
      <c r="AE562" s="4">
        <v>0.37</v>
      </c>
      <c r="AF562" s="4">
        <v>958</v>
      </c>
      <c r="AG562" s="4">
        <v>8</v>
      </c>
      <c r="AH562" s="4">
        <v>25.51</v>
      </c>
      <c r="AI562" s="4">
        <v>27</v>
      </c>
      <c r="AJ562" s="4">
        <v>190</v>
      </c>
      <c r="AK562" s="4">
        <v>189.5</v>
      </c>
      <c r="AL562" s="4">
        <v>4.2</v>
      </c>
      <c r="AM562" s="4">
        <v>195</v>
      </c>
      <c r="AN562" s="4" t="s">
        <v>155</v>
      </c>
      <c r="AO562" s="4">
        <v>2</v>
      </c>
      <c r="AP562" s="5">
        <v>0.90423611111111113</v>
      </c>
      <c r="AQ562" s="4">
        <v>47.159329999999997</v>
      </c>
      <c r="AR562" s="4">
        <v>-88.489783000000003</v>
      </c>
      <c r="AS562" s="4">
        <v>320.39999999999998</v>
      </c>
      <c r="AT562" s="4">
        <v>0</v>
      </c>
      <c r="AU562" s="4">
        <v>12</v>
      </c>
      <c r="AV562" s="4">
        <v>9</v>
      </c>
      <c r="AW562" s="4" t="s">
        <v>423</v>
      </c>
      <c r="AX562" s="4">
        <v>1</v>
      </c>
      <c r="AY562" s="4">
        <v>1.7</v>
      </c>
      <c r="AZ562" s="4">
        <v>1.9</v>
      </c>
      <c r="BA562" s="4">
        <v>13.836</v>
      </c>
      <c r="BB562" s="4">
        <v>450</v>
      </c>
      <c r="BC562" s="4">
        <v>32.520000000000003</v>
      </c>
      <c r="BD562" s="4">
        <v>0.371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Q562" s="4">
        <v>0</v>
      </c>
      <c r="BR562" s="4">
        <v>-1.6389999999999998E-2</v>
      </c>
      <c r="BS562" s="4">
        <v>-5</v>
      </c>
      <c r="BT562" s="4">
        <v>0.93411999999999995</v>
      </c>
      <c r="BU562" s="4">
        <v>-0.40053100000000003</v>
      </c>
      <c r="BV562" s="4">
        <v>18.869223999999999</v>
      </c>
    </row>
    <row r="563" spans="1:74" x14ac:dyDescent="0.25">
      <c r="A563" s="2">
        <v>42801</v>
      </c>
      <c r="B563" s="3">
        <v>0.69589798611111109</v>
      </c>
      <c r="C563" s="4">
        <v>0.152</v>
      </c>
      <c r="D563" s="4">
        <v>5.3E-3</v>
      </c>
      <c r="E563" s="4">
        <v>53.060884000000001</v>
      </c>
      <c r="F563" s="4">
        <v>40.5</v>
      </c>
      <c r="G563" s="4">
        <v>-2.2999999999999998</v>
      </c>
      <c r="H563" s="4">
        <v>0.2</v>
      </c>
      <c r="J563" s="4">
        <v>20.309999999999999</v>
      </c>
      <c r="K563" s="4">
        <v>1</v>
      </c>
      <c r="L563" s="4">
        <v>0.1522</v>
      </c>
      <c r="M563" s="4">
        <v>5.3E-3</v>
      </c>
      <c r="N563" s="4">
        <v>40.493000000000002</v>
      </c>
      <c r="O563" s="4">
        <v>0</v>
      </c>
      <c r="P563" s="4">
        <v>40.5</v>
      </c>
      <c r="Q563" s="4">
        <v>34.939700000000002</v>
      </c>
      <c r="R563" s="4">
        <v>0</v>
      </c>
      <c r="S563" s="4">
        <v>34.9</v>
      </c>
      <c r="T563" s="4">
        <v>0.22770000000000001</v>
      </c>
      <c r="W563" s="4">
        <v>0</v>
      </c>
      <c r="X563" s="4">
        <v>20.3094</v>
      </c>
      <c r="Y563" s="4">
        <v>12.9</v>
      </c>
      <c r="Z563" s="4">
        <v>765</v>
      </c>
      <c r="AA563" s="4">
        <v>770</v>
      </c>
      <c r="AB563" s="4">
        <v>802</v>
      </c>
      <c r="AC563" s="4">
        <v>33</v>
      </c>
      <c r="AD563" s="4">
        <v>16.13</v>
      </c>
      <c r="AE563" s="4">
        <v>0.37</v>
      </c>
      <c r="AF563" s="4">
        <v>958</v>
      </c>
      <c r="AG563" s="4">
        <v>8</v>
      </c>
      <c r="AH563" s="4">
        <v>26</v>
      </c>
      <c r="AI563" s="4">
        <v>27</v>
      </c>
      <c r="AJ563" s="4">
        <v>190</v>
      </c>
      <c r="AK563" s="4">
        <v>190</v>
      </c>
      <c r="AL563" s="4">
        <v>4.3</v>
      </c>
      <c r="AM563" s="4">
        <v>195</v>
      </c>
      <c r="AN563" s="4" t="s">
        <v>155</v>
      </c>
      <c r="AO563" s="4">
        <v>2</v>
      </c>
      <c r="AP563" s="5">
        <v>0.90424768518518517</v>
      </c>
      <c r="AQ563" s="4">
        <v>47.159329999999997</v>
      </c>
      <c r="AR563" s="4">
        <v>-88.489783000000003</v>
      </c>
      <c r="AS563" s="4">
        <v>319.7</v>
      </c>
      <c r="AT563" s="4">
        <v>0</v>
      </c>
      <c r="AU563" s="4">
        <v>12</v>
      </c>
      <c r="AV563" s="4">
        <v>9</v>
      </c>
      <c r="AW563" s="4" t="s">
        <v>423</v>
      </c>
      <c r="AX563" s="4">
        <v>1</v>
      </c>
      <c r="AY563" s="4">
        <v>1.7</v>
      </c>
      <c r="AZ563" s="4">
        <v>1.9103000000000001</v>
      </c>
      <c r="BA563" s="4">
        <v>13.836</v>
      </c>
      <c r="BB563" s="4">
        <v>450</v>
      </c>
      <c r="BC563" s="4">
        <v>32.520000000000003</v>
      </c>
      <c r="BD563" s="4">
        <v>0.371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Q563" s="4">
        <v>0</v>
      </c>
      <c r="BR563" s="4">
        <v>-8.9599999999999992E-3</v>
      </c>
      <c r="BS563" s="4">
        <v>-5</v>
      </c>
      <c r="BT563" s="4">
        <v>0.94152999999999998</v>
      </c>
      <c r="BU563" s="4">
        <v>-0.21896099999999999</v>
      </c>
      <c r="BV563" s="4">
        <v>19.018906000000001</v>
      </c>
    </row>
    <row r="564" spans="1:74" x14ac:dyDescent="0.25">
      <c r="A564" s="2">
        <v>42801</v>
      </c>
      <c r="B564" s="3">
        <v>0.69590956018518524</v>
      </c>
      <c r="C564" s="4">
        <v>0.13800000000000001</v>
      </c>
      <c r="D564" s="4">
        <v>5.0000000000000001E-3</v>
      </c>
      <c r="E564" s="4">
        <v>50</v>
      </c>
      <c r="F564" s="4">
        <v>34.1</v>
      </c>
      <c r="G564" s="4">
        <v>-2.4</v>
      </c>
      <c r="H564" s="4">
        <v>0</v>
      </c>
      <c r="J564" s="4">
        <v>20.399999999999999</v>
      </c>
      <c r="K564" s="4">
        <v>1</v>
      </c>
      <c r="L564" s="4">
        <v>0.13789999999999999</v>
      </c>
      <c r="M564" s="4">
        <v>5.0000000000000001E-3</v>
      </c>
      <c r="N564" s="4">
        <v>34.104199999999999</v>
      </c>
      <c r="O564" s="4">
        <v>0</v>
      </c>
      <c r="P564" s="4">
        <v>34.1</v>
      </c>
      <c r="Q564" s="4">
        <v>29.427</v>
      </c>
      <c r="R564" s="4">
        <v>0</v>
      </c>
      <c r="S564" s="4">
        <v>29.4</v>
      </c>
      <c r="T564" s="4">
        <v>0</v>
      </c>
      <c r="W564" s="4">
        <v>0</v>
      </c>
      <c r="X564" s="4">
        <v>20.399999999999999</v>
      </c>
      <c r="Y564" s="4">
        <v>13</v>
      </c>
      <c r="Z564" s="4">
        <v>766</v>
      </c>
      <c r="AA564" s="4">
        <v>770</v>
      </c>
      <c r="AB564" s="4">
        <v>800</v>
      </c>
      <c r="AC564" s="4">
        <v>33</v>
      </c>
      <c r="AD564" s="4">
        <v>16.13</v>
      </c>
      <c r="AE564" s="4">
        <v>0.37</v>
      </c>
      <c r="AF564" s="4">
        <v>958</v>
      </c>
      <c r="AG564" s="4">
        <v>8</v>
      </c>
      <c r="AH564" s="4">
        <v>26</v>
      </c>
      <c r="AI564" s="4">
        <v>27</v>
      </c>
      <c r="AJ564" s="4">
        <v>190</v>
      </c>
      <c r="AK564" s="4">
        <v>190</v>
      </c>
      <c r="AL564" s="4">
        <v>4.3</v>
      </c>
      <c r="AM564" s="4">
        <v>195</v>
      </c>
      <c r="AN564" s="4" t="s">
        <v>155</v>
      </c>
      <c r="AO564" s="4">
        <v>2</v>
      </c>
      <c r="AP564" s="5">
        <v>0.90425925925925921</v>
      </c>
      <c r="AQ564" s="4">
        <v>47.159329999999997</v>
      </c>
      <c r="AR564" s="4">
        <v>-88.489784999999998</v>
      </c>
      <c r="AS564" s="4">
        <v>319</v>
      </c>
      <c r="AT564" s="4">
        <v>0</v>
      </c>
      <c r="AU564" s="4">
        <v>12</v>
      </c>
      <c r="AV564" s="4">
        <v>9</v>
      </c>
      <c r="AW564" s="4" t="s">
        <v>423</v>
      </c>
      <c r="AX564" s="4">
        <v>1</v>
      </c>
      <c r="AY564" s="4">
        <v>1.7</v>
      </c>
      <c r="AZ564" s="4">
        <v>2</v>
      </c>
      <c r="BA564" s="4">
        <v>13.836</v>
      </c>
      <c r="BB564" s="4">
        <v>450</v>
      </c>
      <c r="BC564" s="4">
        <v>32.520000000000003</v>
      </c>
      <c r="BD564" s="4">
        <v>0.371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Q564" s="4">
        <v>0</v>
      </c>
      <c r="BR564" s="4">
        <v>-5.9800000000000001E-3</v>
      </c>
      <c r="BS564" s="4">
        <v>-5</v>
      </c>
      <c r="BT564" s="4">
        <v>0.94350999999999996</v>
      </c>
      <c r="BU564" s="4">
        <v>-0.14613699999999999</v>
      </c>
      <c r="BV564" s="4">
        <v>19.058902</v>
      </c>
    </row>
    <row r="565" spans="1:74" x14ac:dyDescent="0.25">
      <c r="A565" s="2">
        <v>42801</v>
      </c>
      <c r="B565" s="3">
        <v>0.69592113425925917</v>
      </c>
      <c r="C565" s="4">
        <v>0.13</v>
      </c>
      <c r="D565" s="4">
        <v>5.4000000000000003E-3</v>
      </c>
      <c r="E565" s="4">
        <v>53.844301999999999</v>
      </c>
      <c r="F565" s="4">
        <v>33</v>
      </c>
      <c r="G565" s="4">
        <v>-2.4</v>
      </c>
      <c r="H565" s="4">
        <v>3.5</v>
      </c>
      <c r="J565" s="4">
        <v>20.5</v>
      </c>
      <c r="K565" s="4">
        <v>1</v>
      </c>
      <c r="L565" s="4">
        <v>0.13</v>
      </c>
      <c r="M565" s="4">
        <v>5.4000000000000003E-3</v>
      </c>
      <c r="N565" s="4">
        <v>32.966000000000001</v>
      </c>
      <c r="O565" s="4">
        <v>0</v>
      </c>
      <c r="P565" s="4">
        <v>33</v>
      </c>
      <c r="Q565" s="4">
        <v>28.4284</v>
      </c>
      <c r="R565" s="4">
        <v>0</v>
      </c>
      <c r="S565" s="4">
        <v>28.4</v>
      </c>
      <c r="T565" s="4">
        <v>3.4872000000000001</v>
      </c>
      <c r="W565" s="4">
        <v>0</v>
      </c>
      <c r="X565" s="4">
        <v>20.5</v>
      </c>
      <c r="Y565" s="4">
        <v>13.1</v>
      </c>
      <c r="Z565" s="4">
        <v>767</v>
      </c>
      <c r="AA565" s="4">
        <v>773</v>
      </c>
      <c r="AB565" s="4">
        <v>801</v>
      </c>
      <c r="AC565" s="4">
        <v>32.5</v>
      </c>
      <c r="AD565" s="4">
        <v>15.88</v>
      </c>
      <c r="AE565" s="4">
        <v>0.36</v>
      </c>
      <c r="AF565" s="4">
        <v>958</v>
      </c>
      <c r="AG565" s="4">
        <v>8</v>
      </c>
      <c r="AH565" s="4">
        <v>25.49</v>
      </c>
      <c r="AI565" s="4">
        <v>27</v>
      </c>
      <c r="AJ565" s="4">
        <v>190</v>
      </c>
      <c r="AK565" s="4">
        <v>190</v>
      </c>
      <c r="AL565" s="4">
        <v>4.4000000000000004</v>
      </c>
      <c r="AM565" s="4">
        <v>195</v>
      </c>
      <c r="AN565" s="4" t="s">
        <v>155</v>
      </c>
      <c r="AO565" s="4">
        <v>2</v>
      </c>
      <c r="AP565" s="5">
        <v>0.90427083333333336</v>
      </c>
      <c r="AQ565" s="4">
        <v>47.159329999999997</v>
      </c>
      <c r="AR565" s="4">
        <v>-88.489784999999998</v>
      </c>
      <c r="AS565" s="4">
        <v>318.5</v>
      </c>
      <c r="AT565" s="4">
        <v>0</v>
      </c>
      <c r="AU565" s="4">
        <v>12</v>
      </c>
      <c r="AV565" s="4">
        <v>9</v>
      </c>
      <c r="AW565" s="4" t="s">
        <v>423</v>
      </c>
      <c r="AX565" s="4">
        <v>1.0103</v>
      </c>
      <c r="AY565" s="4">
        <v>1.7</v>
      </c>
      <c r="AZ565" s="4">
        <v>2</v>
      </c>
      <c r="BA565" s="4">
        <v>13.836</v>
      </c>
      <c r="BB565" s="4">
        <v>450</v>
      </c>
      <c r="BC565" s="4">
        <v>32.520000000000003</v>
      </c>
      <c r="BD565" s="4">
        <v>0.36499999999999999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Q565" s="4">
        <v>0</v>
      </c>
      <c r="BR565" s="4">
        <v>-5.0000000000000001E-3</v>
      </c>
      <c r="BS565" s="4">
        <v>-5</v>
      </c>
      <c r="BT565" s="4">
        <v>0.94501999999999997</v>
      </c>
      <c r="BU565" s="4">
        <v>-0.122188</v>
      </c>
      <c r="BV565" s="4">
        <v>19.089403999999998</v>
      </c>
    </row>
    <row r="566" spans="1:74" x14ac:dyDescent="0.25">
      <c r="A566" s="2">
        <v>42801</v>
      </c>
      <c r="B566" s="3">
        <v>0.69593270833333332</v>
      </c>
      <c r="C566" s="4">
        <v>0.13</v>
      </c>
      <c r="D566" s="4">
        <v>5.7999999999999996E-3</v>
      </c>
      <c r="E566" s="4">
        <v>58.051839000000001</v>
      </c>
      <c r="F566" s="4">
        <v>28.9</v>
      </c>
      <c r="G566" s="4">
        <v>-2.4</v>
      </c>
      <c r="H566" s="4">
        <v>0</v>
      </c>
      <c r="J566" s="4">
        <v>20.5</v>
      </c>
      <c r="K566" s="4">
        <v>1</v>
      </c>
      <c r="L566" s="4">
        <v>0.13</v>
      </c>
      <c r="M566" s="4">
        <v>5.7999999999999996E-3</v>
      </c>
      <c r="N566" s="4">
        <v>28.861899999999999</v>
      </c>
      <c r="O566" s="4">
        <v>0</v>
      </c>
      <c r="P566" s="4">
        <v>28.9</v>
      </c>
      <c r="Q566" s="4">
        <v>24.875299999999999</v>
      </c>
      <c r="R566" s="4">
        <v>0</v>
      </c>
      <c r="S566" s="4">
        <v>24.9</v>
      </c>
      <c r="T566" s="4">
        <v>0</v>
      </c>
      <c r="W566" s="4">
        <v>0</v>
      </c>
      <c r="X566" s="4">
        <v>20.5</v>
      </c>
      <c r="Y566" s="4">
        <v>13</v>
      </c>
      <c r="Z566" s="4">
        <v>768</v>
      </c>
      <c r="AA566" s="4">
        <v>776</v>
      </c>
      <c r="AB566" s="4">
        <v>802</v>
      </c>
      <c r="AC566" s="4">
        <v>32</v>
      </c>
      <c r="AD566" s="4">
        <v>15.64</v>
      </c>
      <c r="AE566" s="4">
        <v>0.36</v>
      </c>
      <c r="AF566" s="4">
        <v>958</v>
      </c>
      <c r="AG566" s="4">
        <v>8</v>
      </c>
      <c r="AH566" s="4">
        <v>25.51</v>
      </c>
      <c r="AI566" s="4">
        <v>27</v>
      </c>
      <c r="AJ566" s="4">
        <v>190</v>
      </c>
      <c r="AK566" s="4">
        <v>190</v>
      </c>
      <c r="AL566" s="4">
        <v>4.5999999999999996</v>
      </c>
      <c r="AM566" s="4">
        <v>195</v>
      </c>
      <c r="AN566" s="4" t="s">
        <v>155</v>
      </c>
      <c r="AO566" s="4">
        <v>2</v>
      </c>
      <c r="AP566" s="5">
        <v>0.90428240740740751</v>
      </c>
      <c r="AQ566" s="4">
        <v>47.159329999999997</v>
      </c>
      <c r="AR566" s="4">
        <v>-88.489787000000007</v>
      </c>
      <c r="AS566" s="4">
        <v>318.39999999999998</v>
      </c>
      <c r="AT566" s="4">
        <v>0</v>
      </c>
      <c r="AU566" s="4">
        <v>12</v>
      </c>
      <c r="AV566" s="4">
        <v>9</v>
      </c>
      <c r="AW566" s="4" t="s">
        <v>423</v>
      </c>
      <c r="AX566" s="4">
        <v>1.1000000000000001</v>
      </c>
      <c r="AY566" s="4">
        <v>1.6897</v>
      </c>
      <c r="AZ566" s="4">
        <v>1.9897</v>
      </c>
      <c r="BA566" s="4">
        <v>13.836</v>
      </c>
      <c r="BB566" s="4">
        <v>450</v>
      </c>
      <c r="BC566" s="4">
        <v>32.520000000000003</v>
      </c>
      <c r="BD566" s="4">
        <v>0.35899999999999999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Q566" s="4">
        <v>0</v>
      </c>
      <c r="BR566" s="4">
        <v>-5.0000000000000001E-3</v>
      </c>
      <c r="BS566" s="4">
        <v>-5</v>
      </c>
      <c r="BT566" s="4">
        <v>0.94599999999999995</v>
      </c>
      <c r="BU566" s="4">
        <v>-0.122188</v>
      </c>
      <c r="BV566" s="4">
        <v>19.109200000000001</v>
      </c>
    </row>
    <row r="567" spans="1:74" x14ac:dyDescent="0.25">
      <c r="A567" s="2">
        <v>42801</v>
      </c>
      <c r="B567" s="3">
        <v>0.69594428240740747</v>
      </c>
      <c r="C567" s="4">
        <v>0.13</v>
      </c>
      <c r="D567" s="4">
        <v>5.0000000000000001E-3</v>
      </c>
      <c r="E567" s="4">
        <v>50</v>
      </c>
      <c r="F567" s="4">
        <v>27.2</v>
      </c>
      <c r="G567" s="4">
        <v>-2.4</v>
      </c>
      <c r="H567" s="4">
        <v>2.2999999999999998</v>
      </c>
      <c r="J567" s="4">
        <v>20.5</v>
      </c>
      <c r="K567" s="4">
        <v>1</v>
      </c>
      <c r="L567" s="4">
        <v>0.13</v>
      </c>
      <c r="M567" s="4">
        <v>5.0000000000000001E-3</v>
      </c>
      <c r="N567" s="4">
        <v>27.2</v>
      </c>
      <c r="O567" s="4">
        <v>0</v>
      </c>
      <c r="P567" s="4">
        <v>27.2</v>
      </c>
      <c r="Q567" s="4">
        <v>23.442900000000002</v>
      </c>
      <c r="R567" s="4">
        <v>0</v>
      </c>
      <c r="S567" s="4">
        <v>23.4</v>
      </c>
      <c r="T567" s="4">
        <v>2.3359999999999999</v>
      </c>
      <c r="W567" s="4">
        <v>0</v>
      </c>
      <c r="X567" s="4">
        <v>20.5</v>
      </c>
      <c r="Y567" s="4">
        <v>13.1</v>
      </c>
      <c r="Z567" s="4">
        <v>769</v>
      </c>
      <c r="AA567" s="4">
        <v>778</v>
      </c>
      <c r="AB567" s="4">
        <v>804</v>
      </c>
      <c r="AC567" s="4">
        <v>32</v>
      </c>
      <c r="AD567" s="4">
        <v>15.64</v>
      </c>
      <c r="AE567" s="4">
        <v>0.36</v>
      </c>
      <c r="AF567" s="4">
        <v>958</v>
      </c>
      <c r="AG567" s="4">
        <v>8</v>
      </c>
      <c r="AH567" s="4">
        <v>25.49</v>
      </c>
      <c r="AI567" s="4">
        <v>27</v>
      </c>
      <c r="AJ567" s="4">
        <v>190</v>
      </c>
      <c r="AK567" s="4">
        <v>190</v>
      </c>
      <c r="AL567" s="4">
        <v>4.5</v>
      </c>
      <c r="AM567" s="4">
        <v>195</v>
      </c>
      <c r="AN567" s="4" t="s">
        <v>155</v>
      </c>
      <c r="AO567" s="4">
        <v>2</v>
      </c>
      <c r="AP567" s="5">
        <v>0.90429398148148143</v>
      </c>
      <c r="AQ567" s="4">
        <v>47.159328000000002</v>
      </c>
      <c r="AR567" s="4">
        <v>-88.489787000000007</v>
      </c>
      <c r="AS567" s="4">
        <v>318</v>
      </c>
      <c r="AT567" s="4">
        <v>0</v>
      </c>
      <c r="AU567" s="4">
        <v>12</v>
      </c>
      <c r="AV567" s="4">
        <v>9</v>
      </c>
      <c r="AW567" s="4" t="s">
        <v>423</v>
      </c>
      <c r="AX567" s="4">
        <v>1.0896999999999999</v>
      </c>
      <c r="AY567" s="4">
        <v>1.6</v>
      </c>
      <c r="AZ567" s="4">
        <v>1.8896999999999999</v>
      </c>
      <c r="BA567" s="4">
        <v>13.836</v>
      </c>
      <c r="BB567" s="4">
        <v>450</v>
      </c>
      <c r="BC567" s="4">
        <v>32.520000000000003</v>
      </c>
      <c r="BD567" s="4">
        <v>0.35899999999999999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Q567" s="4">
        <v>0</v>
      </c>
      <c r="BR567" s="4">
        <v>-4.4900000000000001E-3</v>
      </c>
      <c r="BS567" s="4">
        <v>-5</v>
      </c>
      <c r="BT567" s="4">
        <v>0.94650999999999996</v>
      </c>
      <c r="BU567" s="4">
        <v>-0.109725</v>
      </c>
      <c r="BV567" s="4">
        <v>19.119502000000001</v>
      </c>
    </row>
    <row r="568" spans="1:74" x14ac:dyDescent="0.25">
      <c r="A568" s="2">
        <v>42801</v>
      </c>
      <c r="B568" s="3">
        <v>0.69595585648148151</v>
      </c>
      <c r="C568" s="4">
        <v>0.124</v>
      </c>
      <c r="D568" s="4">
        <v>5.0000000000000001E-3</v>
      </c>
      <c r="E568" s="4">
        <v>50</v>
      </c>
      <c r="F568" s="4">
        <v>27.1</v>
      </c>
      <c r="G568" s="4">
        <v>-2.5</v>
      </c>
      <c r="H568" s="4">
        <v>0.8</v>
      </c>
      <c r="J568" s="4">
        <v>20.5</v>
      </c>
      <c r="K568" s="4">
        <v>1</v>
      </c>
      <c r="L568" s="4">
        <v>0.1244</v>
      </c>
      <c r="M568" s="4">
        <v>5.0000000000000001E-3</v>
      </c>
      <c r="N568" s="4">
        <v>27.1</v>
      </c>
      <c r="O568" s="4">
        <v>0</v>
      </c>
      <c r="P568" s="4">
        <v>27.1</v>
      </c>
      <c r="Q568" s="4">
        <v>23.3567</v>
      </c>
      <c r="R568" s="4">
        <v>0</v>
      </c>
      <c r="S568" s="4">
        <v>23.4</v>
      </c>
      <c r="T568" s="4">
        <v>0.75580000000000003</v>
      </c>
      <c r="W568" s="4">
        <v>0</v>
      </c>
      <c r="X568" s="4">
        <v>20.5</v>
      </c>
      <c r="Y568" s="4">
        <v>13</v>
      </c>
      <c r="Z568" s="4">
        <v>770</v>
      </c>
      <c r="AA568" s="4">
        <v>780</v>
      </c>
      <c r="AB568" s="4">
        <v>806</v>
      </c>
      <c r="AC568" s="4">
        <v>32</v>
      </c>
      <c r="AD568" s="4">
        <v>15.64</v>
      </c>
      <c r="AE568" s="4">
        <v>0.36</v>
      </c>
      <c r="AF568" s="4">
        <v>958</v>
      </c>
      <c r="AG568" s="4">
        <v>8</v>
      </c>
      <c r="AH568" s="4">
        <v>25.51</v>
      </c>
      <c r="AI568" s="4">
        <v>27</v>
      </c>
      <c r="AJ568" s="4">
        <v>190</v>
      </c>
      <c r="AK568" s="4">
        <v>190</v>
      </c>
      <c r="AL568" s="4">
        <v>4.4000000000000004</v>
      </c>
      <c r="AM568" s="4">
        <v>195</v>
      </c>
      <c r="AN568" s="4" t="s">
        <v>155</v>
      </c>
      <c r="AO568" s="4">
        <v>2</v>
      </c>
      <c r="AP568" s="5">
        <v>0.90430555555555558</v>
      </c>
      <c r="AQ568" s="4">
        <v>47.159328000000002</v>
      </c>
      <c r="AR568" s="4">
        <v>-88.489788000000004</v>
      </c>
      <c r="AS568" s="4">
        <v>317.7</v>
      </c>
      <c r="AT568" s="4">
        <v>0</v>
      </c>
      <c r="AU568" s="4">
        <v>12</v>
      </c>
      <c r="AV568" s="4">
        <v>9</v>
      </c>
      <c r="AW568" s="4" t="s">
        <v>423</v>
      </c>
      <c r="AX568" s="4">
        <v>1</v>
      </c>
      <c r="AY568" s="4">
        <v>1.6</v>
      </c>
      <c r="AZ568" s="4">
        <v>1.8103</v>
      </c>
      <c r="BA568" s="4">
        <v>13.836</v>
      </c>
      <c r="BB568" s="4">
        <v>450</v>
      </c>
      <c r="BC568" s="4">
        <v>32.520000000000003</v>
      </c>
      <c r="BD568" s="4">
        <v>0.35899999999999999</v>
      </c>
      <c r="BE568" s="4">
        <v>0</v>
      </c>
      <c r="BF568" s="4">
        <v>0</v>
      </c>
      <c r="BG568" s="4">
        <v>0</v>
      </c>
      <c r="BH568" s="4">
        <v>0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Q568" s="4">
        <v>0</v>
      </c>
      <c r="BR568" s="4">
        <v>-4.0000000000000001E-3</v>
      </c>
      <c r="BS568" s="4">
        <v>-5</v>
      </c>
      <c r="BT568" s="4">
        <v>0.94699999999999995</v>
      </c>
      <c r="BU568" s="4">
        <v>-9.7750000000000004E-2</v>
      </c>
      <c r="BV568" s="4">
        <v>19.1294</v>
      </c>
    </row>
    <row r="569" spans="1:74" x14ac:dyDescent="0.25">
      <c r="A569" s="2">
        <v>42801</v>
      </c>
      <c r="B569" s="3">
        <v>0.69596743055555554</v>
      </c>
      <c r="C569" s="4">
        <v>0.11600000000000001</v>
      </c>
      <c r="D569" s="4">
        <v>4.3E-3</v>
      </c>
      <c r="E569" s="4">
        <v>43.022862000000003</v>
      </c>
      <c r="F569" s="4">
        <v>25.8</v>
      </c>
      <c r="G569" s="4">
        <v>-2.6</v>
      </c>
      <c r="H569" s="4">
        <v>0.1</v>
      </c>
      <c r="J569" s="4">
        <v>20.5</v>
      </c>
      <c r="K569" s="4">
        <v>1</v>
      </c>
      <c r="L569" s="4">
        <v>0.1162</v>
      </c>
      <c r="M569" s="4">
        <v>4.3E-3</v>
      </c>
      <c r="N569" s="4">
        <v>25.778400000000001</v>
      </c>
      <c r="O569" s="4">
        <v>0</v>
      </c>
      <c r="P569" s="4">
        <v>25.8</v>
      </c>
      <c r="Q569" s="4">
        <v>22.217700000000001</v>
      </c>
      <c r="R569" s="4">
        <v>0</v>
      </c>
      <c r="S569" s="4">
        <v>22.2</v>
      </c>
      <c r="T569" s="4">
        <v>0.1124</v>
      </c>
      <c r="W569" s="4">
        <v>0</v>
      </c>
      <c r="X569" s="4">
        <v>20.5</v>
      </c>
      <c r="Y569" s="4">
        <v>13</v>
      </c>
      <c r="Z569" s="4">
        <v>770</v>
      </c>
      <c r="AA569" s="4">
        <v>780</v>
      </c>
      <c r="AB569" s="4">
        <v>806</v>
      </c>
      <c r="AC569" s="4">
        <v>32</v>
      </c>
      <c r="AD569" s="4">
        <v>15.64</v>
      </c>
      <c r="AE569" s="4">
        <v>0.36</v>
      </c>
      <c r="AF569" s="4">
        <v>958</v>
      </c>
      <c r="AG569" s="4">
        <v>8</v>
      </c>
      <c r="AH569" s="4">
        <v>26</v>
      </c>
      <c r="AI569" s="4">
        <v>27</v>
      </c>
      <c r="AJ569" s="4">
        <v>190.5</v>
      </c>
      <c r="AK569" s="4">
        <v>190</v>
      </c>
      <c r="AL569" s="4">
        <v>4.3</v>
      </c>
      <c r="AM569" s="4">
        <v>195</v>
      </c>
      <c r="AN569" s="4" t="s">
        <v>155</v>
      </c>
      <c r="AO569" s="4">
        <v>2</v>
      </c>
      <c r="AP569" s="5">
        <v>0.90431712962962962</v>
      </c>
      <c r="AQ569" s="4">
        <v>47.159328000000002</v>
      </c>
      <c r="AR569" s="4">
        <v>-88.489788000000004</v>
      </c>
      <c r="AS569" s="4">
        <v>317.39999999999998</v>
      </c>
      <c r="AT569" s="4">
        <v>0</v>
      </c>
      <c r="AU569" s="4">
        <v>12</v>
      </c>
      <c r="AV569" s="4">
        <v>9</v>
      </c>
      <c r="AW569" s="4" t="s">
        <v>423</v>
      </c>
      <c r="AX569" s="4">
        <v>1</v>
      </c>
      <c r="AY569" s="4">
        <v>1.5896999999999999</v>
      </c>
      <c r="AZ569" s="4">
        <v>1.8896999999999999</v>
      </c>
      <c r="BA569" s="4">
        <v>13.836</v>
      </c>
      <c r="BB569" s="4">
        <v>450</v>
      </c>
      <c r="BC569" s="4">
        <v>32.520000000000003</v>
      </c>
      <c r="BD569" s="4">
        <v>0.35899999999999999</v>
      </c>
      <c r="BE569" s="4">
        <v>0</v>
      </c>
      <c r="BF569" s="4">
        <v>0</v>
      </c>
      <c r="BG569" s="4">
        <v>0</v>
      </c>
      <c r="BH569" s="4">
        <v>0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Q569" s="4">
        <v>0</v>
      </c>
      <c r="BR569" s="4">
        <v>-4.5100000000000001E-3</v>
      </c>
      <c r="BS569" s="4">
        <v>-5</v>
      </c>
      <c r="BT569" s="4">
        <v>0.94699999999999995</v>
      </c>
      <c r="BU569" s="4">
        <v>-0.11021300000000001</v>
      </c>
      <c r="BV569" s="4">
        <v>19.1294</v>
      </c>
    </row>
    <row r="570" spans="1:74" x14ac:dyDescent="0.25">
      <c r="A570" s="2">
        <v>42801</v>
      </c>
      <c r="B570" s="3">
        <v>0.69597900462962958</v>
      </c>
      <c r="C570" s="4">
        <v>0.104</v>
      </c>
      <c r="D570" s="4">
        <v>4.0000000000000001E-3</v>
      </c>
      <c r="E570" s="4">
        <v>40</v>
      </c>
      <c r="F570" s="4">
        <v>24.7</v>
      </c>
      <c r="G570" s="4">
        <v>-2.6</v>
      </c>
      <c r="H570" s="4">
        <v>2.8</v>
      </c>
      <c r="J570" s="4">
        <v>20.5</v>
      </c>
      <c r="K570" s="4">
        <v>1</v>
      </c>
      <c r="L570" s="4">
        <v>0.1042</v>
      </c>
      <c r="M570" s="4">
        <v>4.0000000000000001E-3</v>
      </c>
      <c r="N570" s="4">
        <v>24.662500000000001</v>
      </c>
      <c r="O570" s="4">
        <v>0</v>
      </c>
      <c r="P570" s="4">
        <v>24.7</v>
      </c>
      <c r="Q570" s="4">
        <v>21.2559</v>
      </c>
      <c r="R570" s="4">
        <v>0</v>
      </c>
      <c r="S570" s="4">
        <v>21.3</v>
      </c>
      <c r="T570" s="4">
        <v>2.7757999999999998</v>
      </c>
      <c r="W570" s="4">
        <v>0</v>
      </c>
      <c r="X570" s="4">
        <v>20.5</v>
      </c>
      <c r="Y570" s="4">
        <v>13.1</v>
      </c>
      <c r="Z570" s="4">
        <v>770</v>
      </c>
      <c r="AA570" s="4">
        <v>780</v>
      </c>
      <c r="AB570" s="4">
        <v>806</v>
      </c>
      <c r="AC570" s="4">
        <v>32</v>
      </c>
      <c r="AD570" s="4">
        <v>15.64</v>
      </c>
      <c r="AE570" s="4">
        <v>0.36</v>
      </c>
      <c r="AF570" s="4">
        <v>958</v>
      </c>
      <c r="AG570" s="4">
        <v>8</v>
      </c>
      <c r="AH570" s="4">
        <v>25.49</v>
      </c>
      <c r="AI570" s="4">
        <v>27</v>
      </c>
      <c r="AJ570" s="4">
        <v>191</v>
      </c>
      <c r="AK570" s="4">
        <v>190</v>
      </c>
      <c r="AL570" s="4">
        <v>4.3</v>
      </c>
      <c r="AM570" s="4">
        <v>195</v>
      </c>
      <c r="AN570" s="4" t="s">
        <v>155</v>
      </c>
      <c r="AO570" s="4">
        <v>2</v>
      </c>
      <c r="AP570" s="5">
        <v>0.90432870370370377</v>
      </c>
      <c r="AQ570" s="4">
        <v>47.159328000000002</v>
      </c>
      <c r="AR570" s="4">
        <v>-88.489788000000004</v>
      </c>
      <c r="AS570" s="4">
        <v>317</v>
      </c>
      <c r="AT570" s="4">
        <v>0</v>
      </c>
      <c r="AU570" s="4">
        <v>12</v>
      </c>
      <c r="AV570" s="4">
        <v>9</v>
      </c>
      <c r="AW570" s="4" t="s">
        <v>423</v>
      </c>
      <c r="AX570" s="4">
        <v>1</v>
      </c>
      <c r="AY570" s="4">
        <v>1.5</v>
      </c>
      <c r="AZ570" s="4">
        <v>1.8</v>
      </c>
      <c r="BA570" s="4">
        <v>13.836</v>
      </c>
      <c r="BB570" s="4">
        <v>450</v>
      </c>
      <c r="BC570" s="4">
        <v>32.520000000000003</v>
      </c>
      <c r="BD570" s="4">
        <v>0.35899999999999999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Q570" s="4">
        <v>0</v>
      </c>
      <c r="BR570" s="4">
        <v>-3.98E-3</v>
      </c>
      <c r="BS570" s="4">
        <v>-5</v>
      </c>
      <c r="BT570" s="4">
        <v>0.94750999999999996</v>
      </c>
      <c r="BU570" s="4">
        <v>-9.7262000000000001E-2</v>
      </c>
      <c r="BV570" s="4">
        <v>19.139702</v>
      </c>
    </row>
    <row r="571" spans="1:74" x14ac:dyDescent="0.25">
      <c r="A571" s="2">
        <v>42801</v>
      </c>
      <c r="B571" s="3">
        <v>0.69599057870370373</v>
      </c>
      <c r="C571" s="4">
        <v>0.08</v>
      </c>
      <c r="D571" s="4">
        <v>4.0000000000000001E-3</v>
      </c>
      <c r="E571" s="4">
        <v>40</v>
      </c>
      <c r="F571" s="4">
        <v>23.4</v>
      </c>
      <c r="G571" s="4">
        <v>-2.6</v>
      </c>
      <c r="H571" s="4">
        <v>-0.7</v>
      </c>
      <c r="J571" s="4">
        <v>20.5</v>
      </c>
      <c r="K571" s="4">
        <v>1</v>
      </c>
      <c r="L571" s="4">
        <v>0.08</v>
      </c>
      <c r="M571" s="4">
        <v>4.0000000000000001E-3</v>
      </c>
      <c r="N571" s="4">
        <v>23.437100000000001</v>
      </c>
      <c r="O571" s="4">
        <v>0</v>
      </c>
      <c r="P571" s="4">
        <v>23.4</v>
      </c>
      <c r="Q571" s="4">
        <v>20.188099999999999</v>
      </c>
      <c r="R571" s="4">
        <v>0</v>
      </c>
      <c r="S571" s="4">
        <v>20.2</v>
      </c>
      <c r="T571" s="4">
        <v>0</v>
      </c>
      <c r="W571" s="4">
        <v>0</v>
      </c>
      <c r="X571" s="4">
        <v>20.5</v>
      </c>
      <c r="Y571" s="4">
        <v>13</v>
      </c>
      <c r="Z571" s="4">
        <v>770</v>
      </c>
      <c r="AA571" s="4">
        <v>780</v>
      </c>
      <c r="AB571" s="4">
        <v>805</v>
      </c>
      <c r="AC571" s="4">
        <v>31.5</v>
      </c>
      <c r="AD571" s="4">
        <v>15.39</v>
      </c>
      <c r="AE571" s="4">
        <v>0.35</v>
      </c>
      <c r="AF571" s="4">
        <v>958</v>
      </c>
      <c r="AG571" s="4">
        <v>8</v>
      </c>
      <c r="AH571" s="4">
        <v>25</v>
      </c>
      <c r="AI571" s="4">
        <v>27</v>
      </c>
      <c r="AJ571" s="4">
        <v>190.5</v>
      </c>
      <c r="AK571" s="4">
        <v>189.5</v>
      </c>
      <c r="AL571" s="4">
        <v>4.4000000000000004</v>
      </c>
      <c r="AM571" s="4">
        <v>195</v>
      </c>
      <c r="AN571" s="4" t="s">
        <v>155</v>
      </c>
      <c r="AO571" s="4">
        <v>2</v>
      </c>
      <c r="AP571" s="5">
        <v>0.9043402777777777</v>
      </c>
      <c r="AQ571" s="4">
        <v>47.159326999999998</v>
      </c>
      <c r="AR571" s="4">
        <v>-88.489788000000004</v>
      </c>
      <c r="AS571" s="4">
        <v>316.8</v>
      </c>
      <c r="AT571" s="4">
        <v>0</v>
      </c>
      <c r="AU571" s="4">
        <v>12</v>
      </c>
      <c r="AV571" s="4">
        <v>9</v>
      </c>
      <c r="AW571" s="4" t="s">
        <v>423</v>
      </c>
      <c r="AX571" s="4">
        <v>1</v>
      </c>
      <c r="AY571" s="4">
        <v>1.5103</v>
      </c>
      <c r="AZ571" s="4">
        <v>1.8</v>
      </c>
      <c r="BA571" s="4">
        <v>13.836</v>
      </c>
      <c r="BB571" s="4">
        <v>450</v>
      </c>
      <c r="BC571" s="4">
        <v>32.520000000000003</v>
      </c>
      <c r="BD571" s="4">
        <v>0.35399999999999998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Q571" s="4">
        <v>0</v>
      </c>
      <c r="BR571" s="4">
        <v>-2.4910000000000002E-3</v>
      </c>
      <c r="BS571" s="4">
        <v>-5</v>
      </c>
      <c r="BT571" s="4">
        <v>0.94799999999999995</v>
      </c>
      <c r="BU571" s="4">
        <v>-6.0861999999999999E-2</v>
      </c>
      <c r="BV571" s="4">
        <v>19.1496</v>
      </c>
    </row>
    <row r="572" spans="1:74" x14ac:dyDescent="0.25">
      <c r="A572" s="2">
        <v>42801</v>
      </c>
      <c r="B572" s="3">
        <v>0.69600215277777788</v>
      </c>
      <c r="C572" s="4">
        <v>0.08</v>
      </c>
      <c r="D572" s="4">
        <v>4.0000000000000001E-3</v>
      </c>
      <c r="E572" s="4">
        <v>40</v>
      </c>
      <c r="F572" s="4">
        <v>21.5</v>
      </c>
      <c r="G572" s="4">
        <v>-2.6</v>
      </c>
      <c r="H572" s="4">
        <v>0.6</v>
      </c>
      <c r="J572" s="4">
        <v>20.6</v>
      </c>
      <c r="K572" s="4">
        <v>1</v>
      </c>
      <c r="L572" s="4">
        <v>0.08</v>
      </c>
      <c r="M572" s="4">
        <v>4.0000000000000001E-3</v>
      </c>
      <c r="N572" s="4">
        <v>21.462399999999999</v>
      </c>
      <c r="O572" s="4">
        <v>0</v>
      </c>
      <c r="P572" s="4">
        <v>21.5</v>
      </c>
      <c r="Q572" s="4">
        <v>18.476700000000001</v>
      </c>
      <c r="R572" s="4">
        <v>0</v>
      </c>
      <c r="S572" s="4">
        <v>18.5</v>
      </c>
      <c r="T572" s="4">
        <v>0.55069999999999997</v>
      </c>
      <c r="W572" s="4">
        <v>0</v>
      </c>
      <c r="X572" s="4">
        <v>20.6</v>
      </c>
      <c r="Y572" s="4">
        <v>13.1</v>
      </c>
      <c r="Z572" s="4">
        <v>770</v>
      </c>
      <c r="AA572" s="4">
        <v>779</v>
      </c>
      <c r="AB572" s="4">
        <v>806</v>
      </c>
      <c r="AC572" s="4">
        <v>31</v>
      </c>
      <c r="AD572" s="4">
        <v>15.15</v>
      </c>
      <c r="AE572" s="4">
        <v>0.35</v>
      </c>
      <c r="AF572" s="4">
        <v>958</v>
      </c>
      <c r="AG572" s="4">
        <v>8</v>
      </c>
      <c r="AH572" s="4">
        <v>25</v>
      </c>
      <c r="AI572" s="4">
        <v>27</v>
      </c>
      <c r="AJ572" s="4">
        <v>190.5</v>
      </c>
      <c r="AK572" s="4">
        <v>189</v>
      </c>
      <c r="AL572" s="4">
        <v>4.4000000000000004</v>
      </c>
      <c r="AM572" s="4">
        <v>195</v>
      </c>
      <c r="AN572" s="4" t="s">
        <v>155</v>
      </c>
      <c r="AO572" s="4">
        <v>2</v>
      </c>
      <c r="AP572" s="5">
        <v>0.90435185185185185</v>
      </c>
      <c r="AQ572" s="4">
        <v>47.159326999999998</v>
      </c>
      <c r="AR572" s="4">
        <v>-88.489788000000004</v>
      </c>
      <c r="AS572" s="4">
        <v>316.39999999999998</v>
      </c>
      <c r="AT572" s="4">
        <v>0</v>
      </c>
      <c r="AU572" s="4">
        <v>12</v>
      </c>
      <c r="AV572" s="4">
        <v>9</v>
      </c>
      <c r="AW572" s="4" t="s">
        <v>423</v>
      </c>
      <c r="AX572" s="4">
        <v>1</v>
      </c>
      <c r="AY572" s="4">
        <v>1.6</v>
      </c>
      <c r="AZ572" s="4">
        <v>1.8103</v>
      </c>
      <c r="BA572" s="4">
        <v>13.836</v>
      </c>
      <c r="BB572" s="4">
        <v>450</v>
      </c>
      <c r="BC572" s="4">
        <v>32.520000000000003</v>
      </c>
      <c r="BD572" s="4">
        <v>0.34799999999999998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Q572" s="4">
        <v>0</v>
      </c>
      <c r="BR572" s="4">
        <v>-2.5100000000000001E-3</v>
      </c>
      <c r="BS572" s="4">
        <v>-5</v>
      </c>
      <c r="BT572" s="4">
        <v>0.94901899999999995</v>
      </c>
      <c r="BU572" s="4">
        <v>-6.1325999999999999E-2</v>
      </c>
      <c r="BV572" s="4">
        <v>19.170183999999999</v>
      </c>
    </row>
    <row r="573" spans="1:74" x14ac:dyDescent="0.25">
      <c r="A573" s="2">
        <v>42801</v>
      </c>
      <c r="B573" s="3">
        <v>0.69601372685185181</v>
      </c>
      <c r="C573" s="4">
        <v>0.08</v>
      </c>
      <c r="D573" s="4">
        <v>4.0000000000000001E-3</v>
      </c>
      <c r="E573" s="4">
        <v>40</v>
      </c>
      <c r="F573" s="4">
        <v>20.2</v>
      </c>
      <c r="G573" s="4">
        <v>-2.6</v>
      </c>
      <c r="H573" s="4">
        <v>0.5</v>
      </c>
      <c r="J573" s="4">
        <v>20.6</v>
      </c>
      <c r="K573" s="4">
        <v>1</v>
      </c>
      <c r="L573" s="4">
        <v>0.08</v>
      </c>
      <c r="M573" s="4">
        <v>4.0000000000000001E-3</v>
      </c>
      <c r="N573" s="4">
        <v>20.237100000000002</v>
      </c>
      <c r="O573" s="4">
        <v>0</v>
      </c>
      <c r="P573" s="4">
        <v>20.2</v>
      </c>
      <c r="Q573" s="4">
        <v>17.421900000000001</v>
      </c>
      <c r="R573" s="4">
        <v>0</v>
      </c>
      <c r="S573" s="4">
        <v>17.399999999999999</v>
      </c>
      <c r="T573" s="4">
        <v>0.52800000000000002</v>
      </c>
      <c r="W573" s="4">
        <v>0</v>
      </c>
      <c r="X573" s="4">
        <v>20.6</v>
      </c>
      <c r="Y573" s="4">
        <v>13.1</v>
      </c>
      <c r="Z573" s="4">
        <v>769</v>
      </c>
      <c r="AA573" s="4">
        <v>780</v>
      </c>
      <c r="AB573" s="4">
        <v>805</v>
      </c>
      <c r="AC573" s="4">
        <v>31</v>
      </c>
      <c r="AD573" s="4">
        <v>15.15</v>
      </c>
      <c r="AE573" s="4">
        <v>0.35</v>
      </c>
      <c r="AF573" s="4">
        <v>958</v>
      </c>
      <c r="AG573" s="4">
        <v>8</v>
      </c>
      <c r="AH573" s="4">
        <v>25</v>
      </c>
      <c r="AI573" s="4">
        <v>27</v>
      </c>
      <c r="AJ573" s="4">
        <v>190.5</v>
      </c>
      <c r="AK573" s="4">
        <v>189</v>
      </c>
      <c r="AL573" s="4">
        <v>4.3</v>
      </c>
      <c r="AM573" s="4">
        <v>195</v>
      </c>
      <c r="AN573" s="4" t="s">
        <v>155</v>
      </c>
      <c r="AO573" s="4">
        <v>2</v>
      </c>
      <c r="AP573" s="5">
        <v>0.904363425925926</v>
      </c>
      <c r="AQ573" s="4">
        <v>47.159326999999998</v>
      </c>
      <c r="AR573" s="4">
        <v>-88.489788000000004</v>
      </c>
      <c r="AS573" s="4">
        <v>316.10000000000002</v>
      </c>
      <c r="AT573" s="4">
        <v>0</v>
      </c>
      <c r="AU573" s="4">
        <v>12</v>
      </c>
      <c r="AV573" s="4">
        <v>9</v>
      </c>
      <c r="AW573" s="4" t="s">
        <v>423</v>
      </c>
      <c r="AX573" s="4">
        <v>1</v>
      </c>
      <c r="AY573" s="4">
        <v>1.6</v>
      </c>
      <c r="AZ573" s="4">
        <v>1.9</v>
      </c>
      <c r="BA573" s="4">
        <v>13.836</v>
      </c>
      <c r="BB573" s="4">
        <v>450</v>
      </c>
      <c r="BC573" s="4">
        <v>32.520000000000003</v>
      </c>
      <c r="BD573" s="4">
        <v>0.34799999999999998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Q573" s="4">
        <v>0</v>
      </c>
      <c r="BR573" s="4">
        <v>-3.0000000000000001E-3</v>
      </c>
      <c r="BS573" s="4">
        <v>-5</v>
      </c>
      <c r="BT573" s="4">
        <v>0.95</v>
      </c>
      <c r="BU573" s="4">
        <v>-7.3313000000000003E-2</v>
      </c>
      <c r="BV573" s="4">
        <v>19.190000000000001</v>
      </c>
    </row>
    <row r="574" spans="1:74" x14ac:dyDescent="0.25">
      <c r="A574" s="2">
        <v>42801</v>
      </c>
      <c r="B574" s="3">
        <v>0.69602530092592596</v>
      </c>
      <c r="C574" s="4">
        <v>0.08</v>
      </c>
      <c r="D574" s="4">
        <v>4.0000000000000001E-3</v>
      </c>
      <c r="E574" s="4">
        <v>40</v>
      </c>
      <c r="F574" s="4">
        <v>17.100000000000001</v>
      </c>
      <c r="G574" s="4">
        <v>-2.6</v>
      </c>
      <c r="H574" s="4">
        <v>-1.7</v>
      </c>
      <c r="J574" s="4">
        <v>20.6</v>
      </c>
      <c r="K574" s="4">
        <v>1</v>
      </c>
      <c r="L574" s="4">
        <v>0.08</v>
      </c>
      <c r="M574" s="4">
        <v>4.0000000000000001E-3</v>
      </c>
      <c r="N574" s="4">
        <v>17.062000000000001</v>
      </c>
      <c r="O574" s="4">
        <v>0</v>
      </c>
      <c r="P574" s="4">
        <v>17.100000000000001</v>
      </c>
      <c r="Q574" s="4">
        <v>14.688499999999999</v>
      </c>
      <c r="R574" s="4">
        <v>0</v>
      </c>
      <c r="S574" s="4">
        <v>14.7</v>
      </c>
      <c r="T574" s="4">
        <v>0</v>
      </c>
      <c r="W574" s="4">
        <v>0</v>
      </c>
      <c r="X574" s="4">
        <v>20.6</v>
      </c>
      <c r="Y574" s="4">
        <v>13</v>
      </c>
      <c r="Z574" s="4">
        <v>770</v>
      </c>
      <c r="AA574" s="4">
        <v>780</v>
      </c>
      <c r="AB574" s="4">
        <v>806</v>
      </c>
      <c r="AC574" s="4">
        <v>31</v>
      </c>
      <c r="AD574" s="4">
        <v>15.15</v>
      </c>
      <c r="AE574" s="4">
        <v>0.35</v>
      </c>
      <c r="AF574" s="4">
        <v>958</v>
      </c>
      <c r="AG574" s="4">
        <v>8</v>
      </c>
      <c r="AH574" s="4">
        <v>25</v>
      </c>
      <c r="AI574" s="4">
        <v>27</v>
      </c>
      <c r="AJ574" s="4">
        <v>190</v>
      </c>
      <c r="AK574" s="4">
        <v>189</v>
      </c>
      <c r="AL574" s="4">
        <v>4.2</v>
      </c>
      <c r="AM574" s="4">
        <v>195</v>
      </c>
      <c r="AN574" s="4" t="s">
        <v>155</v>
      </c>
      <c r="AO574" s="4">
        <v>2</v>
      </c>
      <c r="AP574" s="5">
        <v>0.90437499999999993</v>
      </c>
      <c r="AQ574" s="4">
        <v>47.159326999999998</v>
      </c>
      <c r="AR574" s="4">
        <v>-88.489788000000004</v>
      </c>
      <c r="AS574" s="4">
        <v>315.8</v>
      </c>
      <c r="AT574" s="4">
        <v>0</v>
      </c>
      <c r="AU574" s="4">
        <v>12</v>
      </c>
      <c r="AV574" s="4">
        <v>9</v>
      </c>
      <c r="AW574" s="4" t="s">
        <v>423</v>
      </c>
      <c r="AX574" s="4">
        <v>1</v>
      </c>
      <c r="AY574" s="4">
        <v>1.6</v>
      </c>
      <c r="AZ574" s="4">
        <v>1.9</v>
      </c>
      <c r="BA574" s="4">
        <v>13.836</v>
      </c>
      <c r="BB574" s="4">
        <v>450</v>
      </c>
      <c r="BC574" s="4">
        <v>32.520000000000003</v>
      </c>
      <c r="BD574" s="4">
        <v>0.34799999999999998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Q574" s="4">
        <v>0</v>
      </c>
      <c r="BR574" s="4">
        <v>-3.0000000000000001E-3</v>
      </c>
      <c r="BS574" s="4">
        <v>-5</v>
      </c>
      <c r="BT574" s="4">
        <v>0.95050999999999997</v>
      </c>
      <c r="BU574" s="4">
        <v>-7.3313000000000003E-2</v>
      </c>
      <c r="BV574" s="4">
        <v>19.200302000000001</v>
      </c>
    </row>
    <row r="575" spans="1:74" x14ac:dyDescent="0.25">
      <c r="A575" s="2">
        <v>42801</v>
      </c>
      <c r="B575" s="3">
        <v>0.696036875</v>
      </c>
      <c r="C575" s="4">
        <v>7.1999999999999995E-2</v>
      </c>
      <c r="D575" s="4">
        <v>4.0000000000000001E-3</v>
      </c>
      <c r="E575" s="4">
        <v>40</v>
      </c>
      <c r="F575" s="4">
        <v>16.7</v>
      </c>
      <c r="G575" s="4">
        <v>-2.7</v>
      </c>
      <c r="H575" s="4">
        <v>1.5</v>
      </c>
      <c r="J575" s="4">
        <v>20.6</v>
      </c>
      <c r="K575" s="4">
        <v>1</v>
      </c>
      <c r="L575" s="4">
        <v>7.2099999999999997E-2</v>
      </c>
      <c r="M575" s="4">
        <v>4.0000000000000001E-3</v>
      </c>
      <c r="N575" s="4">
        <v>16.706900000000001</v>
      </c>
      <c r="O575" s="4">
        <v>0</v>
      </c>
      <c r="P575" s="4">
        <v>16.7</v>
      </c>
      <c r="Q575" s="4">
        <v>14.3828</v>
      </c>
      <c r="R575" s="4">
        <v>0</v>
      </c>
      <c r="S575" s="4">
        <v>14.4</v>
      </c>
      <c r="T575" s="4">
        <v>1.5206999999999999</v>
      </c>
      <c r="W575" s="4">
        <v>0</v>
      </c>
      <c r="X575" s="4">
        <v>20.6</v>
      </c>
      <c r="Y575" s="4">
        <v>13.1</v>
      </c>
      <c r="Z575" s="4">
        <v>770</v>
      </c>
      <c r="AA575" s="4">
        <v>781</v>
      </c>
      <c r="AB575" s="4">
        <v>807</v>
      </c>
      <c r="AC575" s="4">
        <v>31</v>
      </c>
      <c r="AD575" s="4">
        <v>15.15</v>
      </c>
      <c r="AE575" s="4">
        <v>0.35</v>
      </c>
      <c r="AF575" s="4">
        <v>958</v>
      </c>
      <c r="AG575" s="4">
        <v>8</v>
      </c>
      <c r="AH575" s="4">
        <v>25</v>
      </c>
      <c r="AI575" s="4">
        <v>27</v>
      </c>
      <c r="AJ575" s="4">
        <v>190.5</v>
      </c>
      <c r="AK575" s="4">
        <v>189</v>
      </c>
      <c r="AL575" s="4">
        <v>4.3</v>
      </c>
      <c r="AM575" s="4">
        <v>195</v>
      </c>
      <c r="AN575" s="4" t="s">
        <v>155</v>
      </c>
      <c r="AO575" s="4">
        <v>2</v>
      </c>
      <c r="AP575" s="5">
        <v>0.90438657407407408</v>
      </c>
      <c r="AQ575" s="4">
        <v>47.159325000000003</v>
      </c>
      <c r="AR575" s="4">
        <v>-88.489788000000004</v>
      </c>
      <c r="AS575" s="4">
        <v>315.60000000000002</v>
      </c>
      <c r="AT575" s="4">
        <v>0</v>
      </c>
      <c r="AU575" s="4">
        <v>12</v>
      </c>
      <c r="AV575" s="4">
        <v>9</v>
      </c>
      <c r="AW575" s="4" t="s">
        <v>423</v>
      </c>
      <c r="AX575" s="4">
        <v>1</v>
      </c>
      <c r="AY575" s="4">
        <v>1.6</v>
      </c>
      <c r="AZ575" s="4">
        <v>1.9</v>
      </c>
      <c r="BA575" s="4">
        <v>13.836</v>
      </c>
      <c r="BB575" s="4">
        <v>450</v>
      </c>
      <c r="BC575" s="4">
        <v>32.520000000000003</v>
      </c>
      <c r="BD575" s="4">
        <v>0.34799999999999998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0</v>
      </c>
      <c r="BO575" s="4">
        <v>0</v>
      </c>
      <c r="BQ575" s="4">
        <v>0</v>
      </c>
      <c r="BR575" s="4">
        <v>-3.0000000000000001E-3</v>
      </c>
      <c r="BS575" s="4">
        <v>-5</v>
      </c>
      <c r="BT575" s="4">
        <v>0.95150999999999997</v>
      </c>
      <c r="BU575" s="4">
        <v>-7.3313000000000003E-2</v>
      </c>
      <c r="BV575" s="4">
        <v>19.220502</v>
      </c>
    </row>
    <row r="576" spans="1:74" x14ac:dyDescent="0.25">
      <c r="A576" s="2">
        <v>42801</v>
      </c>
      <c r="B576" s="3">
        <v>0.69604844907407415</v>
      </c>
      <c r="C576" s="4">
        <v>0.06</v>
      </c>
      <c r="D576" s="4">
        <v>4.0000000000000001E-3</v>
      </c>
      <c r="E576" s="4">
        <v>40</v>
      </c>
      <c r="F576" s="4">
        <v>15.8</v>
      </c>
      <c r="G576" s="4">
        <v>-2.7</v>
      </c>
      <c r="H576" s="4">
        <v>-0.2</v>
      </c>
      <c r="J576" s="4">
        <v>20.6</v>
      </c>
      <c r="K576" s="4">
        <v>1</v>
      </c>
      <c r="L576" s="4">
        <v>0.06</v>
      </c>
      <c r="M576" s="4">
        <v>4.0000000000000001E-3</v>
      </c>
      <c r="N576" s="4">
        <v>15.8371</v>
      </c>
      <c r="O576" s="4">
        <v>0</v>
      </c>
      <c r="P576" s="4">
        <v>15.8</v>
      </c>
      <c r="Q576" s="4">
        <v>13.634</v>
      </c>
      <c r="R576" s="4">
        <v>0</v>
      </c>
      <c r="S576" s="4">
        <v>13.6</v>
      </c>
      <c r="T576" s="4">
        <v>0</v>
      </c>
      <c r="W576" s="4">
        <v>0</v>
      </c>
      <c r="X576" s="4">
        <v>20.6</v>
      </c>
      <c r="Y576" s="4">
        <v>13.1</v>
      </c>
      <c r="Z576" s="4">
        <v>771</v>
      </c>
      <c r="AA576" s="4">
        <v>780</v>
      </c>
      <c r="AB576" s="4">
        <v>806</v>
      </c>
      <c r="AC576" s="4">
        <v>31</v>
      </c>
      <c r="AD576" s="4">
        <v>15.15</v>
      </c>
      <c r="AE576" s="4">
        <v>0.35</v>
      </c>
      <c r="AF576" s="4">
        <v>958</v>
      </c>
      <c r="AG576" s="4">
        <v>8</v>
      </c>
      <c r="AH576" s="4">
        <v>25</v>
      </c>
      <c r="AI576" s="4">
        <v>27</v>
      </c>
      <c r="AJ576" s="4">
        <v>191</v>
      </c>
      <c r="AK576" s="4">
        <v>189</v>
      </c>
      <c r="AL576" s="4">
        <v>4.3</v>
      </c>
      <c r="AM576" s="4">
        <v>195</v>
      </c>
      <c r="AN576" s="4" t="s">
        <v>155</v>
      </c>
      <c r="AO576" s="4">
        <v>2</v>
      </c>
      <c r="AP576" s="5">
        <v>0.90439814814814812</v>
      </c>
      <c r="AQ576" s="4">
        <v>47.159325000000003</v>
      </c>
      <c r="AR576" s="4">
        <v>-88.489788000000004</v>
      </c>
      <c r="AS576" s="4">
        <v>315.3</v>
      </c>
      <c r="AT576" s="4">
        <v>0</v>
      </c>
      <c r="AU576" s="4">
        <v>12</v>
      </c>
      <c r="AV576" s="4">
        <v>9</v>
      </c>
      <c r="AW576" s="4" t="s">
        <v>423</v>
      </c>
      <c r="AX576" s="4">
        <v>1</v>
      </c>
      <c r="AY576" s="4">
        <v>1.6</v>
      </c>
      <c r="AZ576" s="4">
        <v>1.9</v>
      </c>
      <c r="BA576" s="4">
        <v>13.836</v>
      </c>
      <c r="BB576" s="4">
        <v>450</v>
      </c>
      <c r="BC576" s="4">
        <v>32.520000000000003</v>
      </c>
      <c r="BD576" s="4">
        <v>0.34799999999999998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Q576" s="4">
        <v>0</v>
      </c>
      <c r="BR576" s="4">
        <v>-3.5100000000000001E-3</v>
      </c>
      <c r="BS576" s="4">
        <v>-5</v>
      </c>
      <c r="BT576" s="4">
        <v>0.95199999999999996</v>
      </c>
      <c r="BU576" s="4">
        <v>-8.5776000000000005E-2</v>
      </c>
      <c r="BV576" s="4">
        <v>19.230399999999999</v>
      </c>
    </row>
    <row r="577" spans="1:74" x14ac:dyDescent="0.25">
      <c r="A577" s="2">
        <v>42801</v>
      </c>
      <c r="B577" s="3">
        <v>0.69606002314814808</v>
      </c>
      <c r="C577" s="4">
        <v>0.06</v>
      </c>
      <c r="D577" s="4">
        <v>4.0000000000000001E-3</v>
      </c>
      <c r="E577" s="4">
        <v>40</v>
      </c>
      <c r="F577" s="4">
        <v>15.1</v>
      </c>
      <c r="G577" s="4">
        <v>-2.7</v>
      </c>
      <c r="H577" s="4">
        <v>-0.5</v>
      </c>
      <c r="J577" s="4">
        <v>20.6</v>
      </c>
      <c r="K577" s="4">
        <v>1</v>
      </c>
      <c r="L577" s="4">
        <v>0.06</v>
      </c>
      <c r="M577" s="4">
        <v>4.0000000000000001E-3</v>
      </c>
      <c r="N577" s="4">
        <v>15.1434</v>
      </c>
      <c r="O577" s="4">
        <v>0</v>
      </c>
      <c r="P577" s="4">
        <v>15.1</v>
      </c>
      <c r="Q577" s="4">
        <v>13.036799999999999</v>
      </c>
      <c r="R577" s="4">
        <v>0</v>
      </c>
      <c r="S577" s="4">
        <v>13</v>
      </c>
      <c r="T577" s="4">
        <v>0</v>
      </c>
      <c r="W577" s="4">
        <v>0</v>
      </c>
      <c r="X577" s="4">
        <v>20.6</v>
      </c>
      <c r="Y577" s="4">
        <v>13.1</v>
      </c>
      <c r="Z577" s="4">
        <v>771</v>
      </c>
      <c r="AA577" s="4">
        <v>782</v>
      </c>
      <c r="AB577" s="4">
        <v>806</v>
      </c>
      <c r="AC577" s="4">
        <v>31</v>
      </c>
      <c r="AD577" s="4">
        <v>15.15</v>
      </c>
      <c r="AE577" s="4">
        <v>0.35</v>
      </c>
      <c r="AF577" s="4">
        <v>958</v>
      </c>
      <c r="AG577" s="4">
        <v>8</v>
      </c>
      <c r="AH577" s="4">
        <v>25</v>
      </c>
      <c r="AI577" s="4">
        <v>27</v>
      </c>
      <c r="AJ577" s="4">
        <v>191</v>
      </c>
      <c r="AK577" s="4">
        <v>188.5</v>
      </c>
      <c r="AL577" s="4">
        <v>4.2</v>
      </c>
      <c r="AM577" s="4">
        <v>195.4</v>
      </c>
      <c r="AN577" s="4" t="s">
        <v>155</v>
      </c>
      <c r="AO577" s="4">
        <v>2</v>
      </c>
      <c r="AP577" s="5">
        <v>0.90440972222222227</v>
      </c>
      <c r="AQ577" s="4">
        <v>47.159325000000003</v>
      </c>
      <c r="AR577" s="4">
        <v>-88.489788000000004</v>
      </c>
      <c r="AS577" s="4">
        <v>314.89999999999998</v>
      </c>
      <c r="AT577" s="4">
        <v>0</v>
      </c>
      <c r="AU577" s="4">
        <v>12</v>
      </c>
      <c r="AV577" s="4">
        <v>9</v>
      </c>
      <c r="AW577" s="4" t="s">
        <v>423</v>
      </c>
      <c r="AX577" s="4">
        <v>1</v>
      </c>
      <c r="AY577" s="4">
        <v>1.6</v>
      </c>
      <c r="AZ577" s="4">
        <v>1.9</v>
      </c>
      <c r="BA577" s="4">
        <v>13.836</v>
      </c>
      <c r="BB577" s="4">
        <v>450</v>
      </c>
      <c r="BC577" s="4">
        <v>32.520000000000003</v>
      </c>
      <c r="BD577" s="4">
        <v>0.34799999999999998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Q577" s="4">
        <v>0</v>
      </c>
      <c r="BR577" s="4">
        <v>-3.49E-3</v>
      </c>
      <c r="BS577" s="4">
        <v>-5</v>
      </c>
      <c r="BT577" s="4">
        <v>0.95199999999999996</v>
      </c>
      <c r="BU577" s="4">
        <v>-8.5287000000000002E-2</v>
      </c>
      <c r="BV577" s="4">
        <v>19.230399999999999</v>
      </c>
    </row>
    <row r="578" spans="1:74" x14ac:dyDescent="0.25">
      <c r="A578" s="2">
        <v>42801</v>
      </c>
      <c r="B578" s="3">
        <v>0.69607159722222223</v>
      </c>
      <c r="C578" s="4">
        <v>0.06</v>
      </c>
      <c r="D578" s="4">
        <v>4.0000000000000001E-3</v>
      </c>
      <c r="E578" s="4">
        <v>40</v>
      </c>
      <c r="F578" s="4">
        <v>14.6</v>
      </c>
      <c r="G578" s="4">
        <v>-2.8</v>
      </c>
      <c r="H578" s="4">
        <v>0.4</v>
      </c>
      <c r="J578" s="4">
        <v>20.6</v>
      </c>
      <c r="K578" s="4">
        <v>1</v>
      </c>
      <c r="L578" s="4">
        <v>0.06</v>
      </c>
      <c r="M578" s="4">
        <v>4.0000000000000001E-3</v>
      </c>
      <c r="N578" s="4">
        <v>14.6</v>
      </c>
      <c r="O578" s="4">
        <v>0</v>
      </c>
      <c r="P578" s="4">
        <v>14.6</v>
      </c>
      <c r="Q578" s="4">
        <v>12.569000000000001</v>
      </c>
      <c r="R578" s="4">
        <v>0</v>
      </c>
      <c r="S578" s="4">
        <v>12.6</v>
      </c>
      <c r="T578" s="4">
        <v>0.44269999999999998</v>
      </c>
      <c r="W578" s="4">
        <v>0</v>
      </c>
      <c r="X578" s="4">
        <v>20.6</v>
      </c>
      <c r="Y578" s="4">
        <v>13.1</v>
      </c>
      <c r="Z578" s="4">
        <v>772</v>
      </c>
      <c r="AA578" s="4">
        <v>784</v>
      </c>
      <c r="AB578" s="4">
        <v>806</v>
      </c>
      <c r="AC578" s="4">
        <v>31</v>
      </c>
      <c r="AD578" s="4">
        <v>15.15</v>
      </c>
      <c r="AE578" s="4">
        <v>0.35</v>
      </c>
      <c r="AF578" s="4">
        <v>958</v>
      </c>
      <c r="AG578" s="4">
        <v>8</v>
      </c>
      <c r="AH578" s="4">
        <v>25</v>
      </c>
      <c r="AI578" s="4">
        <v>27</v>
      </c>
      <c r="AJ578" s="4">
        <v>191</v>
      </c>
      <c r="AK578" s="4">
        <v>188.5</v>
      </c>
      <c r="AL578" s="4">
        <v>4.0999999999999996</v>
      </c>
      <c r="AM578" s="4">
        <v>195.8</v>
      </c>
      <c r="AN578" s="4" t="s">
        <v>155</v>
      </c>
      <c r="AO578" s="4">
        <v>2</v>
      </c>
      <c r="AP578" s="5">
        <v>0.9044212962962962</v>
      </c>
      <c r="AQ578" s="4">
        <v>47.159325000000003</v>
      </c>
      <c r="AR578" s="4">
        <v>-88.489788000000004</v>
      </c>
      <c r="AS578" s="4">
        <v>314.89999999999998</v>
      </c>
      <c r="AT578" s="4">
        <v>0</v>
      </c>
      <c r="AU578" s="4">
        <v>12</v>
      </c>
      <c r="AV578" s="4">
        <v>9</v>
      </c>
      <c r="AW578" s="4" t="s">
        <v>423</v>
      </c>
      <c r="AX578" s="4">
        <v>1</v>
      </c>
      <c r="AY578" s="4">
        <v>1.6</v>
      </c>
      <c r="AZ578" s="4">
        <v>1.9103000000000001</v>
      </c>
      <c r="BA578" s="4">
        <v>13.836</v>
      </c>
      <c r="BB578" s="4">
        <v>450</v>
      </c>
      <c r="BC578" s="4">
        <v>32.520000000000003</v>
      </c>
      <c r="BD578" s="4">
        <v>0.34799999999999998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Q578" s="4">
        <v>0</v>
      </c>
      <c r="BR578" s="4">
        <v>-3.0000000000000001E-3</v>
      </c>
      <c r="BS578" s="4">
        <v>-5</v>
      </c>
      <c r="BT578" s="4">
        <v>0.95199999999999996</v>
      </c>
      <c r="BU578" s="4">
        <v>-7.3313000000000003E-2</v>
      </c>
      <c r="BV578" s="4">
        <v>19.230399999999999</v>
      </c>
    </row>
    <row r="579" spans="1:74" x14ac:dyDescent="0.25">
      <c r="A579" s="2">
        <v>42801</v>
      </c>
      <c r="B579" s="3">
        <v>0.69608317129629638</v>
      </c>
      <c r="C579" s="4">
        <v>5.2999999999999999E-2</v>
      </c>
      <c r="D579" s="4">
        <v>4.0000000000000001E-3</v>
      </c>
      <c r="E579" s="4">
        <v>40</v>
      </c>
      <c r="F579" s="4">
        <v>12.8</v>
      </c>
      <c r="G579" s="4">
        <v>-2.8</v>
      </c>
      <c r="H579" s="4">
        <v>-1.8</v>
      </c>
      <c r="J579" s="4">
        <v>20.6</v>
      </c>
      <c r="K579" s="4">
        <v>1</v>
      </c>
      <c r="L579" s="4">
        <v>5.2900000000000003E-2</v>
      </c>
      <c r="M579" s="4">
        <v>4.0000000000000001E-3</v>
      </c>
      <c r="N579" s="4">
        <v>12.837199999999999</v>
      </c>
      <c r="O579" s="4">
        <v>0</v>
      </c>
      <c r="P579" s="4">
        <v>12.8</v>
      </c>
      <c r="Q579" s="4">
        <v>11.051399999999999</v>
      </c>
      <c r="R579" s="4">
        <v>0</v>
      </c>
      <c r="S579" s="4">
        <v>11.1</v>
      </c>
      <c r="T579" s="4">
        <v>0</v>
      </c>
      <c r="W579" s="4">
        <v>0</v>
      </c>
      <c r="X579" s="4">
        <v>20.6</v>
      </c>
      <c r="Y579" s="4">
        <v>13</v>
      </c>
      <c r="Z579" s="4">
        <v>773</v>
      </c>
      <c r="AA579" s="4">
        <v>785</v>
      </c>
      <c r="AB579" s="4">
        <v>807</v>
      </c>
      <c r="AC579" s="4">
        <v>31</v>
      </c>
      <c r="AD579" s="4">
        <v>15.15</v>
      </c>
      <c r="AE579" s="4">
        <v>0.35</v>
      </c>
      <c r="AF579" s="4">
        <v>958</v>
      </c>
      <c r="AG579" s="4">
        <v>8</v>
      </c>
      <c r="AH579" s="4">
        <v>25</v>
      </c>
      <c r="AI579" s="4">
        <v>27</v>
      </c>
      <c r="AJ579" s="4">
        <v>191</v>
      </c>
      <c r="AK579" s="4">
        <v>189</v>
      </c>
      <c r="AL579" s="4">
        <v>4</v>
      </c>
      <c r="AM579" s="4">
        <v>196</v>
      </c>
      <c r="AN579" s="4" t="s">
        <v>155</v>
      </c>
      <c r="AO579" s="4">
        <v>2</v>
      </c>
      <c r="AP579" s="5">
        <v>0.90443287037037035</v>
      </c>
      <c r="AQ579" s="4">
        <v>47.159325000000003</v>
      </c>
      <c r="AR579" s="4">
        <v>-88.489788000000004</v>
      </c>
      <c r="AS579" s="4">
        <v>314.60000000000002</v>
      </c>
      <c r="AT579" s="4">
        <v>0</v>
      </c>
      <c r="AU579" s="4">
        <v>12</v>
      </c>
      <c r="AV579" s="4">
        <v>9</v>
      </c>
      <c r="AW579" s="4" t="s">
        <v>423</v>
      </c>
      <c r="AX579" s="4">
        <v>1.0103</v>
      </c>
      <c r="AY579" s="4">
        <v>1.6103000000000001</v>
      </c>
      <c r="AZ579" s="4">
        <v>2</v>
      </c>
      <c r="BA579" s="4">
        <v>13.836</v>
      </c>
      <c r="BB579" s="4">
        <v>450</v>
      </c>
      <c r="BC579" s="4">
        <v>32.520000000000003</v>
      </c>
      <c r="BD579" s="4">
        <v>0.34799999999999998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Q579" s="4">
        <v>0</v>
      </c>
      <c r="BR579" s="4">
        <v>-3.0000000000000001E-3</v>
      </c>
      <c r="BS579" s="4">
        <v>-5</v>
      </c>
      <c r="BT579" s="4">
        <v>0.95199999999999996</v>
      </c>
      <c r="BU579" s="4">
        <v>-7.3313000000000003E-2</v>
      </c>
      <c r="BV579" s="4">
        <v>19.230399999999999</v>
      </c>
    </row>
    <row r="580" spans="1:74" x14ac:dyDescent="0.25">
      <c r="A580" s="2">
        <v>42801</v>
      </c>
      <c r="B580" s="3">
        <v>0.6960947453703703</v>
      </c>
      <c r="C580" s="4">
        <v>0.05</v>
      </c>
      <c r="D580" s="4">
        <v>4.0000000000000001E-3</v>
      </c>
      <c r="E580" s="4">
        <v>40</v>
      </c>
      <c r="F580" s="4">
        <v>12.5</v>
      </c>
      <c r="G580" s="4">
        <v>-2.8</v>
      </c>
      <c r="H580" s="4">
        <v>1.5</v>
      </c>
      <c r="J580" s="4">
        <v>20.6</v>
      </c>
      <c r="K580" s="4">
        <v>1</v>
      </c>
      <c r="L580" s="4">
        <v>0.05</v>
      </c>
      <c r="M580" s="4">
        <v>4.0000000000000001E-3</v>
      </c>
      <c r="N580" s="4">
        <v>12.5</v>
      </c>
      <c r="O580" s="4">
        <v>0</v>
      </c>
      <c r="P580" s="4">
        <v>12.5</v>
      </c>
      <c r="Q580" s="4">
        <v>10.761100000000001</v>
      </c>
      <c r="R580" s="4">
        <v>0</v>
      </c>
      <c r="S580" s="4">
        <v>10.8</v>
      </c>
      <c r="T580" s="4">
        <v>1.5431999999999999</v>
      </c>
      <c r="W580" s="4">
        <v>0</v>
      </c>
      <c r="X580" s="4">
        <v>20.6</v>
      </c>
      <c r="Y580" s="4">
        <v>13.1</v>
      </c>
      <c r="Z580" s="4">
        <v>772</v>
      </c>
      <c r="AA580" s="4">
        <v>786</v>
      </c>
      <c r="AB580" s="4">
        <v>808</v>
      </c>
      <c r="AC580" s="4">
        <v>31</v>
      </c>
      <c r="AD580" s="4">
        <v>15.15</v>
      </c>
      <c r="AE580" s="4">
        <v>0.35</v>
      </c>
      <c r="AF580" s="4">
        <v>958</v>
      </c>
      <c r="AG580" s="4">
        <v>8</v>
      </c>
      <c r="AH580" s="4">
        <v>25</v>
      </c>
      <c r="AI580" s="4">
        <v>27</v>
      </c>
      <c r="AJ580" s="4">
        <v>191</v>
      </c>
      <c r="AK580" s="4">
        <v>189</v>
      </c>
      <c r="AL580" s="4">
        <v>4.2</v>
      </c>
      <c r="AM580" s="4">
        <v>196</v>
      </c>
      <c r="AN580" s="4" t="s">
        <v>155</v>
      </c>
      <c r="AO580" s="4">
        <v>2</v>
      </c>
      <c r="AP580" s="5">
        <v>0.9044444444444445</v>
      </c>
      <c r="AQ580" s="4">
        <v>47.159325000000003</v>
      </c>
      <c r="AR580" s="4">
        <v>-88.489788000000004</v>
      </c>
      <c r="AS580" s="4">
        <v>314.2</v>
      </c>
      <c r="AT580" s="4">
        <v>0</v>
      </c>
      <c r="AU580" s="4">
        <v>12</v>
      </c>
      <c r="AV580" s="4">
        <v>8</v>
      </c>
      <c r="AW580" s="4" t="s">
        <v>421</v>
      </c>
      <c r="AX580" s="4">
        <v>1.1000000000000001</v>
      </c>
      <c r="AY580" s="4">
        <v>1.7</v>
      </c>
      <c r="AZ580" s="4">
        <v>2</v>
      </c>
      <c r="BA580" s="4">
        <v>13.836</v>
      </c>
      <c r="BB580" s="4">
        <v>450</v>
      </c>
      <c r="BC580" s="4">
        <v>32.520000000000003</v>
      </c>
      <c r="BD580" s="4">
        <v>0.34799999999999998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Q580" s="4">
        <v>0</v>
      </c>
      <c r="BR580" s="4">
        <v>-2.49E-3</v>
      </c>
      <c r="BS580" s="4">
        <v>-5</v>
      </c>
      <c r="BT580" s="4">
        <v>0.95250999999999997</v>
      </c>
      <c r="BU580" s="4">
        <v>-6.0850000000000001E-2</v>
      </c>
      <c r="BV580" s="4">
        <v>19.240701999999999</v>
      </c>
    </row>
    <row r="581" spans="1:74" x14ac:dyDescent="0.25">
      <c r="A581" s="2">
        <v>42801</v>
      </c>
      <c r="B581" s="3">
        <v>0.69610631944444445</v>
      </c>
      <c r="C581" s="4">
        <v>4.5999999999999999E-2</v>
      </c>
      <c r="D581" s="4">
        <v>4.0000000000000001E-3</v>
      </c>
      <c r="E581" s="4">
        <v>40</v>
      </c>
      <c r="F581" s="4">
        <v>12.1</v>
      </c>
      <c r="G581" s="4">
        <v>-2.9</v>
      </c>
      <c r="H581" s="4">
        <v>-0.8</v>
      </c>
      <c r="J581" s="4">
        <v>20.6</v>
      </c>
      <c r="K581" s="4">
        <v>1</v>
      </c>
      <c r="L581" s="4">
        <v>4.6199999999999998E-2</v>
      </c>
      <c r="M581" s="4">
        <v>4.0000000000000001E-3</v>
      </c>
      <c r="N581" s="4">
        <v>12.1188</v>
      </c>
      <c r="O581" s="4">
        <v>0</v>
      </c>
      <c r="P581" s="4">
        <v>12.1</v>
      </c>
      <c r="Q581" s="4">
        <v>10.4329</v>
      </c>
      <c r="R581" s="4">
        <v>0</v>
      </c>
      <c r="S581" s="4">
        <v>10.4</v>
      </c>
      <c r="T581" s="4">
        <v>0</v>
      </c>
      <c r="W581" s="4">
        <v>0</v>
      </c>
      <c r="X581" s="4">
        <v>20.6</v>
      </c>
      <c r="Y581" s="4">
        <v>13.1</v>
      </c>
      <c r="Z581" s="4">
        <v>773</v>
      </c>
      <c r="AA581" s="4">
        <v>786</v>
      </c>
      <c r="AB581" s="4">
        <v>809</v>
      </c>
      <c r="AC581" s="4">
        <v>31</v>
      </c>
      <c r="AD581" s="4">
        <v>15.15</v>
      </c>
      <c r="AE581" s="4">
        <v>0.35</v>
      </c>
      <c r="AF581" s="4">
        <v>958</v>
      </c>
      <c r="AG581" s="4">
        <v>8</v>
      </c>
      <c r="AH581" s="4">
        <v>25</v>
      </c>
      <c r="AI581" s="4">
        <v>27</v>
      </c>
      <c r="AJ581" s="4">
        <v>191</v>
      </c>
      <c r="AK581" s="4">
        <v>189</v>
      </c>
      <c r="AL581" s="4">
        <v>4.2</v>
      </c>
      <c r="AM581" s="4">
        <v>196</v>
      </c>
      <c r="AN581" s="4" t="s">
        <v>155</v>
      </c>
      <c r="AO581" s="4">
        <v>2</v>
      </c>
      <c r="AP581" s="5">
        <v>0.90445601851851853</v>
      </c>
      <c r="AQ581" s="4">
        <v>47.159323000000001</v>
      </c>
      <c r="AR581" s="4">
        <v>-88.489787000000007</v>
      </c>
      <c r="AS581" s="4">
        <v>314</v>
      </c>
      <c r="AT581" s="4">
        <v>0</v>
      </c>
      <c r="AU581" s="4">
        <v>12</v>
      </c>
      <c r="AV581" s="4">
        <v>8</v>
      </c>
      <c r="AW581" s="4" t="s">
        <v>421</v>
      </c>
      <c r="AX581" s="4">
        <v>1.1103000000000001</v>
      </c>
      <c r="AY581" s="4">
        <v>1.7102999999999999</v>
      </c>
      <c r="AZ581" s="4">
        <v>2.0103</v>
      </c>
      <c r="BA581" s="4">
        <v>13.836</v>
      </c>
      <c r="BB581" s="4">
        <v>450</v>
      </c>
      <c r="BC581" s="4">
        <v>32.520000000000003</v>
      </c>
      <c r="BD581" s="4">
        <v>0.34799999999999998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Q581" s="4">
        <v>0</v>
      </c>
      <c r="BR581" s="4">
        <v>-2.5100000000000001E-3</v>
      </c>
      <c r="BS581" s="4">
        <v>-5</v>
      </c>
      <c r="BT581" s="4">
        <v>0.95299999999999996</v>
      </c>
      <c r="BU581" s="4">
        <v>-6.1337999999999997E-2</v>
      </c>
      <c r="BV581" s="4">
        <v>19.250599999999999</v>
      </c>
    </row>
    <row r="582" spans="1:74" x14ac:dyDescent="0.25">
      <c r="A582" s="2">
        <v>42801</v>
      </c>
      <c r="B582" s="3">
        <v>0.69611789351851849</v>
      </c>
      <c r="C582" s="4">
        <v>0.04</v>
      </c>
      <c r="D582" s="4">
        <v>4.0000000000000001E-3</v>
      </c>
      <c r="E582" s="4">
        <v>40</v>
      </c>
      <c r="F582" s="4">
        <v>11.6</v>
      </c>
      <c r="G582" s="4">
        <v>-2.9</v>
      </c>
      <c r="H582" s="4">
        <v>-0.3</v>
      </c>
      <c r="J582" s="4">
        <v>20.6</v>
      </c>
      <c r="K582" s="4">
        <v>1</v>
      </c>
      <c r="L582" s="4">
        <v>0.04</v>
      </c>
      <c r="M582" s="4">
        <v>4.0000000000000001E-3</v>
      </c>
      <c r="N582" s="4">
        <v>11.631</v>
      </c>
      <c r="O582" s="4">
        <v>0</v>
      </c>
      <c r="P582" s="4">
        <v>11.6</v>
      </c>
      <c r="Q582" s="4">
        <v>10.013</v>
      </c>
      <c r="R582" s="4">
        <v>0</v>
      </c>
      <c r="S582" s="4">
        <v>10</v>
      </c>
      <c r="T582" s="4">
        <v>0</v>
      </c>
      <c r="W582" s="4">
        <v>0</v>
      </c>
      <c r="X582" s="4">
        <v>20.6</v>
      </c>
      <c r="Y582" s="4">
        <v>13.1</v>
      </c>
      <c r="Z582" s="4">
        <v>773</v>
      </c>
      <c r="AA582" s="4">
        <v>785</v>
      </c>
      <c r="AB582" s="4">
        <v>808</v>
      </c>
      <c r="AC582" s="4">
        <v>31</v>
      </c>
      <c r="AD582" s="4">
        <v>15.15</v>
      </c>
      <c r="AE582" s="4">
        <v>0.35</v>
      </c>
      <c r="AF582" s="4">
        <v>958</v>
      </c>
      <c r="AG582" s="4">
        <v>8</v>
      </c>
      <c r="AH582" s="4">
        <v>25</v>
      </c>
      <c r="AI582" s="4">
        <v>27</v>
      </c>
      <c r="AJ582" s="4">
        <v>191</v>
      </c>
      <c r="AK582" s="4">
        <v>189</v>
      </c>
      <c r="AL582" s="4">
        <v>4.2</v>
      </c>
      <c r="AM582" s="4">
        <v>195.8</v>
      </c>
      <c r="AN582" s="4" t="s">
        <v>155</v>
      </c>
      <c r="AO582" s="4">
        <v>2</v>
      </c>
      <c r="AP582" s="5">
        <v>0.90446759259259257</v>
      </c>
      <c r="AQ582" s="4">
        <v>47.159323000000001</v>
      </c>
      <c r="AR582" s="4">
        <v>-88.489787000000007</v>
      </c>
      <c r="AS582" s="4">
        <v>313.89999999999998</v>
      </c>
      <c r="AT582" s="4">
        <v>0</v>
      </c>
      <c r="AU582" s="4">
        <v>12</v>
      </c>
      <c r="AV582" s="4">
        <v>8</v>
      </c>
      <c r="AW582" s="4" t="s">
        <v>421</v>
      </c>
      <c r="AX582" s="4">
        <v>1.2</v>
      </c>
      <c r="AY582" s="4">
        <v>1.8</v>
      </c>
      <c r="AZ582" s="4">
        <v>2.1103000000000001</v>
      </c>
      <c r="BA582" s="4">
        <v>13.836</v>
      </c>
      <c r="BB582" s="4">
        <v>450</v>
      </c>
      <c r="BC582" s="4">
        <v>32.520000000000003</v>
      </c>
      <c r="BD582" s="4">
        <v>0.34799999999999998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Q582" s="4">
        <v>0</v>
      </c>
      <c r="BR582" s="4">
        <v>-3.0000000000000001E-3</v>
      </c>
      <c r="BS582" s="4">
        <v>-5</v>
      </c>
      <c r="BT582" s="4">
        <v>0.95350999999999997</v>
      </c>
      <c r="BU582" s="4">
        <v>-7.3313000000000003E-2</v>
      </c>
      <c r="BV582" s="4">
        <v>19.260902000000002</v>
      </c>
    </row>
    <row r="583" spans="1:74" x14ac:dyDescent="0.25">
      <c r="A583" s="2">
        <v>42801</v>
      </c>
      <c r="B583" s="3">
        <v>0.69612946759259264</v>
      </c>
      <c r="C583" s="4">
        <v>0.04</v>
      </c>
      <c r="D583" s="4">
        <v>4.0000000000000001E-3</v>
      </c>
      <c r="E583" s="4">
        <v>40</v>
      </c>
      <c r="F583" s="4">
        <v>11.6</v>
      </c>
      <c r="G583" s="4">
        <v>-2.9</v>
      </c>
      <c r="H583" s="4">
        <v>0.3</v>
      </c>
      <c r="J583" s="4">
        <v>20.6</v>
      </c>
      <c r="K583" s="4">
        <v>1</v>
      </c>
      <c r="L583" s="4">
        <v>0.04</v>
      </c>
      <c r="M583" s="4">
        <v>4.0000000000000001E-3</v>
      </c>
      <c r="N583" s="4">
        <v>11.6</v>
      </c>
      <c r="O583" s="4">
        <v>0</v>
      </c>
      <c r="P583" s="4">
        <v>11.6</v>
      </c>
      <c r="Q583" s="4">
        <v>9.9863</v>
      </c>
      <c r="R583" s="4">
        <v>0</v>
      </c>
      <c r="S583" s="4">
        <v>10</v>
      </c>
      <c r="T583" s="4">
        <v>0.2571</v>
      </c>
      <c r="W583" s="4">
        <v>0</v>
      </c>
      <c r="X583" s="4">
        <v>20.6</v>
      </c>
      <c r="Y583" s="4">
        <v>13.1</v>
      </c>
      <c r="Z583" s="4">
        <v>772</v>
      </c>
      <c r="AA583" s="4">
        <v>786</v>
      </c>
      <c r="AB583" s="4">
        <v>808</v>
      </c>
      <c r="AC583" s="4">
        <v>31</v>
      </c>
      <c r="AD583" s="4">
        <v>15.15</v>
      </c>
      <c r="AE583" s="4">
        <v>0.35</v>
      </c>
      <c r="AF583" s="4">
        <v>958</v>
      </c>
      <c r="AG583" s="4">
        <v>8</v>
      </c>
      <c r="AH583" s="4">
        <v>25</v>
      </c>
      <c r="AI583" s="4">
        <v>27</v>
      </c>
      <c r="AJ583" s="4">
        <v>191</v>
      </c>
      <c r="AK583" s="4">
        <v>188.5</v>
      </c>
      <c r="AL583" s="4">
        <v>4.2</v>
      </c>
      <c r="AM583" s="4">
        <v>195.4</v>
      </c>
      <c r="AN583" s="4" t="s">
        <v>155</v>
      </c>
      <c r="AO583" s="4">
        <v>2</v>
      </c>
      <c r="AP583" s="5">
        <v>0.90447916666666661</v>
      </c>
      <c r="AQ583" s="4">
        <v>47.159323000000001</v>
      </c>
      <c r="AR583" s="4">
        <v>-88.489787000000007</v>
      </c>
      <c r="AS583" s="4">
        <v>314</v>
      </c>
      <c r="AT583" s="4">
        <v>0</v>
      </c>
      <c r="AU583" s="4">
        <v>12</v>
      </c>
      <c r="AV583" s="4">
        <v>8</v>
      </c>
      <c r="AW583" s="4" t="s">
        <v>421</v>
      </c>
      <c r="AX583" s="4">
        <v>1.2</v>
      </c>
      <c r="AY583" s="4">
        <v>1.8103</v>
      </c>
      <c r="AZ583" s="4">
        <v>2.2000000000000002</v>
      </c>
      <c r="BA583" s="4">
        <v>13.836</v>
      </c>
      <c r="BB583" s="4">
        <v>450</v>
      </c>
      <c r="BC583" s="4">
        <v>32.520000000000003</v>
      </c>
      <c r="BD583" s="4">
        <v>0.34799999999999998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Q583" s="4">
        <v>0</v>
      </c>
      <c r="BR583" s="4">
        <v>-2.49E-3</v>
      </c>
      <c r="BS583" s="4">
        <v>-5</v>
      </c>
      <c r="BT583" s="4">
        <v>0.95399999999999996</v>
      </c>
      <c r="BU583" s="4">
        <v>-6.0850000000000001E-2</v>
      </c>
      <c r="BV583" s="4">
        <v>19.270800000000001</v>
      </c>
    </row>
    <row r="584" spans="1:74" x14ac:dyDescent="0.25">
      <c r="A584" s="2">
        <v>42801</v>
      </c>
      <c r="B584" s="3">
        <v>0.69614104166666657</v>
      </c>
      <c r="C584" s="4">
        <v>0.04</v>
      </c>
      <c r="D584" s="4">
        <v>4.0000000000000001E-3</v>
      </c>
      <c r="E584" s="4">
        <v>40</v>
      </c>
      <c r="F584" s="4">
        <v>11.5</v>
      </c>
      <c r="G584" s="4">
        <v>-3</v>
      </c>
      <c r="H584" s="4">
        <v>-1.9</v>
      </c>
      <c r="J584" s="4">
        <v>20.6</v>
      </c>
      <c r="K584" s="4">
        <v>1</v>
      </c>
      <c r="L584" s="4">
        <v>0.04</v>
      </c>
      <c r="M584" s="4">
        <v>4.0000000000000001E-3</v>
      </c>
      <c r="N584" s="4">
        <v>11.5</v>
      </c>
      <c r="O584" s="4">
        <v>0</v>
      </c>
      <c r="P584" s="4">
        <v>11.5</v>
      </c>
      <c r="Q584" s="4">
        <v>9.9001999999999999</v>
      </c>
      <c r="R584" s="4">
        <v>0</v>
      </c>
      <c r="S584" s="4">
        <v>9.9</v>
      </c>
      <c r="T584" s="4">
        <v>0</v>
      </c>
      <c r="W584" s="4">
        <v>0</v>
      </c>
      <c r="X584" s="4">
        <v>20.6</v>
      </c>
      <c r="Y584" s="4">
        <v>13</v>
      </c>
      <c r="Z584" s="4">
        <v>773</v>
      </c>
      <c r="AA584" s="4">
        <v>786</v>
      </c>
      <c r="AB584" s="4">
        <v>808</v>
      </c>
      <c r="AC584" s="4">
        <v>31</v>
      </c>
      <c r="AD584" s="4">
        <v>15.15</v>
      </c>
      <c r="AE584" s="4">
        <v>0.35</v>
      </c>
      <c r="AF584" s="4">
        <v>958</v>
      </c>
      <c r="AG584" s="4">
        <v>8</v>
      </c>
      <c r="AH584" s="4">
        <v>25</v>
      </c>
      <c r="AI584" s="4">
        <v>27</v>
      </c>
      <c r="AJ584" s="4">
        <v>191</v>
      </c>
      <c r="AK584" s="4">
        <v>188</v>
      </c>
      <c r="AL584" s="4">
        <v>4.3</v>
      </c>
      <c r="AM584" s="4">
        <v>195</v>
      </c>
      <c r="AN584" s="4" t="s">
        <v>155</v>
      </c>
      <c r="AO584" s="4">
        <v>2</v>
      </c>
      <c r="AP584" s="5">
        <v>0.90449074074074076</v>
      </c>
      <c r="AQ584" s="4">
        <v>47.159323000000001</v>
      </c>
      <c r="AR584" s="4">
        <v>-88.489787000000007</v>
      </c>
      <c r="AS584" s="4">
        <v>314.2</v>
      </c>
      <c r="AT584" s="4">
        <v>0</v>
      </c>
      <c r="AU584" s="4">
        <v>12</v>
      </c>
      <c r="AV584" s="4">
        <v>9</v>
      </c>
      <c r="AW584" s="4" t="s">
        <v>423</v>
      </c>
      <c r="AX584" s="4">
        <v>1.2</v>
      </c>
      <c r="AY584" s="4">
        <v>1.9</v>
      </c>
      <c r="AZ584" s="4">
        <v>2.2103000000000002</v>
      </c>
      <c r="BA584" s="4">
        <v>13.836</v>
      </c>
      <c r="BB584" s="4">
        <v>450</v>
      </c>
      <c r="BC584" s="4">
        <v>32.520000000000003</v>
      </c>
      <c r="BD584" s="4">
        <v>0.34799999999999998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Q584" s="4">
        <v>0</v>
      </c>
      <c r="BR584" s="4">
        <v>-1.49E-3</v>
      </c>
      <c r="BS584" s="4">
        <v>-5</v>
      </c>
      <c r="BT584" s="4">
        <v>0.95348999999999995</v>
      </c>
      <c r="BU584" s="4">
        <v>-3.6412E-2</v>
      </c>
      <c r="BV584" s="4">
        <v>19.260497999999998</v>
      </c>
    </row>
    <row r="585" spans="1:74" x14ac:dyDescent="0.25">
      <c r="A585" s="2">
        <v>42801</v>
      </c>
      <c r="B585" s="3">
        <v>0.69615261574074072</v>
      </c>
      <c r="C585" s="4">
        <v>0.04</v>
      </c>
      <c r="D585" s="4">
        <v>4.0000000000000001E-3</v>
      </c>
      <c r="E585" s="4">
        <v>40</v>
      </c>
      <c r="F585" s="4">
        <v>11.2</v>
      </c>
      <c r="G585" s="4">
        <v>-3</v>
      </c>
      <c r="H585" s="4">
        <v>0.4</v>
      </c>
      <c r="J585" s="4">
        <v>20.6</v>
      </c>
      <c r="K585" s="4">
        <v>1</v>
      </c>
      <c r="L585" s="4">
        <v>0.04</v>
      </c>
      <c r="M585" s="4">
        <v>4.0000000000000001E-3</v>
      </c>
      <c r="N585" s="4">
        <v>11.221399999999999</v>
      </c>
      <c r="O585" s="4">
        <v>0</v>
      </c>
      <c r="P585" s="4">
        <v>11.2</v>
      </c>
      <c r="Q585" s="4">
        <v>9.6603999999999992</v>
      </c>
      <c r="R585" s="4">
        <v>0</v>
      </c>
      <c r="S585" s="4">
        <v>9.6999999999999993</v>
      </c>
      <c r="T585" s="4">
        <v>0.38579999999999998</v>
      </c>
      <c r="W585" s="4">
        <v>0</v>
      </c>
      <c r="X585" s="4">
        <v>20.6</v>
      </c>
      <c r="Y585" s="4">
        <v>13.1</v>
      </c>
      <c r="Z585" s="4">
        <v>772</v>
      </c>
      <c r="AA585" s="4">
        <v>785</v>
      </c>
      <c r="AB585" s="4">
        <v>809</v>
      </c>
      <c r="AC585" s="4">
        <v>31</v>
      </c>
      <c r="AD585" s="4">
        <v>15.15</v>
      </c>
      <c r="AE585" s="4">
        <v>0.35</v>
      </c>
      <c r="AF585" s="4">
        <v>958</v>
      </c>
      <c r="AG585" s="4">
        <v>8</v>
      </c>
      <c r="AH585" s="4">
        <v>25</v>
      </c>
      <c r="AI585" s="4">
        <v>27</v>
      </c>
      <c r="AJ585" s="4">
        <v>191</v>
      </c>
      <c r="AK585" s="4">
        <v>188.5</v>
      </c>
      <c r="AL585" s="4">
        <v>4.4000000000000004</v>
      </c>
      <c r="AM585" s="4">
        <v>195.3</v>
      </c>
      <c r="AN585" s="4" t="s">
        <v>155</v>
      </c>
      <c r="AO585" s="4">
        <v>2</v>
      </c>
      <c r="AP585" s="5">
        <v>0.90450231481481491</v>
      </c>
      <c r="AQ585" s="4">
        <v>47.159323000000001</v>
      </c>
      <c r="AR585" s="4">
        <v>-88.489787000000007</v>
      </c>
      <c r="AS585" s="4">
        <v>314.3</v>
      </c>
      <c r="AT585" s="4">
        <v>0</v>
      </c>
      <c r="AU585" s="4">
        <v>12</v>
      </c>
      <c r="AV585" s="4">
        <v>9</v>
      </c>
      <c r="AW585" s="4" t="s">
        <v>423</v>
      </c>
      <c r="AX585" s="4">
        <v>1.2</v>
      </c>
      <c r="AY585" s="4">
        <v>1.9</v>
      </c>
      <c r="AZ585" s="4">
        <v>2.2999999999999998</v>
      </c>
      <c r="BA585" s="4">
        <v>13.836</v>
      </c>
      <c r="BB585" s="4">
        <v>450</v>
      </c>
      <c r="BC585" s="4">
        <v>32.520000000000003</v>
      </c>
      <c r="BD585" s="4">
        <v>0.34799999999999998</v>
      </c>
      <c r="BE585" s="4">
        <v>0</v>
      </c>
      <c r="BF585" s="4">
        <v>0</v>
      </c>
      <c r="BG585" s="4">
        <v>0</v>
      </c>
      <c r="BH585" s="4">
        <v>0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Q585" s="4">
        <v>0</v>
      </c>
      <c r="BR585" s="4">
        <v>-1E-3</v>
      </c>
      <c r="BS585" s="4">
        <v>-5</v>
      </c>
      <c r="BT585" s="4">
        <v>0.95401999999999998</v>
      </c>
      <c r="BU585" s="4">
        <v>-2.4438000000000001E-2</v>
      </c>
      <c r="BV585" s="4">
        <v>19.271204000000001</v>
      </c>
    </row>
    <row r="586" spans="1:74" x14ac:dyDescent="0.25">
      <c r="A586" s="2">
        <v>42801</v>
      </c>
      <c r="B586" s="3">
        <v>0.69616418981481487</v>
      </c>
      <c r="C586" s="4">
        <v>0.04</v>
      </c>
      <c r="D586" s="4">
        <v>4.0000000000000001E-3</v>
      </c>
      <c r="E586" s="4">
        <v>40</v>
      </c>
      <c r="F586" s="4">
        <v>11.2</v>
      </c>
      <c r="G586" s="4">
        <v>-3</v>
      </c>
      <c r="H586" s="4">
        <v>0.2</v>
      </c>
      <c r="J586" s="4">
        <v>20.6</v>
      </c>
      <c r="K586" s="4">
        <v>1</v>
      </c>
      <c r="L586" s="4">
        <v>0.04</v>
      </c>
      <c r="M586" s="4">
        <v>4.0000000000000001E-3</v>
      </c>
      <c r="N586" s="4">
        <v>11.2</v>
      </c>
      <c r="O586" s="4">
        <v>0</v>
      </c>
      <c r="P586" s="4">
        <v>11.2</v>
      </c>
      <c r="Q586" s="4">
        <v>9.6419999999999995</v>
      </c>
      <c r="R586" s="4">
        <v>0</v>
      </c>
      <c r="S586" s="4">
        <v>9.6</v>
      </c>
      <c r="T586" s="4">
        <v>0.24199999999999999</v>
      </c>
      <c r="W586" s="4">
        <v>0</v>
      </c>
      <c r="X586" s="4">
        <v>20.6</v>
      </c>
      <c r="Y586" s="4">
        <v>13.1</v>
      </c>
      <c r="Z586" s="4">
        <v>772</v>
      </c>
      <c r="AA586" s="4">
        <v>786</v>
      </c>
      <c r="AB586" s="4">
        <v>810</v>
      </c>
      <c r="AC586" s="4">
        <v>31</v>
      </c>
      <c r="AD586" s="4">
        <v>15.15</v>
      </c>
      <c r="AE586" s="4">
        <v>0.35</v>
      </c>
      <c r="AF586" s="4">
        <v>958</v>
      </c>
      <c r="AG586" s="4">
        <v>8</v>
      </c>
      <c r="AH586" s="4">
        <v>25</v>
      </c>
      <c r="AI586" s="4">
        <v>27</v>
      </c>
      <c r="AJ586" s="4">
        <v>191</v>
      </c>
      <c r="AK586" s="4">
        <v>188.5</v>
      </c>
      <c r="AL586" s="4">
        <v>4.4000000000000004</v>
      </c>
      <c r="AM586" s="4">
        <v>195.7</v>
      </c>
      <c r="AN586" s="4" t="s">
        <v>155</v>
      </c>
      <c r="AO586" s="4">
        <v>2</v>
      </c>
      <c r="AP586" s="5">
        <v>0.90451388888888884</v>
      </c>
      <c r="AQ586" s="4">
        <v>47.159323000000001</v>
      </c>
      <c r="AR586" s="4">
        <v>-88.489784999999998</v>
      </c>
      <c r="AS586" s="4">
        <v>314.5</v>
      </c>
      <c r="AT586" s="4">
        <v>0</v>
      </c>
      <c r="AU586" s="4">
        <v>12</v>
      </c>
      <c r="AV586" s="4">
        <v>9</v>
      </c>
      <c r="AW586" s="4" t="s">
        <v>423</v>
      </c>
      <c r="AX586" s="4">
        <v>1.2</v>
      </c>
      <c r="AY586" s="4">
        <v>1.8896999999999999</v>
      </c>
      <c r="AZ586" s="4">
        <v>2.2896999999999998</v>
      </c>
      <c r="BA586" s="4">
        <v>13.836</v>
      </c>
      <c r="BB586" s="4">
        <v>450</v>
      </c>
      <c r="BC586" s="4">
        <v>32.520000000000003</v>
      </c>
      <c r="BD586" s="4">
        <v>0.34799999999999998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Q586" s="4">
        <v>0</v>
      </c>
      <c r="BR586" s="4">
        <v>-2.0200000000000001E-3</v>
      </c>
      <c r="BS586" s="4">
        <v>-5</v>
      </c>
      <c r="BT586" s="4">
        <v>0.95448999999999995</v>
      </c>
      <c r="BU586" s="4">
        <v>-4.9363999999999998E-2</v>
      </c>
      <c r="BV586" s="4">
        <v>19.280698000000001</v>
      </c>
    </row>
    <row r="587" spans="1:74" x14ac:dyDescent="0.25">
      <c r="A587" s="2">
        <v>42801</v>
      </c>
      <c r="B587" s="3">
        <v>0.69617576388888891</v>
      </c>
      <c r="C587" s="4">
        <v>3.5999999999999997E-2</v>
      </c>
      <c r="D587" s="4">
        <v>2.5999999999999999E-3</v>
      </c>
      <c r="E587" s="4">
        <v>26.388656999999998</v>
      </c>
      <c r="F587" s="4">
        <v>11.1</v>
      </c>
      <c r="G587" s="4">
        <v>-3</v>
      </c>
      <c r="H587" s="4">
        <v>0.8</v>
      </c>
      <c r="J587" s="4">
        <v>20.6</v>
      </c>
      <c r="K587" s="4">
        <v>1</v>
      </c>
      <c r="L587" s="4">
        <v>3.6200000000000003E-2</v>
      </c>
      <c r="M587" s="4">
        <v>2.5999999999999999E-3</v>
      </c>
      <c r="N587" s="4">
        <v>11.1</v>
      </c>
      <c r="O587" s="4">
        <v>0</v>
      </c>
      <c r="P587" s="4">
        <v>11.1</v>
      </c>
      <c r="Q587" s="4">
        <v>9.5558999999999994</v>
      </c>
      <c r="R587" s="4">
        <v>0</v>
      </c>
      <c r="S587" s="4">
        <v>9.6</v>
      </c>
      <c r="T587" s="4">
        <v>0.81899999999999995</v>
      </c>
      <c r="W587" s="4">
        <v>0</v>
      </c>
      <c r="X587" s="4">
        <v>20.6</v>
      </c>
      <c r="Y587" s="4">
        <v>13.1</v>
      </c>
      <c r="Z587" s="4">
        <v>772</v>
      </c>
      <c r="AA587" s="4">
        <v>786</v>
      </c>
      <c r="AB587" s="4">
        <v>809</v>
      </c>
      <c r="AC587" s="4">
        <v>31</v>
      </c>
      <c r="AD587" s="4">
        <v>15.15</v>
      </c>
      <c r="AE587" s="4">
        <v>0.35</v>
      </c>
      <c r="AF587" s="4">
        <v>958</v>
      </c>
      <c r="AG587" s="4">
        <v>8</v>
      </c>
      <c r="AH587" s="4">
        <v>25</v>
      </c>
      <c r="AI587" s="4">
        <v>27</v>
      </c>
      <c r="AJ587" s="4">
        <v>191</v>
      </c>
      <c r="AK587" s="4">
        <v>188.5</v>
      </c>
      <c r="AL587" s="4">
        <v>4.4000000000000004</v>
      </c>
      <c r="AM587" s="4">
        <v>196</v>
      </c>
      <c r="AN587" s="4" t="s">
        <v>155</v>
      </c>
      <c r="AO587" s="4">
        <v>2</v>
      </c>
      <c r="AP587" s="5">
        <v>0.90452546296296299</v>
      </c>
      <c r="AQ587" s="4">
        <v>47.159323000000001</v>
      </c>
      <c r="AR587" s="4">
        <v>-88.489784999999998</v>
      </c>
      <c r="AS587" s="4">
        <v>314.39999999999998</v>
      </c>
      <c r="AT587" s="4">
        <v>0</v>
      </c>
      <c r="AU587" s="4">
        <v>12</v>
      </c>
      <c r="AV587" s="4">
        <v>9</v>
      </c>
      <c r="AW587" s="4" t="s">
        <v>423</v>
      </c>
      <c r="AX587" s="4">
        <v>1.2</v>
      </c>
      <c r="AY587" s="4">
        <v>1.8103</v>
      </c>
      <c r="AZ587" s="4">
        <v>2.2000000000000002</v>
      </c>
      <c r="BA587" s="4">
        <v>13.836</v>
      </c>
      <c r="BB587" s="4">
        <v>450</v>
      </c>
      <c r="BC587" s="4">
        <v>32.520000000000003</v>
      </c>
      <c r="BD587" s="4">
        <v>0.34799999999999998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Q587" s="4">
        <v>0</v>
      </c>
      <c r="BR587" s="4">
        <v>-3.0000000000000001E-3</v>
      </c>
      <c r="BS587" s="4">
        <v>-5</v>
      </c>
      <c r="BT587" s="4">
        <v>0.95501899999999995</v>
      </c>
      <c r="BU587" s="4">
        <v>-7.3313000000000003E-2</v>
      </c>
      <c r="BV587" s="4">
        <v>19.291383</v>
      </c>
    </row>
    <row r="588" spans="1:74" x14ac:dyDescent="0.25">
      <c r="A588" s="2">
        <v>42801</v>
      </c>
      <c r="B588" s="3">
        <v>0.69618733796296295</v>
      </c>
      <c r="C588" s="4">
        <v>0.03</v>
      </c>
      <c r="D588" s="4">
        <v>2E-3</v>
      </c>
      <c r="E588" s="4">
        <v>20</v>
      </c>
      <c r="F588" s="4">
        <v>11</v>
      </c>
      <c r="G588" s="4">
        <v>-3.1</v>
      </c>
      <c r="H588" s="4">
        <v>4.2</v>
      </c>
      <c r="J588" s="4">
        <v>20.6</v>
      </c>
      <c r="K588" s="4">
        <v>1</v>
      </c>
      <c r="L588" s="4">
        <v>0.03</v>
      </c>
      <c r="M588" s="4">
        <v>2E-3</v>
      </c>
      <c r="N588" s="4">
        <v>11</v>
      </c>
      <c r="O588" s="4">
        <v>0</v>
      </c>
      <c r="P588" s="4">
        <v>11</v>
      </c>
      <c r="Q588" s="4">
        <v>9.4697999999999993</v>
      </c>
      <c r="R588" s="4">
        <v>0</v>
      </c>
      <c r="S588" s="4">
        <v>9.5</v>
      </c>
      <c r="T588" s="4">
        <v>4.2480000000000002</v>
      </c>
      <c r="W588" s="4">
        <v>0</v>
      </c>
      <c r="X588" s="4">
        <v>20.6</v>
      </c>
      <c r="Y588" s="4">
        <v>13.1</v>
      </c>
      <c r="Z588" s="4">
        <v>772</v>
      </c>
      <c r="AA588" s="4">
        <v>787</v>
      </c>
      <c r="AB588" s="4">
        <v>807</v>
      </c>
      <c r="AC588" s="4">
        <v>31</v>
      </c>
      <c r="AD588" s="4">
        <v>15.15</v>
      </c>
      <c r="AE588" s="4">
        <v>0.35</v>
      </c>
      <c r="AF588" s="4">
        <v>958</v>
      </c>
      <c r="AG588" s="4">
        <v>8</v>
      </c>
      <c r="AH588" s="4">
        <v>25</v>
      </c>
      <c r="AI588" s="4">
        <v>27</v>
      </c>
      <c r="AJ588" s="4">
        <v>191</v>
      </c>
      <c r="AK588" s="4">
        <v>189</v>
      </c>
      <c r="AL588" s="4">
        <v>4.4000000000000004</v>
      </c>
      <c r="AM588" s="4">
        <v>196</v>
      </c>
      <c r="AN588" s="4" t="s">
        <v>155</v>
      </c>
      <c r="AO588" s="4">
        <v>2</v>
      </c>
      <c r="AP588" s="5">
        <v>0.90453703703703703</v>
      </c>
      <c r="AQ588" s="4">
        <v>47.159322000000003</v>
      </c>
      <c r="AR588" s="4">
        <v>-88.489784999999998</v>
      </c>
      <c r="AS588" s="4">
        <v>314.39999999999998</v>
      </c>
      <c r="AT588" s="4">
        <v>0</v>
      </c>
      <c r="AU588" s="4">
        <v>12</v>
      </c>
      <c r="AV588" s="4">
        <v>9</v>
      </c>
      <c r="AW588" s="4" t="s">
        <v>423</v>
      </c>
      <c r="AX588" s="4">
        <v>1.2</v>
      </c>
      <c r="AY588" s="4">
        <v>1.9</v>
      </c>
      <c r="AZ588" s="4">
        <v>2.2000000000000002</v>
      </c>
      <c r="BA588" s="4">
        <v>13.836</v>
      </c>
      <c r="BB588" s="4">
        <v>450</v>
      </c>
      <c r="BC588" s="4">
        <v>32.520000000000003</v>
      </c>
      <c r="BD588" s="4">
        <v>0.34799999999999998</v>
      </c>
      <c r="BE588" s="4">
        <v>0</v>
      </c>
      <c r="BF588" s="4">
        <v>0</v>
      </c>
      <c r="BG588" s="4">
        <v>0</v>
      </c>
      <c r="BH588" s="4">
        <v>0</v>
      </c>
      <c r="BI588" s="4">
        <v>0</v>
      </c>
      <c r="BJ588" s="4">
        <v>0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Q588" s="4">
        <v>0</v>
      </c>
      <c r="BR588" s="4">
        <v>-2.49E-3</v>
      </c>
      <c r="BS588" s="4">
        <v>-5</v>
      </c>
      <c r="BT588" s="4">
        <v>0.95599999999999996</v>
      </c>
      <c r="BU588" s="4">
        <v>-6.0861999999999999E-2</v>
      </c>
      <c r="BV588" s="4">
        <v>19.311199999999999</v>
      </c>
    </row>
    <row r="589" spans="1:74" x14ac:dyDescent="0.25">
      <c r="A589" s="2">
        <v>42801</v>
      </c>
      <c r="B589" s="3">
        <v>0.69619891203703699</v>
      </c>
      <c r="C589" s="4">
        <v>0.03</v>
      </c>
      <c r="D589" s="4">
        <v>2E-3</v>
      </c>
      <c r="E589" s="4">
        <v>20</v>
      </c>
      <c r="F589" s="4">
        <v>10.9</v>
      </c>
      <c r="G589" s="4">
        <v>-3.1</v>
      </c>
      <c r="H589" s="4">
        <v>1.3</v>
      </c>
      <c r="J589" s="4">
        <v>20.6</v>
      </c>
      <c r="K589" s="4">
        <v>1</v>
      </c>
      <c r="L589" s="4">
        <v>0.03</v>
      </c>
      <c r="M589" s="4">
        <v>2E-3</v>
      </c>
      <c r="N589" s="4">
        <v>10.9</v>
      </c>
      <c r="O589" s="4">
        <v>0</v>
      </c>
      <c r="P589" s="4">
        <v>10.9</v>
      </c>
      <c r="Q589" s="4">
        <v>9.3836999999999993</v>
      </c>
      <c r="R589" s="4">
        <v>0</v>
      </c>
      <c r="S589" s="4">
        <v>9.4</v>
      </c>
      <c r="T589" s="4">
        <v>1.2534000000000001</v>
      </c>
      <c r="W589" s="4">
        <v>0</v>
      </c>
      <c r="X589" s="4">
        <v>20.6</v>
      </c>
      <c r="Y589" s="4">
        <v>13.2</v>
      </c>
      <c r="Z589" s="4">
        <v>772</v>
      </c>
      <c r="AA589" s="4">
        <v>788</v>
      </c>
      <c r="AB589" s="4">
        <v>808</v>
      </c>
      <c r="AC589" s="4">
        <v>31</v>
      </c>
      <c r="AD589" s="4">
        <v>15.15</v>
      </c>
      <c r="AE589" s="4">
        <v>0.35</v>
      </c>
      <c r="AF589" s="4">
        <v>958</v>
      </c>
      <c r="AG589" s="4">
        <v>8</v>
      </c>
      <c r="AH589" s="4">
        <v>25</v>
      </c>
      <c r="AI589" s="4">
        <v>27</v>
      </c>
      <c r="AJ589" s="4">
        <v>191</v>
      </c>
      <c r="AK589" s="4">
        <v>188.5</v>
      </c>
      <c r="AL589" s="4">
        <v>4.3</v>
      </c>
      <c r="AM589" s="4">
        <v>196</v>
      </c>
      <c r="AN589" s="4" t="s">
        <v>155</v>
      </c>
      <c r="AO589" s="4">
        <v>2</v>
      </c>
      <c r="AP589" s="5">
        <v>0.90454861111111118</v>
      </c>
      <c r="AQ589" s="4">
        <v>47.159322000000003</v>
      </c>
      <c r="AR589" s="4">
        <v>-88.489784999999998</v>
      </c>
      <c r="AS589" s="4">
        <v>314.3</v>
      </c>
      <c r="AT589" s="4">
        <v>0</v>
      </c>
      <c r="AU589" s="4">
        <v>12</v>
      </c>
      <c r="AV589" s="4">
        <v>9</v>
      </c>
      <c r="AW589" s="4" t="s">
        <v>423</v>
      </c>
      <c r="AX589" s="4">
        <v>1.2</v>
      </c>
      <c r="AY589" s="4">
        <v>1.8896999999999999</v>
      </c>
      <c r="AZ589" s="4">
        <v>2.1897000000000002</v>
      </c>
      <c r="BA589" s="4">
        <v>13.836</v>
      </c>
      <c r="BB589" s="4">
        <v>450</v>
      </c>
      <c r="BC589" s="4">
        <v>32.520000000000003</v>
      </c>
      <c r="BD589" s="4">
        <v>0.34799999999999998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Q589" s="4">
        <v>0</v>
      </c>
      <c r="BR589" s="4">
        <v>-1.49E-3</v>
      </c>
      <c r="BS589" s="4">
        <v>-5</v>
      </c>
      <c r="BT589" s="4">
        <v>0.95650999999999997</v>
      </c>
      <c r="BU589" s="4">
        <v>-3.6412E-2</v>
      </c>
      <c r="BV589" s="4">
        <v>19.321501999999999</v>
      </c>
    </row>
    <row r="590" spans="1:74" x14ac:dyDescent="0.25">
      <c r="A590" s="2">
        <v>42801</v>
      </c>
      <c r="B590" s="3">
        <v>0.69621048611111114</v>
      </c>
      <c r="C590" s="4">
        <v>0.03</v>
      </c>
      <c r="D590" s="4">
        <v>2E-3</v>
      </c>
      <c r="E590" s="4">
        <v>20</v>
      </c>
      <c r="F590" s="4">
        <v>10.1</v>
      </c>
      <c r="G590" s="4">
        <v>-3.1</v>
      </c>
      <c r="H590" s="4">
        <v>4.7</v>
      </c>
      <c r="J590" s="4">
        <v>20.6</v>
      </c>
      <c r="K590" s="4">
        <v>1</v>
      </c>
      <c r="L590" s="4">
        <v>0.03</v>
      </c>
      <c r="M590" s="4">
        <v>2E-3</v>
      </c>
      <c r="N590" s="4">
        <v>10.130000000000001</v>
      </c>
      <c r="O590" s="4">
        <v>0</v>
      </c>
      <c r="P590" s="4">
        <v>10.1</v>
      </c>
      <c r="Q590" s="4">
        <v>8.7208000000000006</v>
      </c>
      <c r="R590" s="4">
        <v>0</v>
      </c>
      <c r="S590" s="4">
        <v>8.6999999999999993</v>
      </c>
      <c r="T590" s="4">
        <v>4.6802999999999999</v>
      </c>
      <c r="W590" s="4">
        <v>0</v>
      </c>
      <c r="X590" s="4">
        <v>20.6</v>
      </c>
      <c r="Y590" s="4">
        <v>13.3</v>
      </c>
      <c r="Z590" s="4">
        <v>771</v>
      </c>
      <c r="AA590" s="4">
        <v>787</v>
      </c>
      <c r="AB590" s="4">
        <v>807</v>
      </c>
      <c r="AC590" s="4">
        <v>31</v>
      </c>
      <c r="AD590" s="4">
        <v>15.15</v>
      </c>
      <c r="AE590" s="4">
        <v>0.35</v>
      </c>
      <c r="AF590" s="4">
        <v>958</v>
      </c>
      <c r="AG590" s="4">
        <v>8</v>
      </c>
      <c r="AH590" s="4">
        <v>25</v>
      </c>
      <c r="AI590" s="4">
        <v>27</v>
      </c>
      <c r="AJ590" s="4">
        <v>191</v>
      </c>
      <c r="AK590" s="4">
        <v>188.5</v>
      </c>
      <c r="AL590" s="4">
        <v>4.0999999999999996</v>
      </c>
      <c r="AM590" s="4">
        <v>196</v>
      </c>
      <c r="AN590" s="4" t="s">
        <v>155</v>
      </c>
      <c r="AO590" s="4">
        <v>2</v>
      </c>
      <c r="AP590" s="5">
        <v>0.90456018518518511</v>
      </c>
      <c r="AQ590" s="4">
        <v>47.159322000000003</v>
      </c>
      <c r="AR590" s="4">
        <v>-88.489783000000003</v>
      </c>
      <c r="AS590" s="4">
        <v>314.3</v>
      </c>
      <c r="AT590" s="4">
        <v>0</v>
      </c>
      <c r="AU590" s="4">
        <v>12</v>
      </c>
      <c r="AV590" s="4">
        <v>9</v>
      </c>
      <c r="AW590" s="4" t="s">
        <v>423</v>
      </c>
      <c r="AX590" s="4">
        <v>1.1794</v>
      </c>
      <c r="AY590" s="4">
        <v>1.7794000000000001</v>
      </c>
      <c r="AZ590" s="4">
        <v>2.0794000000000001</v>
      </c>
      <c r="BA590" s="4">
        <v>13.836</v>
      </c>
      <c r="BB590" s="4">
        <v>450</v>
      </c>
      <c r="BC590" s="4">
        <v>32.520000000000003</v>
      </c>
      <c r="BD590" s="4">
        <v>0.34799999999999998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Q590" s="4">
        <v>0</v>
      </c>
      <c r="BR590" s="4">
        <v>-4.8999999999999998E-4</v>
      </c>
      <c r="BS590" s="4">
        <v>-5</v>
      </c>
      <c r="BT590" s="4">
        <v>0.95801999999999998</v>
      </c>
      <c r="BU590" s="4">
        <v>-1.1975E-2</v>
      </c>
      <c r="BV590" s="4">
        <v>19.352004000000001</v>
      </c>
    </row>
    <row r="591" spans="1:74" x14ac:dyDescent="0.25">
      <c r="A591" s="2">
        <v>42801</v>
      </c>
      <c r="B591" s="3">
        <v>0.69622206018518529</v>
      </c>
      <c r="C591" s="4">
        <v>0.03</v>
      </c>
      <c r="D591" s="4">
        <v>2E-3</v>
      </c>
      <c r="E591" s="4">
        <v>20</v>
      </c>
      <c r="F591" s="4">
        <v>10</v>
      </c>
      <c r="G591" s="4">
        <v>-3.1</v>
      </c>
      <c r="H591" s="4">
        <v>3.5</v>
      </c>
      <c r="J591" s="4">
        <v>20.6</v>
      </c>
      <c r="K591" s="4">
        <v>1</v>
      </c>
      <c r="L591" s="4">
        <v>0.03</v>
      </c>
      <c r="M591" s="4">
        <v>2E-3</v>
      </c>
      <c r="N591" s="4">
        <v>10</v>
      </c>
      <c r="O591" s="4">
        <v>0</v>
      </c>
      <c r="P591" s="4">
        <v>10</v>
      </c>
      <c r="Q591" s="4">
        <v>8.6089000000000002</v>
      </c>
      <c r="R591" s="4">
        <v>0</v>
      </c>
      <c r="S591" s="4">
        <v>8.6</v>
      </c>
      <c r="T591" s="4">
        <v>3.5455000000000001</v>
      </c>
      <c r="W591" s="4">
        <v>0</v>
      </c>
      <c r="X591" s="4">
        <v>20.6</v>
      </c>
      <c r="Y591" s="4">
        <v>13.3</v>
      </c>
      <c r="Z591" s="4">
        <v>771</v>
      </c>
      <c r="AA591" s="4">
        <v>786</v>
      </c>
      <c r="AB591" s="4">
        <v>808</v>
      </c>
      <c r="AC591" s="4">
        <v>31</v>
      </c>
      <c r="AD591" s="4">
        <v>15.15</v>
      </c>
      <c r="AE591" s="4">
        <v>0.35</v>
      </c>
      <c r="AF591" s="4">
        <v>958</v>
      </c>
      <c r="AG591" s="4">
        <v>8</v>
      </c>
      <c r="AH591" s="4">
        <v>25</v>
      </c>
      <c r="AI591" s="4">
        <v>27</v>
      </c>
      <c r="AJ591" s="4">
        <v>191</v>
      </c>
      <c r="AK591" s="4">
        <v>189</v>
      </c>
      <c r="AL591" s="4">
        <v>4.0999999999999996</v>
      </c>
      <c r="AM591" s="4">
        <v>196</v>
      </c>
      <c r="AN591" s="4" t="s">
        <v>155</v>
      </c>
      <c r="AO591" s="4">
        <v>2</v>
      </c>
      <c r="AP591" s="5">
        <v>0.90457175925925926</v>
      </c>
      <c r="AQ591" s="4">
        <v>47.159322000000003</v>
      </c>
      <c r="AR591" s="4">
        <v>-88.489783000000003</v>
      </c>
      <c r="AS591" s="4">
        <v>314.3</v>
      </c>
      <c r="AT591" s="4">
        <v>0</v>
      </c>
      <c r="AU591" s="4">
        <v>12</v>
      </c>
      <c r="AV591" s="4">
        <v>9</v>
      </c>
      <c r="AW591" s="4" t="s">
        <v>423</v>
      </c>
      <c r="AX591" s="4">
        <v>1.0102899999999999</v>
      </c>
      <c r="AY591" s="4">
        <v>1.61029</v>
      </c>
      <c r="AZ591" s="4">
        <v>1.91029</v>
      </c>
      <c r="BA591" s="4">
        <v>13.836</v>
      </c>
      <c r="BB591" s="4">
        <v>450</v>
      </c>
      <c r="BC591" s="4">
        <v>32.520000000000003</v>
      </c>
      <c r="BD591" s="4">
        <v>0.34799999999999998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Q591" s="4">
        <v>0</v>
      </c>
      <c r="BR591" s="4">
        <v>-5.1000000000000004E-4</v>
      </c>
      <c r="BS591" s="4">
        <v>-5</v>
      </c>
      <c r="BT591" s="4">
        <v>0.95848999999999995</v>
      </c>
      <c r="BU591" s="4">
        <v>-1.2463E-2</v>
      </c>
      <c r="BV591" s="4">
        <v>19.361498000000001</v>
      </c>
    </row>
    <row r="592" spans="1:74" x14ac:dyDescent="0.25">
      <c r="A592" s="2">
        <v>42801</v>
      </c>
      <c r="B592" s="3">
        <v>0.69623363425925922</v>
      </c>
      <c r="C592" s="4">
        <v>0.03</v>
      </c>
      <c r="D592" s="4">
        <v>2E-3</v>
      </c>
      <c r="E592" s="4">
        <v>20</v>
      </c>
      <c r="F592" s="4">
        <v>10</v>
      </c>
      <c r="G592" s="4">
        <v>-3.2</v>
      </c>
      <c r="H592" s="4">
        <v>2</v>
      </c>
      <c r="J592" s="4">
        <v>20.6</v>
      </c>
      <c r="K592" s="4">
        <v>1</v>
      </c>
      <c r="L592" s="4">
        <v>0.03</v>
      </c>
      <c r="M592" s="4">
        <v>2E-3</v>
      </c>
      <c r="N592" s="4">
        <v>10</v>
      </c>
      <c r="O592" s="4">
        <v>0</v>
      </c>
      <c r="P592" s="4">
        <v>10</v>
      </c>
      <c r="Q592" s="4">
        <v>8.6089000000000002</v>
      </c>
      <c r="R592" s="4">
        <v>0</v>
      </c>
      <c r="S592" s="4">
        <v>8.6</v>
      </c>
      <c r="T592" s="4">
        <v>2</v>
      </c>
      <c r="W592" s="4">
        <v>0</v>
      </c>
      <c r="X592" s="4">
        <v>20.6</v>
      </c>
      <c r="Y592" s="4">
        <v>13.3</v>
      </c>
      <c r="Z592" s="4">
        <v>772</v>
      </c>
      <c r="AA592" s="4">
        <v>785</v>
      </c>
      <c r="AB592" s="4">
        <v>809</v>
      </c>
      <c r="AC592" s="4">
        <v>31</v>
      </c>
      <c r="AD592" s="4">
        <v>15.15</v>
      </c>
      <c r="AE592" s="4">
        <v>0.35</v>
      </c>
      <c r="AF592" s="4">
        <v>958</v>
      </c>
      <c r="AG592" s="4">
        <v>8</v>
      </c>
      <c r="AH592" s="4">
        <v>25</v>
      </c>
      <c r="AI592" s="4">
        <v>27</v>
      </c>
      <c r="AJ592" s="4">
        <v>191</v>
      </c>
      <c r="AK592" s="4">
        <v>189</v>
      </c>
      <c r="AL592" s="4">
        <v>4.3</v>
      </c>
      <c r="AM592" s="4">
        <v>196</v>
      </c>
      <c r="AN592" s="4" t="s">
        <v>155</v>
      </c>
      <c r="AO592" s="4">
        <v>2</v>
      </c>
      <c r="AP592" s="5">
        <v>0.90458333333333341</v>
      </c>
      <c r="AQ592" s="4">
        <v>47.159322000000003</v>
      </c>
      <c r="AR592" s="4">
        <v>-88.489783000000003</v>
      </c>
      <c r="AS592" s="4">
        <v>314.39999999999998</v>
      </c>
      <c r="AT592" s="4">
        <v>0</v>
      </c>
      <c r="AU592" s="4">
        <v>12</v>
      </c>
      <c r="AV592" s="4">
        <v>9</v>
      </c>
      <c r="AW592" s="4" t="s">
        <v>423</v>
      </c>
      <c r="AX592" s="4">
        <v>1.1000000000000001</v>
      </c>
      <c r="AY592" s="4">
        <v>1.71021</v>
      </c>
      <c r="AZ592" s="4">
        <v>2.0102099999999998</v>
      </c>
      <c r="BA592" s="4">
        <v>13.836</v>
      </c>
      <c r="BB592" s="4">
        <v>450</v>
      </c>
      <c r="BC592" s="4">
        <v>32.520000000000003</v>
      </c>
      <c r="BD592" s="4">
        <v>0.34799999999999998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Q592" s="4">
        <v>0</v>
      </c>
      <c r="BR592" s="4">
        <v>-1E-3</v>
      </c>
      <c r="BS592" s="4">
        <v>-5</v>
      </c>
      <c r="BT592" s="4">
        <v>0.95799999999999996</v>
      </c>
      <c r="BU592" s="4">
        <v>-2.4438000000000001E-2</v>
      </c>
      <c r="BV592" s="4">
        <v>19.351600000000001</v>
      </c>
    </row>
    <row r="593" spans="1:74" x14ac:dyDescent="0.25">
      <c r="A593" s="2">
        <v>42801</v>
      </c>
      <c r="B593" s="3">
        <v>0.69624520833333337</v>
      </c>
      <c r="C593" s="4">
        <v>0.03</v>
      </c>
      <c r="D593" s="4">
        <v>2E-3</v>
      </c>
      <c r="E593" s="4">
        <v>20</v>
      </c>
      <c r="F593" s="4">
        <v>10</v>
      </c>
      <c r="G593" s="4">
        <v>-3.2</v>
      </c>
      <c r="H593" s="4">
        <v>5.7</v>
      </c>
      <c r="J593" s="4">
        <v>20.6</v>
      </c>
      <c r="K593" s="4">
        <v>1</v>
      </c>
      <c r="L593" s="4">
        <v>0.03</v>
      </c>
      <c r="M593" s="4">
        <v>2E-3</v>
      </c>
      <c r="N593" s="4">
        <v>10</v>
      </c>
      <c r="O593" s="4">
        <v>0</v>
      </c>
      <c r="P593" s="4">
        <v>10</v>
      </c>
      <c r="Q593" s="4">
        <v>8.6089000000000002</v>
      </c>
      <c r="R593" s="4">
        <v>0</v>
      </c>
      <c r="S593" s="4">
        <v>8.6</v>
      </c>
      <c r="T593" s="4">
        <v>5.6624999999999996</v>
      </c>
      <c r="W593" s="4">
        <v>0</v>
      </c>
      <c r="X593" s="4">
        <v>20.6</v>
      </c>
      <c r="Y593" s="4">
        <v>13.4</v>
      </c>
      <c r="Z593" s="4">
        <v>771</v>
      </c>
      <c r="AA593" s="4">
        <v>783</v>
      </c>
      <c r="AB593" s="4">
        <v>808</v>
      </c>
      <c r="AC593" s="4">
        <v>31</v>
      </c>
      <c r="AD593" s="4">
        <v>15.15</v>
      </c>
      <c r="AE593" s="4">
        <v>0.35</v>
      </c>
      <c r="AF593" s="4">
        <v>958</v>
      </c>
      <c r="AG593" s="4">
        <v>8</v>
      </c>
      <c r="AH593" s="4">
        <v>25</v>
      </c>
      <c r="AI593" s="4">
        <v>27</v>
      </c>
      <c r="AJ593" s="4">
        <v>191.5</v>
      </c>
      <c r="AK593" s="4">
        <v>189.5</v>
      </c>
      <c r="AL593" s="4">
        <v>4.5</v>
      </c>
      <c r="AM593" s="4">
        <v>195.8</v>
      </c>
      <c r="AN593" s="4" t="s">
        <v>155</v>
      </c>
      <c r="AO593" s="4">
        <v>2</v>
      </c>
      <c r="AP593" s="5">
        <v>0.90459490740740733</v>
      </c>
      <c r="AQ593" s="4">
        <v>47.159322000000003</v>
      </c>
      <c r="AR593" s="4">
        <v>-88.489782000000005</v>
      </c>
      <c r="AS593" s="4">
        <v>314.5</v>
      </c>
      <c r="AT593" s="4">
        <v>0</v>
      </c>
      <c r="AU593" s="4">
        <v>12</v>
      </c>
      <c r="AV593" s="4">
        <v>9</v>
      </c>
      <c r="AW593" s="4" t="s">
        <v>423</v>
      </c>
      <c r="AX593" s="4">
        <v>1.1000000000000001</v>
      </c>
      <c r="AY593" s="4">
        <v>1.8</v>
      </c>
      <c r="AZ593" s="4">
        <v>2.1103000000000001</v>
      </c>
      <c r="BA593" s="4">
        <v>13.836</v>
      </c>
      <c r="BB593" s="4">
        <v>450</v>
      </c>
      <c r="BC593" s="4">
        <v>32.520000000000003</v>
      </c>
      <c r="BD593" s="4">
        <v>0.34799999999999998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Q593" s="4">
        <v>0</v>
      </c>
      <c r="BR593" s="4">
        <v>2.0000000000000002E-5</v>
      </c>
      <c r="BS593" s="4">
        <v>-5</v>
      </c>
      <c r="BT593" s="4">
        <v>0.95850999999999997</v>
      </c>
      <c r="BU593" s="4">
        <v>4.8899999999999996E-4</v>
      </c>
      <c r="BV593" s="4">
        <v>19.361902000000001</v>
      </c>
    </row>
    <row r="594" spans="1:74" x14ac:dyDescent="0.25">
      <c r="A594" s="2">
        <v>42801</v>
      </c>
      <c r="B594" s="3">
        <v>0.6962567824074074</v>
      </c>
      <c r="C594" s="4">
        <v>2.8000000000000001E-2</v>
      </c>
      <c r="D594" s="4">
        <v>2E-3</v>
      </c>
      <c r="E594" s="4">
        <v>20</v>
      </c>
      <c r="F594" s="4">
        <v>9.4</v>
      </c>
      <c r="G594" s="4">
        <v>-3.2</v>
      </c>
      <c r="H594" s="4">
        <v>1.5</v>
      </c>
      <c r="J594" s="4">
        <v>20.6</v>
      </c>
      <c r="K594" s="4">
        <v>1</v>
      </c>
      <c r="L594" s="4">
        <v>2.7900000000000001E-2</v>
      </c>
      <c r="M594" s="4">
        <v>2E-3</v>
      </c>
      <c r="N594" s="4">
        <v>9.4415999999999993</v>
      </c>
      <c r="O594" s="4">
        <v>0</v>
      </c>
      <c r="P594" s="4">
        <v>9.4</v>
      </c>
      <c r="Q594" s="4">
        <v>8.1281999999999996</v>
      </c>
      <c r="R594" s="4">
        <v>0</v>
      </c>
      <c r="S594" s="4">
        <v>8.1</v>
      </c>
      <c r="T594" s="4">
        <v>1.4841</v>
      </c>
      <c r="W594" s="4">
        <v>0</v>
      </c>
      <c r="X594" s="4">
        <v>20.6</v>
      </c>
      <c r="Y594" s="4">
        <v>13.3</v>
      </c>
      <c r="Z594" s="4">
        <v>771</v>
      </c>
      <c r="AA594" s="4">
        <v>783</v>
      </c>
      <c r="AB594" s="4">
        <v>807</v>
      </c>
      <c r="AC594" s="4">
        <v>31</v>
      </c>
      <c r="AD594" s="4">
        <v>15.15</v>
      </c>
      <c r="AE594" s="4">
        <v>0.35</v>
      </c>
      <c r="AF594" s="4">
        <v>958</v>
      </c>
      <c r="AG594" s="4">
        <v>8</v>
      </c>
      <c r="AH594" s="4">
        <v>25</v>
      </c>
      <c r="AI594" s="4">
        <v>27</v>
      </c>
      <c r="AJ594" s="4">
        <v>192</v>
      </c>
      <c r="AK594" s="4">
        <v>190.5</v>
      </c>
      <c r="AL594" s="4">
        <v>4.5999999999999996</v>
      </c>
      <c r="AM594" s="4">
        <v>195.4</v>
      </c>
      <c r="AN594" s="4" t="s">
        <v>155</v>
      </c>
      <c r="AO594" s="4">
        <v>2</v>
      </c>
      <c r="AP594" s="5">
        <v>0.90460648148148148</v>
      </c>
      <c r="AQ594" s="4">
        <v>47.159322000000003</v>
      </c>
      <c r="AR594" s="4">
        <v>-88.489782000000005</v>
      </c>
      <c r="AS594" s="4">
        <v>314.5</v>
      </c>
      <c r="AT594" s="4">
        <v>0</v>
      </c>
      <c r="AU594" s="4">
        <v>12</v>
      </c>
      <c r="AV594" s="4">
        <v>9</v>
      </c>
      <c r="AW594" s="4" t="s">
        <v>423</v>
      </c>
      <c r="AX594" s="4">
        <v>1.1103000000000001</v>
      </c>
      <c r="AY594" s="4">
        <v>1.8103</v>
      </c>
      <c r="AZ594" s="4">
        <v>2.2000000000000002</v>
      </c>
      <c r="BA594" s="4">
        <v>13.836</v>
      </c>
      <c r="BB594" s="4">
        <v>450</v>
      </c>
      <c r="BC594" s="4">
        <v>32.520000000000003</v>
      </c>
      <c r="BD594" s="4">
        <v>0.34799999999999998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Q594" s="4">
        <v>0</v>
      </c>
      <c r="BR594" s="4">
        <v>-2.0000000000000002E-5</v>
      </c>
      <c r="BS594" s="4">
        <v>-5</v>
      </c>
      <c r="BT594" s="4">
        <v>0.95848999999999995</v>
      </c>
      <c r="BU594" s="4">
        <v>-4.8899999999999996E-4</v>
      </c>
      <c r="BV594" s="4">
        <v>19.361498000000001</v>
      </c>
    </row>
    <row r="595" spans="1:74" x14ac:dyDescent="0.25">
      <c r="A595" s="2">
        <v>42801</v>
      </c>
      <c r="B595" s="3">
        <v>0.69626835648148155</v>
      </c>
      <c r="C595" s="4">
        <v>0.02</v>
      </c>
      <c r="D595" s="4">
        <v>2E-3</v>
      </c>
      <c r="E595" s="4">
        <v>20</v>
      </c>
      <c r="F595" s="4">
        <v>9.3000000000000007</v>
      </c>
      <c r="G595" s="4">
        <v>-3.2</v>
      </c>
      <c r="H595" s="4">
        <v>4.2</v>
      </c>
      <c r="J595" s="4">
        <v>20.7</v>
      </c>
      <c r="K595" s="4">
        <v>1</v>
      </c>
      <c r="L595" s="4">
        <v>0.02</v>
      </c>
      <c r="M595" s="4">
        <v>2E-3</v>
      </c>
      <c r="N595" s="4">
        <v>9.3062000000000005</v>
      </c>
      <c r="O595" s="4">
        <v>0</v>
      </c>
      <c r="P595" s="4">
        <v>9.3000000000000007</v>
      </c>
      <c r="Q595" s="4">
        <v>8.0115999999999996</v>
      </c>
      <c r="R595" s="4">
        <v>0</v>
      </c>
      <c r="S595" s="4">
        <v>8</v>
      </c>
      <c r="T595" s="4">
        <v>4.1715</v>
      </c>
      <c r="W595" s="4">
        <v>0</v>
      </c>
      <c r="X595" s="4">
        <v>20.7</v>
      </c>
      <c r="Y595" s="4">
        <v>13.4</v>
      </c>
      <c r="Z595" s="4">
        <v>770</v>
      </c>
      <c r="AA595" s="4">
        <v>783</v>
      </c>
      <c r="AB595" s="4">
        <v>808</v>
      </c>
      <c r="AC595" s="4">
        <v>31</v>
      </c>
      <c r="AD595" s="4">
        <v>15.15</v>
      </c>
      <c r="AE595" s="4">
        <v>0.35</v>
      </c>
      <c r="AF595" s="4">
        <v>958</v>
      </c>
      <c r="AG595" s="4">
        <v>8</v>
      </c>
      <c r="AH595" s="4">
        <v>25</v>
      </c>
      <c r="AI595" s="4">
        <v>27</v>
      </c>
      <c r="AJ595" s="4">
        <v>192</v>
      </c>
      <c r="AK595" s="4">
        <v>190.5</v>
      </c>
      <c r="AL595" s="4">
        <v>4.5</v>
      </c>
      <c r="AM595" s="4">
        <v>195</v>
      </c>
      <c r="AN595" s="4" t="s">
        <v>155</v>
      </c>
      <c r="AO595" s="4">
        <v>2</v>
      </c>
      <c r="AP595" s="5">
        <v>0.90461805555555552</v>
      </c>
      <c r="AQ595" s="4">
        <v>47.159322000000003</v>
      </c>
      <c r="AR595" s="4">
        <v>-88.489782000000005</v>
      </c>
      <c r="AS595" s="4">
        <v>314.5</v>
      </c>
      <c r="AT595" s="4">
        <v>0</v>
      </c>
      <c r="AU595" s="4">
        <v>12</v>
      </c>
      <c r="AV595" s="4">
        <v>9</v>
      </c>
      <c r="AW595" s="4" t="s">
        <v>423</v>
      </c>
      <c r="AX595" s="4">
        <v>1.2</v>
      </c>
      <c r="AY595" s="4">
        <v>1.9103000000000001</v>
      </c>
      <c r="AZ595" s="4">
        <v>2.2103000000000002</v>
      </c>
      <c r="BA595" s="4">
        <v>13.836</v>
      </c>
      <c r="BB595" s="4">
        <v>450</v>
      </c>
      <c r="BC595" s="4">
        <v>32.520000000000003</v>
      </c>
      <c r="BD595" s="4">
        <v>0.34799999999999998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Q595" s="4">
        <v>0</v>
      </c>
      <c r="BR595" s="4">
        <v>2.0000000000000002E-5</v>
      </c>
      <c r="BS595" s="4">
        <v>-5</v>
      </c>
      <c r="BT595" s="4">
        <v>0.95901999999999998</v>
      </c>
      <c r="BU595" s="4">
        <v>4.8899999999999996E-4</v>
      </c>
      <c r="BV595" s="4">
        <v>19.372204</v>
      </c>
    </row>
    <row r="596" spans="1:74" x14ac:dyDescent="0.25">
      <c r="A596" s="2">
        <v>42801</v>
      </c>
      <c r="B596" s="3">
        <v>0.69627993055555548</v>
      </c>
      <c r="C596" s="4">
        <v>0.02</v>
      </c>
      <c r="D596" s="4">
        <v>2E-3</v>
      </c>
      <c r="E596" s="4">
        <v>20</v>
      </c>
      <c r="F596" s="4">
        <v>9.1999999999999993</v>
      </c>
      <c r="G596" s="4">
        <v>-3.2</v>
      </c>
      <c r="H596" s="4">
        <v>3.9</v>
      </c>
      <c r="J596" s="4">
        <v>20.7</v>
      </c>
      <c r="K596" s="4">
        <v>1</v>
      </c>
      <c r="L596" s="4">
        <v>0.02</v>
      </c>
      <c r="M596" s="4">
        <v>2E-3</v>
      </c>
      <c r="N596" s="4">
        <v>9.2062000000000008</v>
      </c>
      <c r="O596" s="4">
        <v>0</v>
      </c>
      <c r="P596" s="4">
        <v>9.1999999999999993</v>
      </c>
      <c r="Q596" s="4">
        <v>7.9255000000000004</v>
      </c>
      <c r="R596" s="4">
        <v>0</v>
      </c>
      <c r="S596" s="4">
        <v>7.9</v>
      </c>
      <c r="T596" s="4">
        <v>3.8879999999999999</v>
      </c>
      <c r="W596" s="4">
        <v>0</v>
      </c>
      <c r="X596" s="4">
        <v>20.7</v>
      </c>
      <c r="Y596" s="4">
        <v>13.3</v>
      </c>
      <c r="Z596" s="4">
        <v>771</v>
      </c>
      <c r="AA596" s="4">
        <v>784</v>
      </c>
      <c r="AB596" s="4">
        <v>808</v>
      </c>
      <c r="AC596" s="4">
        <v>31</v>
      </c>
      <c r="AD596" s="4">
        <v>15.15</v>
      </c>
      <c r="AE596" s="4">
        <v>0.35</v>
      </c>
      <c r="AF596" s="4">
        <v>958</v>
      </c>
      <c r="AG596" s="4">
        <v>8</v>
      </c>
      <c r="AH596" s="4">
        <v>25</v>
      </c>
      <c r="AI596" s="4">
        <v>27</v>
      </c>
      <c r="AJ596" s="4">
        <v>192</v>
      </c>
      <c r="AK596" s="4">
        <v>190</v>
      </c>
      <c r="AL596" s="4">
        <v>4.5</v>
      </c>
      <c r="AM596" s="4">
        <v>195.3</v>
      </c>
      <c r="AN596" s="4" t="s">
        <v>155</v>
      </c>
      <c r="AO596" s="4">
        <v>2</v>
      </c>
      <c r="AP596" s="5">
        <v>0.90462962962962967</v>
      </c>
      <c r="AQ596" s="4">
        <v>47.159322000000003</v>
      </c>
      <c r="AR596" s="4">
        <v>-88.489782000000005</v>
      </c>
      <c r="AS596" s="4">
        <v>314.60000000000002</v>
      </c>
      <c r="AT596" s="4">
        <v>0</v>
      </c>
      <c r="AU596" s="4">
        <v>12</v>
      </c>
      <c r="AV596" s="4">
        <v>9</v>
      </c>
      <c r="AW596" s="4" t="s">
        <v>423</v>
      </c>
      <c r="AX596" s="4">
        <v>1.1897</v>
      </c>
      <c r="AY596" s="4">
        <v>1.9794</v>
      </c>
      <c r="AZ596" s="4">
        <v>2.2793999999999999</v>
      </c>
      <c r="BA596" s="4">
        <v>13.836</v>
      </c>
      <c r="BB596" s="4">
        <v>450</v>
      </c>
      <c r="BC596" s="4">
        <v>32.520000000000003</v>
      </c>
      <c r="BD596" s="4">
        <v>0.34799999999999998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Q596" s="4">
        <v>0</v>
      </c>
      <c r="BR596" s="4">
        <v>-2.0000000000000002E-5</v>
      </c>
      <c r="BS596" s="4">
        <v>-5</v>
      </c>
      <c r="BT596" s="4">
        <v>0.95948999999999995</v>
      </c>
      <c r="BU596" s="4">
        <v>-4.8899999999999996E-4</v>
      </c>
      <c r="BV596" s="4">
        <v>19.381698</v>
      </c>
    </row>
    <row r="597" spans="1:74" x14ac:dyDescent="0.25">
      <c r="A597" s="2">
        <v>42801</v>
      </c>
      <c r="B597" s="3">
        <v>0.69629150462962963</v>
      </c>
      <c r="C597" s="4">
        <v>0.02</v>
      </c>
      <c r="D597" s="4">
        <v>2E-3</v>
      </c>
      <c r="E597" s="4">
        <v>20</v>
      </c>
      <c r="F597" s="4">
        <v>9.1999999999999993</v>
      </c>
      <c r="G597" s="4">
        <v>-3.2</v>
      </c>
      <c r="H597" s="4">
        <v>1.2</v>
      </c>
      <c r="J597" s="4">
        <v>20.7</v>
      </c>
      <c r="K597" s="4">
        <v>1</v>
      </c>
      <c r="L597" s="4">
        <v>0.02</v>
      </c>
      <c r="M597" s="4">
        <v>2E-3</v>
      </c>
      <c r="N597" s="4">
        <v>9.1999999999999993</v>
      </c>
      <c r="O597" s="4">
        <v>0</v>
      </c>
      <c r="P597" s="4">
        <v>9.1999999999999993</v>
      </c>
      <c r="Q597" s="4">
        <v>7.9156000000000004</v>
      </c>
      <c r="R597" s="4">
        <v>0</v>
      </c>
      <c r="S597" s="4">
        <v>7.9</v>
      </c>
      <c r="T597" s="4">
        <v>1.2301</v>
      </c>
      <c r="W597" s="4">
        <v>0</v>
      </c>
      <c r="X597" s="4">
        <v>20.7</v>
      </c>
      <c r="Y597" s="4">
        <v>13.3</v>
      </c>
      <c r="Z597" s="4">
        <v>771</v>
      </c>
      <c r="AA597" s="4">
        <v>786</v>
      </c>
      <c r="AB597" s="4">
        <v>808</v>
      </c>
      <c r="AC597" s="4">
        <v>30.5</v>
      </c>
      <c r="AD597" s="4">
        <v>14.9</v>
      </c>
      <c r="AE597" s="4">
        <v>0.34</v>
      </c>
      <c r="AF597" s="4">
        <v>958</v>
      </c>
      <c r="AG597" s="4">
        <v>8</v>
      </c>
      <c r="AH597" s="4">
        <v>24.49</v>
      </c>
      <c r="AI597" s="4">
        <v>27</v>
      </c>
      <c r="AJ597" s="4">
        <v>192</v>
      </c>
      <c r="AK597" s="4">
        <v>190</v>
      </c>
      <c r="AL597" s="4">
        <v>4.3</v>
      </c>
      <c r="AM597" s="4">
        <v>195.7</v>
      </c>
      <c r="AN597" s="4" t="s">
        <v>155</v>
      </c>
      <c r="AO597" s="4">
        <v>2</v>
      </c>
      <c r="AP597" s="5">
        <v>0.9046412037037036</v>
      </c>
      <c r="AQ597" s="4">
        <v>47.159322000000003</v>
      </c>
      <c r="AR597" s="4">
        <v>-88.489782000000005</v>
      </c>
      <c r="AS597" s="4">
        <v>314.3</v>
      </c>
      <c r="AT597" s="4">
        <v>0</v>
      </c>
      <c r="AU597" s="4">
        <v>12</v>
      </c>
      <c r="AV597" s="4">
        <v>9</v>
      </c>
      <c r="AW597" s="4" t="s">
        <v>423</v>
      </c>
      <c r="AX597" s="4">
        <v>1.1000000000000001</v>
      </c>
      <c r="AY597" s="4">
        <v>1.8</v>
      </c>
      <c r="AZ597" s="4">
        <v>2.1</v>
      </c>
      <c r="BA597" s="4">
        <v>13.836</v>
      </c>
      <c r="BB597" s="4">
        <v>450</v>
      </c>
      <c r="BC597" s="4">
        <v>32.520000000000003</v>
      </c>
      <c r="BD597" s="4">
        <v>0.34200000000000003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Q597" s="4">
        <v>0</v>
      </c>
      <c r="BR597" s="4">
        <v>-1.5100000000000001E-3</v>
      </c>
      <c r="BS597" s="4">
        <v>-5</v>
      </c>
      <c r="BT597" s="4">
        <v>0.95899999999999996</v>
      </c>
      <c r="BU597" s="4">
        <v>-3.6901000000000003E-2</v>
      </c>
      <c r="BV597" s="4">
        <v>19.3718</v>
      </c>
    </row>
    <row r="598" spans="1:74" x14ac:dyDescent="0.25">
      <c r="A598" s="2">
        <v>42801</v>
      </c>
      <c r="B598" s="3">
        <v>0.69630307870370378</v>
      </c>
      <c r="C598" s="4">
        <v>0.02</v>
      </c>
      <c r="D598" s="4">
        <v>2E-3</v>
      </c>
      <c r="E598" s="4">
        <v>20</v>
      </c>
      <c r="F598" s="4">
        <v>9.1</v>
      </c>
      <c r="G598" s="4">
        <v>-3.2</v>
      </c>
      <c r="H598" s="4">
        <v>5.7</v>
      </c>
      <c r="J598" s="4">
        <v>20.7</v>
      </c>
      <c r="K598" s="4">
        <v>1</v>
      </c>
      <c r="L598" s="4">
        <v>0.02</v>
      </c>
      <c r="M598" s="4">
        <v>2E-3</v>
      </c>
      <c r="N598" s="4">
        <v>9.1061999999999994</v>
      </c>
      <c r="O598" s="4">
        <v>0</v>
      </c>
      <c r="P598" s="4">
        <v>9.1</v>
      </c>
      <c r="Q598" s="4">
        <v>7.8304999999999998</v>
      </c>
      <c r="R598" s="4">
        <v>0</v>
      </c>
      <c r="S598" s="4">
        <v>7.8</v>
      </c>
      <c r="T598" s="4">
        <v>5.7008999999999999</v>
      </c>
      <c r="W598" s="4">
        <v>0</v>
      </c>
      <c r="X598" s="4">
        <v>20.7</v>
      </c>
      <c r="Y598" s="4">
        <v>13.4</v>
      </c>
      <c r="Z598" s="4">
        <v>770</v>
      </c>
      <c r="AA598" s="4">
        <v>785</v>
      </c>
      <c r="AB598" s="4">
        <v>807</v>
      </c>
      <c r="AC598" s="4">
        <v>30</v>
      </c>
      <c r="AD598" s="4">
        <v>14.66</v>
      </c>
      <c r="AE598" s="4">
        <v>0.34</v>
      </c>
      <c r="AF598" s="4">
        <v>958</v>
      </c>
      <c r="AG598" s="4">
        <v>8</v>
      </c>
      <c r="AH598" s="4">
        <v>24</v>
      </c>
      <c r="AI598" s="4">
        <v>27</v>
      </c>
      <c r="AJ598" s="4">
        <v>192</v>
      </c>
      <c r="AK598" s="4">
        <v>190</v>
      </c>
      <c r="AL598" s="4">
        <v>4.2</v>
      </c>
      <c r="AM598" s="4">
        <v>196</v>
      </c>
      <c r="AN598" s="4" t="s">
        <v>155</v>
      </c>
      <c r="AO598" s="4">
        <v>2</v>
      </c>
      <c r="AP598" s="5">
        <v>0.90465277777777775</v>
      </c>
      <c r="AQ598" s="4">
        <v>47.159322000000003</v>
      </c>
      <c r="AR598" s="4">
        <v>-88.489779999999996</v>
      </c>
      <c r="AS598" s="4">
        <v>314.39999999999998</v>
      </c>
      <c r="AT598" s="4">
        <v>0</v>
      </c>
      <c r="AU598" s="4">
        <v>12</v>
      </c>
      <c r="AV598" s="4">
        <v>9</v>
      </c>
      <c r="AW598" s="4" t="s">
        <v>423</v>
      </c>
      <c r="AX598" s="4">
        <v>1.1103000000000001</v>
      </c>
      <c r="AY598" s="4">
        <v>1.8103</v>
      </c>
      <c r="AZ598" s="4">
        <v>2.1103000000000001</v>
      </c>
      <c r="BA598" s="4">
        <v>13.836</v>
      </c>
      <c r="BB598" s="4">
        <v>450</v>
      </c>
      <c r="BC598" s="4">
        <v>32.520000000000003</v>
      </c>
      <c r="BD598" s="4">
        <v>0.33700000000000002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Q598" s="4">
        <v>0</v>
      </c>
      <c r="BR598" s="4">
        <v>-1.49E-3</v>
      </c>
      <c r="BS598" s="4">
        <v>-5</v>
      </c>
      <c r="BT598" s="4">
        <v>0.96001999999999998</v>
      </c>
      <c r="BU598" s="4">
        <v>-3.6412E-2</v>
      </c>
      <c r="BV598" s="4">
        <v>19.392403999999999</v>
      </c>
    </row>
    <row r="599" spans="1:74" x14ac:dyDescent="0.25">
      <c r="A599" s="2">
        <v>42801</v>
      </c>
      <c r="B599" s="3">
        <v>0.69631465277777771</v>
      </c>
      <c r="C599" s="4">
        <v>0.02</v>
      </c>
      <c r="D599" s="4">
        <v>2E-3</v>
      </c>
      <c r="E599" s="4">
        <v>20</v>
      </c>
      <c r="F599" s="4">
        <v>9.1999999999999993</v>
      </c>
      <c r="G599" s="4">
        <v>-3.3</v>
      </c>
      <c r="H599" s="4">
        <v>1.5</v>
      </c>
      <c r="J599" s="4">
        <v>20.7</v>
      </c>
      <c r="K599" s="4">
        <v>1</v>
      </c>
      <c r="L599" s="4">
        <v>0.02</v>
      </c>
      <c r="M599" s="4">
        <v>2E-3</v>
      </c>
      <c r="N599" s="4">
        <v>9.1937999999999995</v>
      </c>
      <c r="O599" s="4">
        <v>0</v>
      </c>
      <c r="P599" s="4">
        <v>9.1999999999999993</v>
      </c>
      <c r="Q599" s="4">
        <v>7.9058000000000002</v>
      </c>
      <c r="R599" s="4">
        <v>0</v>
      </c>
      <c r="S599" s="4">
        <v>7.9</v>
      </c>
      <c r="T599" s="4">
        <v>1.4742999999999999</v>
      </c>
      <c r="W599" s="4">
        <v>0</v>
      </c>
      <c r="X599" s="4">
        <v>20.7</v>
      </c>
      <c r="Y599" s="4">
        <v>13.3</v>
      </c>
      <c r="Z599" s="4">
        <v>771</v>
      </c>
      <c r="AA599" s="4">
        <v>785</v>
      </c>
      <c r="AB599" s="4">
        <v>808</v>
      </c>
      <c r="AC599" s="4">
        <v>30</v>
      </c>
      <c r="AD599" s="4">
        <v>14.66</v>
      </c>
      <c r="AE599" s="4">
        <v>0.34</v>
      </c>
      <c r="AF599" s="4">
        <v>958</v>
      </c>
      <c r="AG599" s="4">
        <v>8</v>
      </c>
      <c r="AH599" s="4">
        <v>24</v>
      </c>
      <c r="AI599" s="4">
        <v>27</v>
      </c>
      <c r="AJ599" s="4">
        <v>192</v>
      </c>
      <c r="AK599" s="4">
        <v>190</v>
      </c>
      <c r="AL599" s="4">
        <v>4.2</v>
      </c>
      <c r="AM599" s="4">
        <v>195.6</v>
      </c>
      <c r="AN599" s="4" t="s">
        <v>155</v>
      </c>
      <c r="AO599" s="4">
        <v>2</v>
      </c>
      <c r="AP599" s="5">
        <v>0.9046643518518519</v>
      </c>
      <c r="AQ599" s="4">
        <v>47.159322000000003</v>
      </c>
      <c r="AR599" s="4">
        <v>-88.489779999999996</v>
      </c>
      <c r="AS599" s="4">
        <v>314.5</v>
      </c>
      <c r="AT599" s="4">
        <v>0</v>
      </c>
      <c r="AU599" s="4">
        <v>12</v>
      </c>
      <c r="AV599" s="4">
        <v>9</v>
      </c>
      <c r="AW599" s="4" t="s">
        <v>423</v>
      </c>
      <c r="AX599" s="4">
        <v>1.2</v>
      </c>
      <c r="AY599" s="4">
        <v>1.9</v>
      </c>
      <c r="AZ599" s="4">
        <v>2.2000000000000002</v>
      </c>
      <c r="BA599" s="4">
        <v>13.836</v>
      </c>
      <c r="BB599" s="4">
        <v>450</v>
      </c>
      <c r="BC599" s="4">
        <v>32.520000000000003</v>
      </c>
      <c r="BD599" s="4">
        <v>0.33700000000000002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Q599" s="4">
        <v>0</v>
      </c>
      <c r="BR599" s="4">
        <v>-1.5100000000000001E-3</v>
      </c>
      <c r="BS599" s="4">
        <v>-5</v>
      </c>
      <c r="BT599" s="4">
        <v>0.96099999999999997</v>
      </c>
      <c r="BU599" s="4">
        <v>-3.6901000000000003E-2</v>
      </c>
      <c r="BV599" s="4">
        <v>19.412199999999999</v>
      </c>
    </row>
    <row r="600" spans="1:74" x14ac:dyDescent="0.25">
      <c r="A600" s="2">
        <v>42801</v>
      </c>
      <c r="B600" s="3">
        <v>0.69632622685185186</v>
      </c>
      <c r="C600" s="4">
        <v>0.02</v>
      </c>
      <c r="D600" s="4">
        <v>2E-3</v>
      </c>
      <c r="E600" s="4">
        <v>20</v>
      </c>
      <c r="F600" s="4">
        <v>9.1</v>
      </c>
      <c r="G600" s="4">
        <v>-3.3</v>
      </c>
      <c r="H600" s="4">
        <v>3</v>
      </c>
      <c r="J600" s="4">
        <v>20.7</v>
      </c>
      <c r="K600" s="4">
        <v>1</v>
      </c>
      <c r="L600" s="4">
        <v>0.02</v>
      </c>
      <c r="M600" s="4">
        <v>2E-3</v>
      </c>
      <c r="N600" s="4">
        <v>9.1</v>
      </c>
      <c r="O600" s="4">
        <v>0</v>
      </c>
      <c r="P600" s="4">
        <v>9.1</v>
      </c>
      <c r="Q600" s="4">
        <v>7.8251999999999997</v>
      </c>
      <c r="R600" s="4">
        <v>0</v>
      </c>
      <c r="S600" s="4">
        <v>7.8</v>
      </c>
      <c r="T600" s="4">
        <v>2.9767000000000001</v>
      </c>
      <c r="W600" s="4">
        <v>0</v>
      </c>
      <c r="X600" s="4">
        <v>20.7</v>
      </c>
      <c r="Y600" s="4">
        <v>13.4</v>
      </c>
      <c r="Z600" s="4">
        <v>771</v>
      </c>
      <c r="AA600" s="4">
        <v>785</v>
      </c>
      <c r="AB600" s="4">
        <v>807</v>
      </c>
      <c r="AC600" s="4">
        <v>30</v>
      </c>
      <c r="AD600" s="4">
        <v>14.66</v>
      </c>
      <c r="AE600" s="4">
        <v>0.34</v>
      </c>
      <c r="AF600" s="4">
        <v>958</v>
      </c>
      <c r="AG600" s="4">
        <v>8</v>
      </c>
      <c r="AH600" s="4">
        <v>23.49</v>
      </c>
      <c r="AI600" s="4">
        <v>27</v>
      </c>
      <c r="AJ600" s="4">
        <v>192</v>
      </c>
      <c r="AK600" s="4">
        <v>190</v>
      </c>
      <c r="AL600" s="4">
        <v>4.2</v>
      </c>
      <c r="AM600" s="4">
        <v>195.2</v>
      </c>
      <c r="AN600" s="4" t="s">
        <v>155</v>
      </c>
      <c r="AO600" s="4">
        <v>2</v>
      </c>
      <c r="AP600" s="5">
        <v>0.90467592592592594</v>
      </c>
      <c r="AQ600" s="4">
        <v>47.159322000000003</v>
      </c>
      <c r="AR600" s="4">
        <v>-88.489779999999996</v>
      </c>
      <c r="AS600" s="4">
        <v>314.60000000000002</v>
      </c>
      <c r="AT600" s="4">
        <v>0</v>
      </c>
      <c r="AU600" s="4">
        <v>12</v>
      </c>
      <c r="AV600" s="4">
        <v>9</v>
      </c>
      <c r="AW600" s="4" t="s">
        <v>423</v>
      </c>
      <c r="AX600" s="4">
        <v>1.2</v>
      </c>
      <c r="AY600" s="4">
        <v>1.9</v>
      </c>
      <c r="AZ600" s="4">
        <v>2.2000000000000002</v>
      </c>
      <c r="BA600" s="4">
        <v>13.836</v>
      </c>
      <c r="BB600" s="4">
        <v>450</v>
      </c>
      <c r="BC600" s="4">
        <v>32.520000000000003</v>
      </c>
      <c r="BD600" s="4">
        <v>0.33700000000000002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Q600" s="4">
        <v>0</v>
      </c>
      <c r="BR600" s="4">
        <v>-1.49E-3</v>
      </c>
      <c r="BS600" s="4">
        <v>-5</v>
      </c>
      <c r="BT600" s="4">
        <v>0.96099999999999997</v>
      </c>
      <c r="BU600" s="4">
        <v>-3.6412E-2</v>
      </c>
      <c r="BV600" s="4">
        <v>19.412199999999999</v>
      </c>
    </row>
    <row r="601" spans="1:74" x14ac:dyDescent="0.25">
      <c r="A601" s="2">
        <v>42801</v>
      </c>
      <c r="B601" s="3">
        <v>0.6963378009259259</v>
      </c>
      <c r="C601" s="4">
        <v>0.02</v>
      </c>
      <c r="D601" s="4">
        <v>2E-3</v>
      </c>
      <c r="E601" s="4">
        <v>20</v>
      </c>
      <c r="F601" s="4">
        <v>9.1</v>
      </c>
      <c r="G601" s="4">
        <v>-3.3</v>
      </c>
      <c r="H601" s="4">
        <v>2.9</v>
      </c>
      <c r="J601" s="4">
        <v>20.7</v>
      </c>
      <c r="K601" s="4">
        <v>1</v>
      </c>
      <c r="L601" s="4">
        <v>0.02</v>
      </c>
      <c r="M601" s="4">
        <v>2E-3</v>
      </c>
      <c r="N601" s="4">
        <v>9.1</v>
      </c>
      <c r="O601" s="4">
        <v>0</v>
      </c>
      <c r="P601" s="4">
        <v>9.1</v>
      </c>
      <c r="Q601" s="4">
        <v>7.8251999999999997</v>
      </c>
      <c r="R601" s="4">
        <v>0</v>
      </c>
      <c r="S601" s="4">
        <v>7.8</v>
      </c>
      <c r="T601" s="4">
        <v>2.9174000000000002</v>
      </c>
      <c r="W601" s="4">
        <v>0</v>
      </c>
      <c r="X601" s="4">
        <v>20.7</v>
      </c>
      <c r="Y601" s="4">
        <v>13.4</v>
      </c>
      <c r="Z601" s="4">
        <v>771</v>
      </c>
      <c r="AA601" s="4">
        <v>785</v>
      </c>
      <c r="AB601" s="4">
        <v>807</v>
      </c>
      <c r="AC601" s="4">
        <v>30</v>
      </c>
      <c r="AD601" s="4">
        <v>14.66</v>
      </c>
      <c r="AE601" s="4">
        <v>0.34</v>
      </c>
      <c r="AF601" s="4">
        <v>958</v>
      </c>
      <c r="AG601" s="4">
        <v>8</v>
      </c>
      <c r="AH601" s="4">
        <v>23</v>
      </c>
      <c r="AI601" s="4">
        <v>27</v>
      </c>
      <c r="AJ601" s="4">
        <v>192</v>
      </c>
      <c r="AK601" s="4">
        <v>190</v>
      </c>
      <c r="AL601" s="4">
        <v>4.2</v>
      </c>
      <c r="AM601" s="4">
        <v>195.1</v>
      </c>
      <c r="AN601" s="4" t="s">
        <v>155</v>
      </c>
      <c r="AO601" s="4">
        <v>2</v>
      </c>
      <c r="AP601" s="5">
        <v>0.90468749999999998</v>
      </c>
      <c r="AQ601" s="4">
        <v>47.159322000000003</v>
      </c>
      <c r="AR601" s="4">
        <v>-88.489779999999996</v>
      </c>
      <c r="AS601" s="4">
        <v>314.60000000000002</v>
      </c>
      <c r="AT601" s="4">
        <v>0</v>
      </c>
      <c r="AU601" s="4">
        <v>12</v>
      </c>
      <c r="AV601" s="4">
        <v>9</v>
      </c>
      <c r="AW601" s="4" t="s">
        <v>423</v>
      </c>
      <c r="AX601" s="4">
        <v>1.2</v>
      </c>
      <c r="AY601" s="4">
        <v>1.9</v>
      </c>
      <c r="AZ601" s="4">
        <v>2.2000000000000002</v>
      </c>
      <c r="BA601" s="4">
        <v>13.836</v>
      </c>
      <c r="BB601" s="4">
        <v>450</v>
      </c>
      <c r="BC601" s="4">
        <v>32.520000000000003</v>
      </c>
      <c r="BD601" s="4">
        <v>0.33700000000000002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Q601" s="4">
        <v>0</v>
      </c>
      <c r="BR601" s="4">
        <v>-1.5100000000000001E-3</v>
      </c>
      <c r="BS601" s="4">
        <v>-5</v>
      </c>
      <c r="BT601" s="4">
        <v>0.96099999999999997</v>
      </c>
      <c r="BU601" s="4">
        <v>-3.6901000000000003E-2</v>
      </c>
      <c r="BV601" s="4">
        <v>19.412199999999999</v>
      </c>
    </row>
    <row r="602" spans="1:74" x14ac:dyDescent="0.25">
      <c r="A602" s="2">
        <v>42801</v>
      </c>
      <c r="B602" s="3">
        <v>0.69634937500000005</v>
      </c>
      <c r="C602" s="4">
        <v>0.02</v>
      </c>
      <c r="D602" s="4">
        <v>2E-3</v>
      </c>
      <c r="E602" s="4">
        <v>20</v>
      </c>
      <c r="F602" s="4">
        <v>9</v>
      </c>
      <c r="G602" s="4">
        <v>-3.3</v>
      </c>
      <c r="H602" s="4">
        <v>0.3</v>
      </c>
      <c r="J602" s="4">
        <v>20.7</v>
      </c>
      <c r="K602" s="4">
        <v>1</v>
      </c>
      <c r="L602" s="4">
        <v>0.02</v>
      </c>
      <c r="M602" s="4">
        <v>2E-3</v>
      </c>
      <c r="N602" s="4">
        <v>9.0061999999999998</v>
      </c>
      <c r="O602" s="4">
        <v>0</v>
      </c>
      <c r="P602" s="4">
        <v>9</v>
      </c>
      <c r="Q602" s="4">
        <v>7.7445000000000004</v>
      </c>
      <c r="R602" s="4">
        <v>0</v>
      </c>
      <c r="S602" s="4">
        <v>7.7</v>
      </c>
      <c r="T602" s="4">
        <v>0.2918</v>
      </c>
      <c r="W602" s="4">
        <v>0</v>
      </c>
      <c r="X602" s="4">
        <v>20.7</v>
      </c>
      <c r="Y602" s="4">
        <v>13.3</v>
      </c>
      <c r="Z602" s="4">
        <v>772</v>
      </c>
      <c r="AA602" s="4">
        <v>785</v>
      </c>
      <c r="AB602" s="4">
        <v>808</v>
      </c>
      <c r="AC602" s="4">
        <v>30</v>
      </c>
      <c r="AD602" s="4">
        <v>14.66</v>
      </c>
      <c r="AE602" s="4">
        <v>0.34</v>
      </c>
      <c r="AF602" s="4">
        <v>958</v>
      </c>
      <c r="AG602" s="4">
        <v>8</v>
      </c>
      <c r="AH602" s="4">
        <v>23</v>
      </c>
      <c r="AI602" s="4">
        <v>27</v>
      </c>
      <c r="AJ602" s="4">
        <v>192</v>
      </c>
      <c r="AK602" s="4">
        <v>190</v>
      </c>
      <c r="AL602" s="4">
        <v>4.0999999999999996</v>
      </c>
      <c r="AM602" s="4">
        <v>195.5</v>
      </c>
      <c r="AN602" s="4" t="s">
        <v>155</v>
      </c>
      <c r="AO602" s="4">
        <v>2</v>
      </c>
      <c r="AP602" s="5">
        <v>0.90469907407407402</v>
      </c>
      <c r="AQ602" s="4">
        <v>47.159322000000003</v>
      </c>
      <c r="AR602" s="4">
        <v>-88.489778000000001</v>
      </c>
      <c r="AS602" s="4">
        <v>314.5</v>
      </c>
      <c r="AT602" s="4">
        <v>0</v>
      </c>
      <c r="AU602" s="4">
        <v>12</v>
      </c>
      <c r="AV602" s="4">
        <v>9</v>
      </c>
      <c r="AW602" s="4" t="s">
        <v>423</v>
      </c>
      <c r="AX602" s="4">
        <v>1.2</v>
      </c>
      <c r="AY602" s="4">
        <v>1.9</v>
      </c>
      <c r="AZ602" s="4">
        <v>2.2000000000000002</v>
      </c>
      <c r="BA602" s="4">
        <v>13.836</v>
      </c>
      <c r="BB602" s="4">
        <v>450</v>
      </c>
      <c r="BC602" s="4">
        <v>32.520000000000003</v>
      </c>
      <c r="BD602" s="4">
        <v>0.33700000000000002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Q602" s="4">
        <v>0</v>
      </c>
      <c r="BR602" s="4">
        <v>-2E-3</v>
      </c>
      <c r="BS602" s="4">
        <v>-5</v>
      </c>
      <c r="BT602" s="4">
        <v>0.96048999999999995</v>
      </c>
      <c r="BU602" s="4">
        <v>-4.8875000000000002E-2</v>
      </c>
      <c r="BV602" s="4">
        <v>19.401897999999999</v>
      </c>
    </row>
    <row r="603" spans="1:74" x14ac:dyDescent="0.25">
      <c r="A603" s="2">
        <v>42801</v>
      </c>
      <c r="B603" s="3">
        <v>0.69636094907407398</v>
      </c>
      <c r="C603" s="4">
        <v>0.02</v>
      </c>
      <c r="D603" s="4">
        <v>2E-3</v>
      </c>
      <c r="E603" s="4">
        <v>20</v>
      </c>
      <c r="F603" s="4">
        <v>8.6999999999999993</v>
      </c>
      <c r="G603" s="4">
        <v>-3.3</v>
      </c>
      <c r="H603" s="4">
        <v>4.5999999999999996</v>
      </c>
      <c r="J603" s="4">
        <v>20.7</v>
      </c>
      <c r="K603" s="4">
        <v>1</v>
      </c>
      <c r="L603" s="4">
        <v>0.02</v>
      </c>
      <c r="M603" s="4">
        <v>2E-3</v>
      </c>
      <c r="N603" s="4">
        <v>8.7187999999999999</v>
      </c>
      <c r="O603" s="4">
        <v>0</v>
      </c>
      <c r="P603" s="4">
        <v>8.6999999999999993</v>
      </c>
      <c r="Q603" s="4">
        <v>7.4973999999999998</v>
      </c>
      <c r="R603" s="4">
        <v>0</v>
      </c>
      <c r="S603" s="4">
        <v>7.5</v>
      </c>
      <c r="T603" s="4">
        <v>4.5507</v>
      </c>
      <c r="W603" s="4">
        <v>0</v>
      </c>
      <c r="X603" s="4">
        <v>20.7</v>
      </c>
      <c r="Y603" s="4">
        <v>13.4</v>
      </c>
      <c r="Z603" s="4">
        <v>771</v>
      </c>
      <c r="AA603" s="4">
        <v>784</v>
      </c>
      <c r="AB603" s="4">
        <v>808</v>
      </c>
      <c r="AC603" s="4">
        <v>30</v>
      </c>
      <c r="AD603" s="4">
        <v>14.66</v>
      </c>
      <c r="AE603" s="4">
        <v>0.34</v>
      </c>
      <c r="AF603" s="4">
        <v>958</v>
      </c>
      <c r="AG603" s="4">
        <v>8</v>
      </c>
      <c r="AH603" s="4">
        <v>23</v>
      </c>
      <c r="AI603" s="4">
        <v>27</v>
      </c>
      <c r="AJ603" s="4">
        <v>192</v>
      </c>
      <c r="AK603" s="4">
        <v>190</v>
      </c>
      <c r="AL603" s="4">
        <v>4.3</v>
      </c>
      <c r="AM603" s="4">
        <v>195.8</v>
      </c>
      <c r="AN603" s="4" t="s">
        <v>155</v>
      </c>
      <c r="AO603" s="4">
        <v>2</v>
      </c>
      <c r="AP603" s="5">
        <v>0.90471064814814817</v>
      </c>
      <c r="AQ603" s="4">
        <v>47.159323000000001</v>
      </c>
      <c r="AR603" s="4">
        <v>-88.489778000000001</v>
      </c>
      <c r="AS603" s="4">
        <v>314.5</v>
      </c>
      <c r="AT603" s="4">
        <v>0</v>
      </c>
      <c r="AU603" s="4">
        <v>12</v>
      </c>
      <c r="AV603" s="4">
        <v>9</v>
      </c>
      <c r="AW603" s="4" t="s">
        <v>423</v>
      </c>
      <c r="AX603" s="4">
        <v>1.1794</v>
      </c>
      <c r="AY603" s="4">
        <v>1.8794</v>
      </c>
      <c r="AZ603" s="4">
        <v>2.1793999999999998</v>
      </c>
      <c r="BA603" s="4">
        <v>13.836</v>
      </c>
      <c r="BB603" s="4">
        <v>450</v>
      </c>
      <c r="BC603" s="4">
        <v>32.520000000000003</v>
      </c>
      <c r="BD603" s="4">
        <v>0.33700000000000002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Q603" s="4">
        <v>0</v>
      </c>
      <c r="BR603" s="4">
        <v>-1.4909999999999999E-3</v>
      </c>
      <c r="BS603" s="4">
        <v>-5</v>
      </c>
      <c r="BT603" s="4">
        <v>0.96050899999999995</v>
      </c>
      <c r="BU603" s="4">
        <v>-3.6424999999999999E-2</v>
      </c>
      <c r="BV603" s="4">
        <v>19.402291999999999</v>
      </c>
    </row>
    <row r="604" spans="1:74" x14ac:dyDescent="0.25">
      <c r="A604" s="2">
        <v>42801</v>
      </c>
      <c r="B604" s="3">
        <v>0.69637252314814813</v>
      </c>
      <c r="C604" s="4">
        <v>0.02</v>
      </c>
      <c r="D604" s="4">
        <v>2E-3</v>
      </c>
      <c r="E604" s="4">
        <v>20</v>
      </c>
      <c r="F604" s="4">
        <v>8.4</v>
      </c>
      <c r="G604" s="4">
        <v>-3.3</v>
      </c>
      <c r="H604" s="4">
        <v>1.7</v>
      </c>
      <c r="J604" s="4">
        <v>20.7</v>
      </c>
      <c r="K604" s="4">
        <v>1</v>
      </c>
      <c r="L604" s="4">
        <v>0.02</v>
      </c>
      <c r="M604" s="4">
        <v>2E-3</v>
      </c>
      <c r="N604" s="4">
        <v>8.4</v>
      </c>
      <c r="O604" s="4">
        <v>0</v>
      </c>
      <c r="P604" s="4">
        <v>8.4</v>
      </c>
      <c r="Q604" s="4">
        <v>7.2232000000000003</v>
      </c>
      <c r="R604" s="4">
        <v>0</v>
      </c>
      <c r="S604" s="4">
        <v>7.2</v>
      </c>
      <c r="T604" s="4">
        <v>1.6579999999999999</v>
      </c>
      <c r="W604" s="4">
        <v>0</v>
      </c>
      <c r="X604" s="4">
        <v>20.7</v>
      </c>
      <c r="Y604" s="4">
        <v>13.3</v>
      </c>
      <c r="Z604" s="4">
        <v>771</v>
      </c>
      <c r="AA604" s="4">
        <v>785</v>
      </c>
      <c r="AB604" s="4">
        <v>809</v>
      </c>
      <c r="AC604" s="4">
        <v>30</v>
      </c>
      <c r="AD604" s="4">
        <v>14.66</v>
      </c>
      <c r="AE604" s="4">
        <v>0.34</v>
      </c>
      <c r="AF604" s="4">
        <v>958</v>
      </c>
      <c r="AG604" s="4">
        <v>8</v>
      </c>
      <c r="AH604" s="4">
        <v>22.490490000000001</v>
      </c>
      <c r="AI604" s="4">
        <v>27</v>
      </c>
      <c r="AJ604" s="4">
        <v>192</v>
      </c>
      <c r="AK604" s="4">
        <v>190</v>
      </c>
      <c r="AL604" s="4">
        <v>4.3</v>
      </c>
      <c r="AM604" s="4">
        <v>195.8</v>
      </c>
      <c r="AN604" s="4" t="s">
        <v>155</v>
      </c>
      <c r="AO604" s="4">
        <v>2</v>
      </c>
      <c r="AP604" s="5">
        <v>0.90472222222222232</v>
      </c>
      <c r="AQ604" s="4">
        <v>47.159323000000001</v>
      </c>
      <c r="AR604" s="4">
        <v>-88.489778000000001</v>
      </c>
      <c r="AS604" s="4">
        <v>314.5</v>
      </c>
      <c r="AT604" s="4">
        <v>0</v>
      </c>
      <c r="AU604" s="4">
        <v>12</v>
      </c>
      <c r="AV604" s="4">
        <v>9</v>
      </c>
      <c r="AW604" s="4" t="s">
        <v>423</v>
      </c>
      <c r="AX604" s="4">
        <v>1</v>
      </c>
      <c r="AY604" s="4">
        <v>1.6897</v>
      </c>
      <c r="AZ604" s="4">
        <v>1.9897</v>
      </c>
      <c r="BA604" s="4">
        <v>13.836</v>
      </c>
      <c r="BB604" s="4">
        <v>450</v>
      </c>
      <c r="BC604" s="4">
        <v>32.520000000000003</v>
      </c>
      <c r="BD604" s="4">
        <v>0.33700000000000002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Q604" s="4">
        <v>0</v>
      </c>
      <c r="BR604" s="4">
        <v>-1.5100000000000001E-3</v>
      </c>
      <c r="BS604" s="4">
        <v>-5</v>
      </c>
      <c r="BT604" s="4">
        <v>0.96099999999999997</v>
      </c>
      <c r="BU604" s="4">
        <v>-3.6888999999999998E-2</v>
      </c>
      <c r="BV604" s="4">
        <v>19.412199999999999</v>
      </c>
    </row>
    <row r="605" spans="1:74" x14ac:dyDescent="0.25">
      <c r="A605" s="2">
        <v>42801</v>
      </c>
      <c r="B605" s="3">
        <v>0.69638409722222228</v>
      </c>
      <c r="C605" s="4">
        <v>1.6E-2</v>
      </c>
      <c r="D605" s="4">
        <v>2E-3</v>
      </c>
      <c r="E605" s="4">
        <v>20</v>
      </c>
      <c r="F605" s="4">
        <v>8.4</v>
      </c>
      <c r="G605" s="4">
        <v>-3.3</v>
      </c>
      <c r="H605" s="4">
        <v>1.5</v>
      </c>
      <c r="J605" s="4">
        <v>20.7</v>
      </c>
      <c r="K605" s="4">
        <v>1</v>
      </c>
      <c r="L605" s="4">
        <v>1.6199999999999999E-2</v>
      </c>
      <c r="M605" s="4">
        <v>2E-3</v>
      </c>
      <c r="N605" s="4">
        <v>8.4</v>
      </c>
      <c r="O605" s="4">
        <v>0</v>
      </c>
      <c r="P605" s="4">
        <v>8.4</v>
      </c>
      <c r="Q605" s="4">
        <v>7.2232000000000003</v>
      </c>
      <c r="R605" s="4">
        <v>0</v>
      </c>
      <c r="S605" s="4">
        <v>7.2</v>
      </c>
      <c r="T605" s="4">
        <v>1.5446</v>
      </c>
      <c r="W605" s="4">
        <v>0</v>
      </c>
      <c r="X605" s="4">
        <v>20.7</v>
      </c>
      <c r="Y605" s="4">
        <v>13.4</v>
      </c>
      <c r="Z605" s="4">
        <v>771</v>
      </c>
      <c r="AA605" s="4">
        <v>786</v>
      </c>
      <c r="AB605" s="4">
        <v>808</v>
      </c>
      <c r="AC605" s="4">
        <v>30</v>
      </c>
      <c r="AD605" s="4">
        <v>14.66</v>
      </c>
      <c r="AE605" s="4">
        <v>0.34</v>
      </c>
      <c r="AF605" s="4">
        <v>958</v>
      </c>
      <c r="AG605" s="4">
        <v>8</v>
      </c>
      <c r="AH605" s="4">
        <v>22</v>
      </c>
      <c r="AI605" s="4">
        <v>27</v>
      </c>
      <c r="AJ605" s="4">
        <v>192</v>
      </c>
      <c r="AK605" s="4">
        <v>189.5</v>
      </c>
      <c r="AL605" s="4">
        <v>4.3</v>
      </c>
      <c r="AM605" s="4">
        <v>195.4</v>
      </c>
      <c r="AN605" s="4" t="s">
        <v>155</v>
      </c>
      <c r="AO605" s="4">
        <v>2</v>
      </c>
      <c r="AP605" s="5">
        <v>0.90473379629629624</v>
      </c>
      <c r="AQ605" s="4">
        <v>47.159323000000001</v>
      </c>
      <c r="AR605" s="4">
        <v>-88.489778000000001</v>
      </c>
      <c r="AS605" s="4">
        <v>314.5</v>
      </c>
      <c r="AT605" s="4">
        <v>0</v>
      </c>
      <c r="AU605" s="4">
        <v>12</v>
      </c>
      <c r="AV605" s="4">
        <v>10</v>
      </c>
      <c r="AW605" s="4" t="s">
        <v>412</v>
      </c>
      <c r="AX605" s="4">
        <v>1</v>
      </c>
      <c r="AY605" s="4">
        <v>1.6</v>
      </c>
      <c r="AZ605" s="4">
        <v>1.9</v>
      </c>
      <c r="BA605" s="4">
        <v>13.836</v>
      </c>
      <c r="BB605" s="4">
        <v>450</v>
      </c>
      <c r="BC605" s="4">
        <v>32.520000000000003</v>
      </c>
      <c r="BD605" s="4">
        <v>0.33700000000000002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Q605" s="4">
        <v>0</v>
      </c>
      <c r="BR605" s="4">
        <v>-1.49E-3</v>
      </c>
      <c r="BS605" s="4">
        <v>-5</v>
      </c>
      <c r="BT605" s="4">
        <v>0.96099999999999997</v>
      </c>
      <c r="BU605" s="4">
        <v>-3.6412E-2</v>
      </c>
      <c r="BV605" s="4">
        <v>19.412199999999999</v>
      </c>
    </row>
    <row r="606" spans="1:74" x14ac:dyDescent="0.25">
      <c r="A606" s="2">
        <v>42801</v>
      </c>
      <c r="B606" s="3">
        <v>0.69639567129629631</v>
      </c>
      <c r="C606" s="4">
        <v>0.01</v>
      </c>
      <c r="D606" s="4">
        <v>2E-3</v>
      </c>
      <c r="E606" s="4">
        <v>20</v>
      </c>
      <c r="F606" s="4">
        <v>7.8</v>
      </c>
      <c r="G606" s="4">
        <v>-3.3</v>
      </c>
      <c r="H606" s="4">
        <v>4.2</v>
      </c>
      <c r="J606" s="4">
        <v>20.7</v>
      </c>
      <c r="K606" s="4">
        <v>1</v>
      </c>
      <c r="L606" s="4">
        <v>0.01</v>
      </c>
      <c r="M606" s="4">
        <v>2E-3</v>
      </c>
      <c r="N606" s="4">
        <v>7.8</v>
      </c>
      <c r="O606" s="4">
        <v>0</v>
      </c>
      <c r="P606" s="4">
        <v>7.8</v>
      </c>
      <c r="Q606" s="4">
        <v>6.7073</v>
      </c>
      <c r="R606" s="4">
        <v>0</v>
      </c>
      <c r="S606" s="4">
        <v>6.7</v>
      </c>
      <c r="T606" s="4">
        <v>4.1840999999999999</v>
      </c>
      <c r="W606" s="4">
        <v>0</v>
      </c>
      <c r="X606" s="4">
        <v>20.7</v>
      </c>
      <c r="Y606" s="4">
        <v>13.3</v>
      </c>
      <c r="Z606" s="4">
        <v>771</v>
      </c>
      <c r="AA606" s="4">
        <v>786</v>
      </c>
      <c r="AB606" s="4">
        <v>808</v>
      </c>
      <c r="AC606" s="4">
        <v>30</v>
      </c>
      <c r="AD606" s="4">
        <v>14.66</v>
      </c>
      <c r="AE606" s="4">
        <v>0.34</v>
      </c>
      <c r="AF606" s="4">
        <v>958</v>
      </c>
      <c r="AG606" s="4">
        <v>8</v>
      </c>
      <c r="AH606" s="4">
        <v>22</v>
      </c>
      <c r="AI606" s="4">
        <v>27</v>
      </c>
      <c r="AJ606" s="4">
        <v>192</v>
      </c>
      <c r="AK606" s="4">
        <v>189.5</v>
      </c>
      <c r="AL606" s="4">
        <v>4.2</v>
      </c>
      <c r="AM606" s="4">
        <v>195</v>
      </c>
      <c r="AN606" s="4" t="s">
        <v>155</v>
      </c>
      <c r="AO606" s="4">
        <v>2</v>
      </c>
      <c r="AP606" s="5">
        <v>0.90474537037037039</v>
      </c>
      <c r="AQ606" s="4">
        <v>47.159323000000001</v>
      </c>
      <c r="AR606" s="4">
        <v>-88.489778000000001</v>
      </c>
      <c r="AS606" s="4">
        <v>314.60000000000002</v>
      </c>
      <c r="AT606" s="4">
        <v>0</v>
      </c>
      <c r="AU606" s="4">
        <v>12</v>
      </c>
      <c r="AV606" s="4">
        <v>10</v>
      </c>
      <c r="AW606" s="4" t="s">
        <v>412</v>
      </c>
      <c r="AX606" s="4">
        <v>1</v>
      </c>
      <c r="AY606" s="4">
        <v>1.6</v>
      </c>
      <c r="AZ606" s="4">
        <v>1.9</v>
      </c>
      <c r="BA606" s="4">
        <v>13.836</v>
      </c>
      <c r="BB606" s="4">
        <v>450</v>
      </c>
      <c r="BC606" s="4">
        <v>32.520000000000003</v>
      </c>
      <c r="BD606" s="4">
        <v>0.33700000000000002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Q606" s="4">
        <v>0</v>
      </c>
      <c r="BR606" s="4">
        <v>-1E-3</v>
      </c>
      <c r="BS606" s="4">
        <v>-5</v>
      </c>
      <c r="BT606" s="4">
        <v>0.96099999999999997</v>
      </c>
      <c r="BU606" s="4">
        <v>-2.4438000000000001E-2</v>
      </c>
      <c r="BV606" s="4">
        <v>19.412199999999999</v>
      </c>
    </row>
    <row r="607" spans="1:74" x14ac:dyDescent="0.25">
      <c r="A607" s="2">
        <v>42801</v>
      </c>
      <c r="B607" s="3">
        <v>0.69640724537037035</v>
      </c>
      <c r="C607" s="4">
        <v>0.01</v>
      </c>
      <c r="D607" s="4">
        <v>2E-3</v>
      </c>
      <c r="E607" s="4">
        <v>20</v>
      </c>
      <c r="F607" s="4">
        <v>7.8</v>
      </c>
      <c r="G607" s="4">
        <v>-3.3</v>
      </c>
      <c r="H607" s="4">
        <v>0.2</v>
      </c>
      <c r="J607" s="4">
        <v>20.7</v>
      </c>
      <c r="K607" s="4">
        <v>1</v>
      </c>
      <c r="L607" s="4">
        <v>0.01</v>
      </c>
      <c r="M607" s="4">
        <v>2E-3</v>
      </c>
      <c r="N607" s="4">
        <v>7.8</v>
      </c>
      <c r="O607" s="4">
        <v>0</v>
      </c>
      <c r="P607" s="4">
        <v>7.8</v>
      </c>
      <c r="Q607" s="4">
        <v>6.7073</v>
      </c>
      <c r="R607" s="4">
        <v>0</v>
      </c>
      <c r="S607" s="4">
        <v>6.7</v>
      </c>
      <c r="T607" s="4">
        <v>0.22040000000000001</v>
      </c>
      <c r="W607" s="4">
        <v>0</v>
      </c>
      <c r="X607" s="4">
        <v>20.7</v>
      </c>
      <c r="Y607" s="4">
        <v>13.3</v>
      </c>
      <c r="Z607" s="4">
        <v>772</v>
      </c>
      <c r="AA607" s="4">
        <v>786</v>
      </c>
      <c r="AB607" s="4">
        <v>808</v>
      </c>
      <c r="AC607" s="4">
        <v>30</v>
      </c>
      <c r="AD607" s="4">
        <v>14.66</v>
      </c>
      <c r="AE607" s="4">
        <v>0.34</v>
      </c>
      <c r="AF607" s="4">
        <v>958</v>
      </c>
      <c r="AG607" s="4">
        <v>8</v>
      </c>
      <c r="AH607" s="4">
        <v>22.51</v>
      </c>
      <c r="AI607" s="4">
        <v>27</v>
      </c>
      <c r="AJ607" s="4">
        <v>192</v>
      </c>
      <c r="AK607" s="4">
        <v>189.5</v>
      </c>
      <c r="AL607" s="4">
        <v>4</v>
      </c>
      <c r="AM607" s="4">
        <v>195.3</v>
      </c>
      <c r="AN607" s="4" t="s">
        <v>155</v>
      </c>
      <c r="AO607" s="4">
        <v>2</v>
      </c>
      <c r="AP607" s="5">
        <v>0.90475694444444443</v>
      </c>
      <c r="AQ607" s="4">
        <v>47.159323000000001</v>
      </c>
      <c r="AR607" s="4">
        <v>-88.489778000000001</v>
      </c>
      <c r="AS607" s="4">
        <v>314.7</v>
      </c>
      <c r="AT607" s="4">
        <v>0</v>
      </c>
      <c r="AU607" s="4">
        <v>12</v>
      </c>
      <c r="AV607" s="4">
        <v>10</v>
      </c>
      <c r="AW607" s="4" t="s">
        <v>412</v>
      </c>
      <c r="AX607" s="4">
        <v>1.0205789999999999</v>
      </c>
      <c r="AY607" s="4">
        <v>1.6</v>
      </c>
      <c r="AZ607" s="4">
        <v>1.91029</v>
      </c>
      <c r="BA607" s="4">
        <v>13.836</v>
      </c>
      <c r="BB607" s="4">
        <v>450</v>
      </c>
      <c r="BC607" s="4">
        <v>32.520000000000003</v>
      </c>
      <c r="BD607" s="4">
        <v>0.33700000000000002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Q607" s="4">
        <v>0</v>
      </c>
      <c r="BR607" s="4">
        <v>-4.8999999999999998E-4</v>
      </c>
      <c r="BS607" s="4">
        <v>-5</v>
      </c>
      <c r="BT607" s="4">
        <v>0.96099999999999997</v>
      </c>
      <c r="BU607" s="4">
        <v>-1.1975E-2</v>
      </c>
      <c r="BV607" s="4">
        <v>19.412199999999999</v>
      </c>
    </row>
    <row r="608" spans="1:74" x14ac:dyDescent="0.25">
      <c r="A608" s="2">
        <v>42801</v>
      </c>
      <c r="B608" s="3">
        <v>0.69641881944444439</v>
      </c>
      <c r="C608" s="4">
        <v>0.01</v>
      </c>
      <c r="D608" s="4">
        <v>2E-3</v>
      </c>
      <c r="E608" s="4">
        <v>20</v>
      </c>
      <c r="F608" s="4">
        <v>7.7</v>
      </c>
      <c r="G608" s="4">
        <v>-3.3</v>
      </c>
      <c r="H608" s="4">
        <v>4.5</v>
      </c>
      <c r="J608" s="4">
        <v>20.7</v>
      </c>
      <c r="K608" s="4">
        <v>1</v>
      </c>
      <c r="L608" s="4">
        <v>0.01</v>
      </c>
      <c r="M608" s="4">
        <v>2E-3</v>
      </c>
      <c r="N608" s="4">
        <v>7.7069000000000001</v>
      </c>
      <c r="O608" s="4">
        <v>0</v>
      </c>
      <c r="P608" s="4">
        <v>7.7</v>
      </c>
      <c r="Q608" s="4">
        <v>6.6273</v>
      </c>
      <c r="R608" s="4">
        <v>0</v>
      </c>
      <c r="S608" s="4">
        <v>6.6</v>
      </c>
      <c r="T608" s="4">
        <v>4.4752999999999998</v>
      </c>
      <c r="W608" s="4">
        <v>0</v>
      </c>
      <c r="X608" s="4">
        <v>20.7</v>
      </c>
      <c r="Y608" s="4">
        <v>13.4</v>
      </c>
      <c r="Z608" s="4">
        <v>771</v>
      </c>
      <c r="AA608" s="4">
        <v>785</v>
      </c>
      <c r="AB608" s="4">
        <v>808</v>
      </c>
      <c r="AC608" s="4">
        <v>30</v>
      </c>
      <c r="AD608" s="4">
        <v>14.66</v>
      </c>
      <c r="AE608" s="4">
        <v>0.34</v>
      </c>
      <c r="AF608" s="4">
        <v>958</v>
      </c>
      <c r="AG608" s="4">
        <v>8</v>
      </c>
      <c r="AH608" s="4">
        <v>22.49</v>
      </c>
      <c r="AI608" s="4">
        <v>27</v>
      </c>
      <c r="AJ608" s="4">
        <v>192</v>
      </c>
      <c r="AK608" s="4">
        <v>189</v>
      </c>
      <c r="AL608" s="4">
        <v>4.0999999999999996</v>
      </c>
      <c r="AM608" s="4">
        <v>195.7</v>
      </c>
      <c r="AN608" s="4" t="s">
        <v>155</v>
      </c>
      <c r="AO608" s="4">
        <v>2</v>
      </c>
      <c r="AP608" s="5">
        <v>0.90476851851851858</v>
      </c>
      <c r="AQ608" s="4">
        <v>47.159323000000001</v>
      </c>
      <c r="AR608" s="4">
        <v>-88.489777000000004</v>
      </c>
      <c r="AS608" s="4">
        <v>314.5</v>
      </c>
      <c r="AT608" s="4">
        <v>0</v>
      </c>
      <c r="AU608" s="4">
        <v>12</v>
      </c>
      <c r="AV608" s="4">
        <v>10</v>
      </c>
      <c r="AW608" s="4" t="s">
        <v>412</v>
      </c>
      <c r="AX608" s="4">
        <v>1.21021</v>
      </c>
      <c r="AY608" s="4">
        <v>1.6102099999999999</v>
      </c>
      <c r="AZ608" s="4">
        <v>2.0204200000000001</v>
      </c>
      <c r="BA608" s="4">
        <v>13.836</v>
      </c>
      <c r="BB608" s="4">
        <v>450</v>
      </c>
      <c r="BC608" s="4">
        <v>32.520000000000003</v>
      </c>
      <c r="BD608" s="4">
        <v>0.33700000000000002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Q608" s="4">
        <v>0</v>
      </c>
      <c r="BR608" s="4">
        <v>5.1000000000000004E-4</v>
      </c>
      <c r="BS608" s="4">
        <v>-5</v>
      </c>
      <c r="BT608" s="4">
        <v>0.96150999999999998</v>
      </c>
      <c r="BU608" s="4">
        <v>1.2463E-2</v>
      </c>
      <c r="BV608" s="4">
        <v>19.422502000000001</v>
      </c>
    </row>
    <row r="609" spans="1:74" x14ac:dyDescent="0.25">
      <c r="A609" s="2">
        <v>42801</v>
      </c>
      <c r="B609" s="3">
        <v>0.69643039351851854</v>
      </c>
      <c r="C609" s="4">
        <v>0.01</v>
      </c>
      <c r="D609" s="4">
        <v>2E-3</v>
      </c>
      <c r="E609" s="4">
        <v>20</v>
      </c>
      <c r="F609" s="4">
        <v>7.7</v>
      </c>
      <c r="G609" s="4">
        <v>-3.4</v>
      </c>
      <c r="H609" s="4">
        <v>1.8</v>
      </c>
      <c r="J609" s="4">
        <v>20.7</v>
      </c>
      <c r="K609" s="4">
        <v>1</v>
      </c>
      <c r="L609" s="4">
        <v>0.01</v>
      </c>
      <c r="M609" s="4">
        <v>2E-3</v>
      </c>
      <c r="N609" s="4">
        <v>7.7</v>
      </c>
      <c r="O609" s="4">
        <v>0</v>
      </c>
      <c r="P609" s="4">
        <v>7.7</v>
      </c>
      <c r="Q609" s="4">
        <v>6.6212999999999997</v>
      </c>
      <c r="R609" s="4">
        <v>0</v>
      </c>
      <c r="S609" s="4">
        <v>6.6</v>
      </c>
      <c r="T609" s="4">
        <v>1.7693000000000001</v>
      </c>
      <c r="W609" s="4">
        <v>0</v>
      </c>
      <c r="X609" s="4">
        <v>20.7</v>
      </c>
      <c r="Y609" s="4">
        <v>13.3</v>
      </c>
      <c r="Z609" s="4">
        <v>772</v>
      </c>
      <c r="AA609" s="4">
        <v>785</v>
      </c>
      <c r="AB609" s="4">
        <v>808</v>
      </c>
      <c r="AC609" s="4">
        <v>30</v>
      </c>
      <c r="AD609" s="4">
        <v>14.66</v>
      </c>
      <c r="AE609" s="4">
        <v>0.34</v>
      </c>
      <c r="AF609" s="4">
        <v>958</v>
      </c>
      <c r="AG609" s="4">
        <v>8</v>
      </c>
      <c r="AH609" s="4">
        <v>22.51</v>
      </c>
      <c r="AI609" s="4">
        <v>27</v>
      </c>
      <c r="AJ609" s="4">
        <v>192</v>
      </c>
      <c r="AK609" s="4">
        <v>189.5</v>
      </c>
      <c r="AL609" s="4">
        <v>4.0999999999999996</v>
      </c>
      <c r="AM609" s="4">
        <v>196</v>
      </c>
      <c r="AN609" s="4" t="s">
        <v>155</v>
      </c>
      <c r="AO609" s="4">
        <v>2</v>
      </c>
      <c r="AP609" s="5">
        <v>0.90478009259259251</v>
      </c>
      <c r="AQ609" s="4">
        <v>47.159323000000001</v>
      </c>
      <c r="AR609" s="4">
        <v>-88.489777000000004</v>
      </c>
      <c r="AS609" s="4">
        <v>314.7</v>
      </c>
      <c r="AT609" s="4">
        <v>0</v>
      </c>
      <c r="AU609" s="4">
        <v>12</v>
      </c>
      <c r="AV609" s="4">
        <v>10</v>
      </c>
      <c r="AW609" s="4" t="s">
        <v>412</v>
      </c>
      <c r="AX609" s="4">
        <v>1.3103</v>
      </c>
      <c r="AY609" s="4">
        <v>1.7205999999999999</v>
      </c>
      <c r="AZ609" s="4">
        <v>2.2206000000000001</v>
      </c>
      <c r="BA609" s="4">
        <v>13.836</v>
      </c>
      <c r="BB609" s="4">
        <v>450</v>
      </c>
      <c r="BC609" s="4">
        <v>32.520000000000003</v>
      </c>
      <c r="BD609" s="4">
        <v>0.33700000000000002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Q609" s="4">
        <v>0</v>
      </c>
      <c r="BR609" s="4">
        <v>-2.0000000000000002E-5</v>
      </c>
      <c r="BS609" s="4">
        <v>-5</v>
      </c>
      <c r="BT609" s="4">
        <v>0.96148999999999996</v>
      </c>
      <c r="BU609" s="4">
        <v>-4.8899999999999996E-4</v>
      </c>
      <c r="BV609" s="4">
        <v>19.422097999999998</v>
      </c>
    </row>
    <row r="610" spans="1:74" x14ac:dyDescent="0.25">
      <c r="A610" s="2">
        <v>42801</v>
      </c>
      <c r="B610" s="3">
        <v>0.69644196759259269</v>
      </c>
      <c r="C610" s="4">
        <v>0.01</v>
      </c>
      <c r="D610" s="4">
        <v>2E-3</v>
      </c>
      <c r="E610" s="4">
        <v>20</v>
      </c>
      <c r="F610" s="4">
        <v>7.4</v>
      </c>
      <c r="G610" s="4">
        <v>-3.4</v>
      </c>
      <c r="H610" s="4">
        <v>1.9</v>
      </c>
      <c r="J610" s="4">
        <v>20.7</v>
      </c>
      <c r="K610" s="4">
        <v>1</v>
      </c>
      <c r="L610" s="4">
        <v>0.01</v>
      </c>
      <c r="M610" s="4">
        <v>2E-3</v>
      </c>
      <c r="N610" s="4">
        <v>7.4</v>
      </c>
      <c r="O610" s="4">
        <v>0</v>
      </c>
      <c r="P610" s="4">
        <v>7.4</v>
      </c>
      <c r="Q610" s="4">
        <v>6.3632999999999997</v>
      </c>
      <c r="R610" s="4">
        <v>0</v>
      </c>
      <c r="S610" s="4">
        <v>6.4</v>
      </c>
      <c r="T610" s="4">
        <v>1.9352</v>
      </c>
      <c r="W610" s="4">
        <v>0</v>
      </c>
      <c r="X610" s="4">
        <v>20.7</v>
      </c>
      <c r="Y610" s="4">
        <v>13.4</v>
      </c>
      <c r="Z610" s="4">
        <v>772</v>
      </c>
      <c r="AA610" s="4">
        <v>785</v>
      </c>
      <c r="AB610" s="4">
        <v>808</v>
      </c>
      <c r="AC610" s="4">
        <v>30</v>
      </c>
      <c r="AD610" s="4">
        <v>14.66</v>
      </c>
      <c r="AE610" s="4">
        <v>0.34</v>
      </c>
      <c r="AF610" s="4">
        <v>958</v>
      </c>
      <c r="AG610" s="4">
        <v>8</v>
      </c>
      <c r="AH610" s="4">
        <v>23</v>
      </c>
      <c r="AI610" s="4">
        <v>27</v>
      </c>
      <c r="AJ610" s="4">
        <v>192</v>
      </c>
      <c r="AK610" s="4">
        <v>190</v>
      </c>
      <c r="AL610" s="4">
        <v>4.3</v>
      </c>
      <c r="AM610" s="4">
        <v>196</v>
      </c>
      <c r="AN610" s="4" t="s">
        <v>155</v>
      </c>
      <c r="AO610" s="4">
        <v>2</v>
      </c>
      <c r="AP610" s="5">
        <v>0.90479166666666666</v>
      </c>
      <c r="AQ610" s="4">
        <v>47.159323000000001</v>
      </c>
      <c r="AR610" s="4">
        <v>-88.489777000000004</v>
      </c>
      <c r="AS610" s="4">
        <v>315.10000000000002</v>
      </c>
      <c r="AT610" s="4">
        <v>0</v>
      </c>
      <c r="AU610" s="4">
        <v>12</v>
      </c>
      <c r="AV610" s="4">
        <v>10</v>
      </c>
      <c r="AW610" s="4" t="s">
        <v>412</v>
      </c>
      <c r="AX610" s="4">
        <v>1.379421</v>
      </c>
      <c r="AY610" s="4">
        <v>1.879421</v>
      </c>
      <c r="AZ610" s="4">
        <v>2.358841</v>
      </c>
      <c r="BA610" s="4">
        <v>13.836</v>
      </c>
      <c r="BB610" s="4">
        <v>450</v>
      </c>
      <c r="BC610" s="4">
        <v>32.520000000000003</v>
      </c>
      <c r="BD610" s="4">
        <v>0.33700000000000002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Q610" s="4">
        <v>0</v>
      </c>
      <c r="BR610" s="4">
        <v>-1E-3</v>
      </c>
      <c r="BS610" s="4">
        <v>-5</v>
      </c>
      <c r="BT610" s="4">
        <v>0.96099999999999997</v>
      </c>
      <c r="BU610" s="4">
        <v>-2.4438000000000001E-2</v>
      </c>
      <c r="BV610" s="4">
        <v>19.412199999999999</v>
      </c>
    </row>
    <row r="611" spans="1:74" x14ac:dyDescent="0.25">
      <c r="A611" s="2">
        <v>42801</v>
      </c>
      <c r="B611" s="3">
        <v>0.69645354166666662</v>
      </c>
      <c r="C611" s="4">
        <v>0.01</v>
      </c>
      <c r="D611" s="4">
        <v>2E-3</v>
      </c>
      <c r="E611" s="4">
        <v>20</v>
      </c>
      <c r="F611" s="4">
        <v>7.3</v>
      </c>
      <c r="G611" s="4">
        <v>-3.4</v>
      </c>
      <c r="H611" s="4">
        <v>4.2</v>
      </c>
      <c r="J611" s="4">
        <v>20.7</v>
      </c>
      <c r="K611" s="4">
        <v>1</v>
      </c>
      <c r="L611" s="4">
        <v>0.01</v>
      </c>
      <c r="M611" s="4">
        <v>2E-3</v>
      </c>
      <c r="N611" s="4">
        <v>7.3</v>
      </c>
      <c r="O611" s="4">
        <v>0</v>
      </c>
      <c r="P611" s="4">
        <v>7.3</v>
      </c>
      <c r="Q611" s="4">
        <v>6.2773000000000003</v>
      </c>
      <c r="R611" s="4">
        <v>0</v>
      </c>
      <c r="S611" s="4">
        <v>6.3</v>
      </c>
      <c r="T611" s="4">
        <v>4.2450000000000001</v>
      </c>
      <c r="W611" s="4">
        <v>0</v>
      </c>
      <c r="X611" s="4">
        <v>20.7</v>
      </c>
      <c r="Y611" s="4">
        <v>13.4</v>
      </c>
      <c r="Z611" s="4">
        <v>771</v>
      </c>
      <c r="AA611" s="4">
        <v>784</v>
      </c>
      <c r="AB611" s="4">
        <v>807</v>
      </c>
      <c r="AC611" s="4">
        <v>30</v>
      </c>
      <c r="AD611" s="4">
        <v>14.66</v>
      </c>
      <c r="AE611" s="4">
        <v>0.34</v>
      </c>
      <c r="AF611" s="4">
        <v>958</v>
      </c>
      <c r="AG611" s="4">
        <v>8</v>
      </c>
      <c r="AH611" s="4">
        <v>22.49</v>
      </c>
      <c r="AI611" s="4">
        <v>27</v>
      </c>
      <c r="AJ611" s="4">
        <v>192</v>
      </c>
      <c r="AK611" s="4">
        <v>190</v>
      </c>
      <c r="AL611" s="4">
        <v>4.4000000000000004</v>
      </c>
      <c r="AM611" s="4">
        <v>196</v>
      </c>
      <c r="AN611" s="4" t="s">
        <v>155</v>
      </c>
      <c r="AO611" s="4">
        <v>2</v>
      </c>
      <c r="AP611" s="5">
        <v>0.90480324074074081</v>
      </c>
      <c r="AQ611" s="4">
        <v>47.159325000000003</v>
      </c>
      <c r="AR611" s="4">
        <v>-88.489777000000004</v>
      </c>
      <c r="AS611" s="4">
        <v>315.5</v>
      </c>
      <c r="AT611" s="4">
        <v>0</v>
      </c>
      <c r="AU611" s="4">
        <v>12</v>
      </c>
      <c r="AV611" s="4">
        <v>10</v>
      </c>
      <c r="AW611" s="4" t="s">
        <v>412</v>
      </c>
      <c r="AX611" s="4">
        <v>1.2</v>
      </c>
      <c r="AY611" s="4">
        <v>1.7</v>
      </c>
      <c r="AZ611" s="4">
        <v>2.0102099999999998</v>
      </c>
      <c r="BA611" s="4">
        <v>13.836</v>
      </c>
      <c r="BB611" s="4">
        <v>450</v>
      </c>
      <c r="BC611" s="4">
        <v>32.520000000000003</v>
      </c>
      <c r="BD611" s="4">
        <v>0.33700000000000002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Q611" s="4">
        <v>0</v>
      </c>
      <c r="BR611" s="4">
        <v>-1E-3</v>
      </c>
      <c r="BS611" s="4">
        <v>-5</v>
      </c>
      <c r="BT611" s="4">
        <v>0.96150999999999998</v>
      </c>
      <c r="BU611" s="4">
        <v>-2.4438000000000001E-2</v>
      </c>
      <c r="BV611" s="4">
        <v>19.422502000000001</v>
      </c>
    </row>
    <row r="612" spans="1:74" x14ac:dyDescent="0.25">
      <c r="A612" s="2">
        <v>42801</v>
      </c>
      <c r="B612" s="3">
        <v>0.69646511574074077</v>
      </c>
      <c r="C612" s="4">
        <v>0.01</v>
      </c>
      <c r="D612" s="4">
        <v>2.5000000000000001E-3</v>
      </c>
      <c r="E612" s="4">
        <v>25.36308</v>
      </c>
      <c r="F612" s="4">
        <v>7.3</v>
      </c>
      <c r="G612" s="4">
        <v>-3.5</v>
      </c>
      <c r="H612" s="4">
        <v>0.4</v>
      </c>
      <c r="J612" s="4">
        <v>20.7</v>
      </c>
      <c r="K612" s="4">
        <v>1</v>
      </c>
      <c r="L612" s="4">
        <v>0.01</v>
      </c>
      <c r="M612" s="4">
        <v>2.5000000000000001E-3</v>
      </c>
      <c r="N612" s="4">
        <v>7.3</v>
      </c>
      <c r="O612" s="4">
        <v>0</v>
      </c>
      <c r="P612" s="4">
        <v>7.3</v>
      </c>
      <c r="Q612" s="4">
        <v>6.2773000000000003</v>
      </c>
      <c r="R612" s="4">
        <v>0</v>
      </c>
      <c r="S612" s="4">
        <v>6.3</v>
      </c>
      <c r="T612" s="4">
        <v>0.41560000000000002</v>
      </c>
      <c r="W612" s="4">
        <v>0</v>
      </c>
      <c r="X612" s="4">
        <v>20.7</v>
      </c>
      <c r="Y612" s="4">
        <v>13.3</v>
      </c>
      <c r="Z612" s="4">
        <v>772</v>
      </c>
      <c r="AA612" s="4">
        <v>785</v>
      </c>
      <c r="AB612" s="4">
        <v>807</v>
      </c>
      <c r="AC612" s="4">
        <v>30</v>
      </c>
      <c r="AD612" s="4">
        <v>14.66</v>
      </c>
      <c r="AE612" s="4">
        <v>0.34</v>
      </c>
      <c r="AF612" s="4">
        <v>958</v>
      </c>
      <c r="AG612" s="4">
        <v>8</v>
      </c>
      <c r="AH612" s="4">
        <v>22</v>
      </c>
      <c r="AI612" s="4">
        <v>27</v>
      </c>
      <c r="AJ612" s="4">
        <v>192</v>
      </c>
      <c r="AK612" s="4">
        <v>190</v>
      </c>
      <c r="AL612" s="4">
        <v>4.3</v>
      </c>
      <c r="AM612" s="4">
        <v>196</v>
      </c>
      <c r="AN612" s="4" t="s">
        <v>155</v>
      </c>
      <c r="AO612" s="4">
        <v>2</v>
      </c>
      <c r="AP612" s="5">
        <v>0.90481481481481474</v>
      </c>
      <c r="AQ612" s="4">
        <v>47.159325000000003</v>
      </c>
      <c r="AR612" s="4">
        <v>-88.489777000000004</v>
      </c>
      <c r="AS612" s="4">
        <v>315.89999999999998</v>
      </c>
      <c r="AT612" s="4">
        <v>0</v>
      </c>
      <c r="AU612" s="4">
        <v>12</v>
      </c>
      <c r="AV612" s="4">
        <v>10</v>
      </c>
      <c r="AW612" s="4" t="s">
        <v>412</v>
      </c>
      <c r="AX612" s="4">
        <v>1.2</v>
      </c>
      <c r="AY612" s="4">
        <v>1.7</v>
      </c>
      <c r="AZ612" s="4">
        <v>2.1</v>
      </c>
      <c r="BA612" s="4">
        <v>13.836</v>
      </c>
      <c r="BB612" s="4">
        <v>450</v>
      </c>
      <c r="BC612" s="4">
        <v>32.520000000000003</v>
      </c>
      <c r="BD612" s="4">
        <v>0.33700000000000002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Q612" s="4">
        <v>0</v>
      </c>
      <c r="BR612" s="4">
        <v>-1E-3</v>
      </c>
      <c r="BS612" s="4">
        <v>-5</v>
      </c>
      <c r="BT612" s="4">
        <v>0.96199999999999997</v>
      </c>
      <c r="BU612" s="4">
        <v>-2.4438000000000001E-2</v>
      </c>
      <c r="BV612" s="4">
        <v>19.432400000000001</v>
      </c>
    </row>
    <row r="613" spans="1:74" x14ac:dyDescent="0.25">
      <c r="A613" s="2">
        <v>42801</v>
      </c>
      <c r="B613" s="3">
        <v>0.69647668981481481</v>
      </c>
      <c r="C613" s="4">
        <v>0.01</v>
      </c>
      <c r="D613" s="4">
        <v>2.5999999999999999E-3</v>
      </c>
      <c r="E613" s="4">
        <v>26.080067</v>
      </c>
      <c r="F613" s="4">
        <v>7.3</v>
      </c>
      <c r="G613" s="4">
        <v>-3.5</v>
      </c>
      <c r="H613" s="4">
        <v>4.3</v>
      </c>
      <c r="J613" s="4">
        <v>20.7</v>
      </c>
      <c r="K613" s="4">
        <v>1</v>
      </c>
      <c r="L613" s="4">
        <v>0.01</v>
      </c>
      <c r="M613" s="4">
        <v>2.5999999999999999E-3</v>
      </c>
      <c r="N613" s="4">
        <v>7.3</v>
      </c>
      <c r="O613" s="4">
        <v>0</v>
      </c>
      <c r="P613" s="4">
        <v>7.3</v>
      </c>
      <c r="Q613" s="4">
        <v>6.2773000000000003</v>
      </c>
      <c r="R613" s="4">
        <v>0</v>
      </c>
      <c r="S613" s="4">
        <v>6.3</v>
      </c>
      <c r="T613" s="4">
        <v>4.3259999999999996</v>
      </c>
      <c r="W613" s="4">
        <v>0</v>
      </c>
      <c r="X613" s="4">
        <v>20.7</v>
      </c>
      <c r="Y613" s="4">
        <v>13.4</v>
      </c>
      <c r="Z613" s="4">
        <v>771</v>
      </c>
      <c r="AA613" s="4">
        <v>785</v>
      </c>
      <c r="AB613" s="4">
        <v>807</v>
      </c>
      <c r="AC613" s="4">
        <v>30</v>
      </c>
      <c r="AD613" s="4">
        <v>14.66</v>
      </c>
      <c r="AE613" s="4">
        <v>0.34</v>
      </c>
      <c r="AF613" s="4">
        <v>958</v>
      </c>
      <c r="AG613" s="4">
        <v>8</v>
      </c>
      <c r="AH613" s="4">
        <v>22</v>
      </c>
      <c r="AI613" s="4">
        <v>27</v>
      </c>
      <c r="AJ613" s="4">
        <v>192</v>
      </c>
      <c r="AK613" s="4">
        <v>190</v>
      </c>
      <c r="AL613" s="4">
        <v>4.3</v>
      </c>
      <c r="AM613" s="4">
        <v>196</v>
      </c>
      <c r="AN613" s="4" t="s">
        <v>155</v>
      </c>
      <c r="AO613" s="4">
        <v>2</v>
      </c>
      <c r="AP613" s="5">
        <v>0.90482638888888889</v>
      </c>
      <c r="AQ613" s="4">
        <v>47.159325000000003</v>
      </c>
      <c r="AR613" s="4">
        <v>-88.489777000000004</v>
      </c>
      <c r="AS613" s="4">
        <v>316.10000000000002</v>
      </c>
      <c r="AT613" s="4">
        <v>0</v>
      </c>
      <c r="AU613" s="4">
        <v>12</v>
      </c>
      <c r="AV613" s="4">
        <v>10</v>
      </c>
      <c r="AW613" s="4" t="s">
        <v>412</v>
      </c>
      <c r="AX613" s="4">
        <v>1.2102999999999999</v>
      </c>
      <c r="AY613" s="4">
        <v>1.7205999999999999</v>
      </c>
      <c r="AZ613" s="4">
        <v>2.1206</v>
      </c>
      <c r="BA613" s="4">
        <v>13.836</v>
      </c>
      <c r="BB613" s="4">
        <v>450</v>
      </c>
      <c r="BC613" s="4">
        <v>32.520000000000003</v>
      </c>
      <c r="BD613" s="4">
        <v>0.33700000000000002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Q613" s="4">
        <v>0</v>
      </c>
      <c r="BR613" s="4">
        <v>-4.8999999999999998E-4</v>
      </c>
      <c r="BS613" s="4">
        <v>-5</v>
      </c>
      <c r="BT613" s="4">
        <v>0.96199999999999997</v>
      </c>
      <c r="BU613" s="4">
        <v>-1.1975E-2</v>
      </c>
      <c r="BV613" s="4">
        <v>19.432400000000001</v>
      </c>
    </row>
    <row r="614" spans="1:74" x14ac:dyDescent="0.25">
      <c r="A614" s="2">
        <v>42801</v>
      </c>
      <c r="B614" s="3">
        <v>0.69648826388888896</v>
      </c>
      <c r="C614" s="4">
        <v>0.01</v>
      </c>
      <c r="D614" s="4">
        <v>2E-3</v>
      </c>
      <c r="E614" s="4">
        <v>20</v>
      </c>
      <c r="F614" s="4">
        <v>7.2</v>
      </c>
      <c r="G614" s="4">
        <v>-3.5</v>
      </c>
      <c r="H614" s="4">
        <v>2.7</v>
      </c>
      <c r="J614" s="4">
        <v>20.7</v>
      </c>
      <c r="K614" s="4">
        <v>1</v>
      </c>
      <c r="L614" s="4">
        <v>0.01</v>
      </c>
      <c r="M614" s="4">
        <v>2E-3</v>
      </c>
      <c r="N614" s="4">
        <v>7.2061999999999999</v>
      </c>
      <c r="O614" s="4">
        <v>0</v>
      </c>
      <c r="P614" s="4">
        <v>7.2</v>
      </c>
      <c r="Q614" s="4">
        <v>6.1966999999999999</v>
      </c>
      <c r="R614" s="4">
        <v>0</v>
      </c>
      <c r="S614" s="4">
        <v>6.2</v>
      </c>
      <c r="T614" s="4">
        <v>2.6798999999999999</v>
      </c>
      <c r="W614" s="4">
        <v>0</v>
      </c>
      <c r="X614" s="4">
        <v>20.7</v>
      </c>
      <c r="Y614" s="4">
        <v>13.4</v>
      </c>
      <c r="Z614" s="4">
        <v>771</v>
      </c>
      <c r="AA614" s="4">
        <v>785</v>
      </c>
      <c r="AB614" s="4">
        <v>808</v>
      </c>
      <c r="AC614" s="4">
        <v>30</v>
      </c>
      <c r="AD614" s="4">
        <v>14.66</v>
      </c>
      <c r="AE614" s="4">
        <v>0.34</v>
      </c>
      <c r="AF614" s="4">
        <v>958</v>
      </c>
      <c r="AG614" s="4">
        <v>8</v>
      </c>
      <c r="AH614" s="4">
        <v>22</v>
      </c>
      <c r="AI614" s="4">
        <v>27</v>
      </c>
      <c r="AJ614" s="4">
        <v>192</v>
      </c>
      <c r="AK614" s="4">
        <v>190</v>
      </c>
      <c r="AL614" s="4">
        <v>4.2</v>
      </c>
      <c r="AM614" s="4">
        <v>196</v>
      </c>
      <c r="AN614" s="4" t="s">
        <v>155</v>
      </c>
      <c r="AO614" s="4">
        <v>2</v>
      </c>
      <c r="AP614" s="5">
        <v>0.90483796296296293</v>
      </c>
      <c r="AQ614" s="4">
        <v>47.159325000000003</v>
      </c>
      <c r="AR614" s="4">
        <v>-88.489774999999995</v>
      </c>
      <c r="AS614" s="4">
        <v>315.89999999999998</v>
      </c>
      <c r="AT614" s="4">
        <v>0</v>
      </c>
      <c r="AU614" s="4">
        <v>12</v>
      </c>
      <c r="AV614" s="4">
        <v>10</v>
      </c>
      <c r="AW614" s="4" t="s">
        <v>412</v>
      </c>
      <c r="AX614" s="4">
        <v>1.2897000000000001</v>
      </c>
      <c r="AY614" s="4">
        <v>1.8896999999999999</v>
      </c>
      <c r="AZ614" s="4">
        <v>2.2896999999999998</v>
      </c>
      <c r="BA614" s="4">
        <v>13.836</v>
      </c>
      <c r="BB614" s="4">
        <v>450</v>
      </c>
      <c r="BC614" s="4">
        <v>32.520000000000003</v>
      </c>
      <c r="BD614" s="4">
        <v>0.33700000000000002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Q614" s="4">
        <v>0</v>
      </c>
      <c r="BR614" s="4">
        <v>-1.0200000000000001E-3</v>
      </c>
      <c r="BS614" s="4">
        <v>-5</v>
      </c>
      <c r="BT614" s="4">
        <v>0.96199999999999997</v>
      </c>
      <c r="BU614" s="4">
        <v>-2.4926E-2</v>
      </c>
      <c r="BV614" s="4">
        <v>19.432400000000001</v>
      </c>
    </row>
    <row r="615" spans="1:74" x14ac:dyDescent="0.25">
      <c r="A615" s="2">
        <v>42801</v>
      </c>
      <c r="B615" s="3">
        <v>0.69649983796296289</v>
      </c>
      <c r="C615" s="4">
        <v>0.01</v>
      </c>
      <c r="D615" s="4">
        <v>2E-3</v>
      </c>
      <c r="E615" s="4">
        <v>20</v>
      </c>
      <c r="F615" s="4">
        <v>7.2</v>
      </c>
      <c r="G615" s="4">
        <v>-3.5</v>
      </c>
      <c r="H615" s="4">
        <v>1</v>
      </c>
      <c r="J615" s="4">
        <v>20.7</v>
      </c>
      <c r="K615" s="4">
        <v>1</v>
      </c>
      <c r="L615" s="4">
        <v>0.01</v>
      </c>
      <c r="M615" s="4">
        <v>2E-3</v>
      </c>
      <c r="N615" s="4">
        <v>7.2</v>
      </c>
      <c r="O615" s="4">
        <v>0</v>
      </c>
      <c r="P615" s="4">
        <v>7.2</v>
      </c>
      <c r="Q615" s="4">
        <v>6.1913</v>
      </c>
      <c r="R615" s="4">
        <v>0</v>
      </c>
      <c r="S615" s="4">
        <v>6.2</v>
      </c>
      <c r="T615" s="4">
        <v>1</v>
      </c>
      <c r="W615" s="4">
        <v>0</v>
      </c>
      <c r="X615" s="4">
        <v>20.7</v>
      </c>
      <c r="Y615" s="4">
        <v>13.3</v>
      </c>
      <c r="Z615" s="4">
        <v>772</v>
      </c>
      <c r="AA615" s="4">
        <v>784</v>
      </c>
      <c r="AB615" s="4">
        <v>808</v>
      </c>
      <c r="AC615" s="4">
        <v>30</v>
      </c>
      <c r="AD615" s="4">
        <v>14.66</v>
      </c>
      <c r="AE615" s="4">
        <v>0.34</v>
      </c>
      <c r="AF615" s="4">
        <v>958</v>
      </c>
      <c r="AG615" s="4">
        <v>8</v>
      </c>
      <c r="AH615" s="4">
        <v>22</v>
      </c>
      <c r="AI615" s="4">
        <v>27</v>
      </c>
      <c r="AJ615" s="4">
        <v>192</v>
      </c>
      <c r="AK615" s="4">
        <v>190</v>
      </c>
      <c r="AL615" s="4">
        <v>4.0999999999999996</v>
      </c>
      <c r="AM615" s="4">
        <v>196</v>
      </c>
      <c r="AN615" s="4" t="s">
        <v>155</v>
      </c>
      <c r="AO615" s="4">
        <v>2</v>
      </c>
      <c r="AP615" s="5">
        <v>0.90484953703703708</v>
      </c>
      <c r="AQ615" s="4">
        <v>47.159325000000003</v>
      </c>
      <c r="AR615" s="4">
        <v>-88.489774999999995</v>
      </c>
      <c r="AS615" s="4">
        <v>316.10000000000002</v>
      </c>
      <c r="AT615" s="4">
        <v>0</v>
      </c>
      <c r="AU615" s="4">
        <v>12</v>
      </c>
      <c r="AV615" s="4">
        <v>10</v>
      </c>
      <c r="AW615" s="4" t="s">
        <v>412</v>
      </c>
      <c r="AX615" s="4">
        <v>1.1794</v>
      </c>
      <c r="AY615" s="4">
        <v>1.7897000000000001</v>
      </c>
      <c r="AZ615" s="4">
        <v>2.1793999999999998</v>
      </c>
      <c r="BA615" s="4">
        <v>13.836</v>
      </c>
      <c r="BB615" s="4">
        <v>450</v>
      </c>
      <c r="BC615" s="4">
        <v>32.520000000000003</v>
      </c>
      <c r="BD615" s="4">
        <v>0.33700000000000002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Q615" s="4">
        <v>0</v>
      </c>
      <c r="BR615" s="4">
        <v>-1.49E-3</v>
      </c>
      <c r="BS615" s="4">
        <v>-5</v>
      </c>
      <c r="BT615" s="4">
        <v>0.96199999999999997</v>
      </c>
      <c r="BU615" s="4">
        <v>-3.6412E-2</v>
      </c>
      <c r="BV615" s="4">
        <v>19.432400000000001</v>
      </c>
    </row>
    <row r="616" spans="1:74" x14ac:dyDescent="0.25">
      <c r="A616" s="2">
        <v>42801</v>
      </c>
      <c r="B616" s="3">
        <v>0.69651141203703704</v>
      </c>
      <c r="C616" s="4">
        <v>0.01</v>
      </c>
      <c r="D616" s="4">
        <v>2E-3</v>
      </c>
      <c r="E616" s="4">
        <v>20</v>
      </c>
      <c r="F616" s="4">
        <v>7.2</v>
      </c>
      <c r="G616" s="4">
        <v>-3.6</v>
      </c>
      <c r="H616" s="4">
        <v>5</v>
      </c>
      <c r="J616" s="4">
        <v>20.8</v>
      </c>
      <c r="K616" s="4">
        <v>1</v>
      </c>
      <c r="L616" s="4">
        <v>0.01</v>
      </c>
      <c r="M616" s="4">
        <v>2E-3</v>
      </c>
      <c r="N616" s="4">
        <v>7.2</v>
      </c>
      <c r="O616" s="4">
        <v>0</v>
      </c>
      <c r="P616" s="4">
        <v>7.2</v>
      </c>
      <c r="Q616" s="4">
        <v>6.1913</v>
      </c>
      <c r="R616" s="4">
        <v>0</v>
      </c>
      <c r="S616" s="4">
        <v>6.2</v>
      </c>
      <c r="T616" s="4">
        <v>5</v>
      </c>
      <c r="W616" s="4">
        <v>0</v>
      </c>
      <c r="X616" s="4">
        <v>20.8</v>
      </c>
      <c r="Y616" s="4">
        <v>13.4</v>
      </c>
      <c r="Z616" s="4">
        <v>771</v>
      </c>
      <c r="AA616" s="4">
        <v>783</v>
      </c>
      <c r="AB616" s="4">
        <v>808</v>
      </c>
      <c r="AC616" s="4">
        <v>30</v>
      </c>
      <c r="AD616" s="4">
        <v>14.66</v>
      </c>
      <c r="AE616" s="4">
        <v>0.34</v>
      </c>
      <c r="AF616" s="4">
        <v>958</v>
      </c>
      <c r="AG616" s="4">
        <v>8</v>
      </c>
      <c r="AH616" s="4">
        <v>22</v>
      </c>
      <c r="AI616" s="4">
        <v>27</v>
      </c>
      <c r="AJ616" s="4">
        <v>191.5</v>
      </c>
      <c r="AK616" s="4">
        <v>190</v>
      </c>
      <c r="AL616" s="4">
        <v>4.0999999999999996</v>
      </c>
      <c r="AM616" s="4">
        <v>196</v>
      </c>
      <c r="AN616" s="4" t="s">
        <v>155</v>
      </c>
      <c r="AO616" s="4">
        <v>2</v>
      </c>
      <c r="AP616" s="5">
        <v>0.90486111111111101</v>
      </c>
      <c r="AQ616" s="4">
        <v>47.159325000000003</v>
      </c>
      <c r="AR616" s="4">
        <v>-88.489774999999995</v>
      </c>
      <c r="AS616" s="4">
        <v>316</v>
      </c>
      <c r="AT616" s="4">
        <v>0</v>
      </c>
      <c r="AU616" s="4">
        <v>12</v>
      </c>
      <c r="AV616" s="4">
        <v>10</v>
      </c>
      <c r="AW616" s="4" t="s">
        <v>412</v>
      </c>
      <c r="AX616" s="4">
        <v>1</v>
      </c>
      <c r="AY616" s="4">
        <v>1.6897</v>
      </c>
      <c r="AZ616" s="4">
        <v>2</v>
      </c>
      <c r="BA616" s="4">
        <v>13.836</v>
      </c>
      <c r="BB616" s="4">
        <v>450</v>
      </c>
      <c r="BC616" s="4">
        <v>32.520000000000003</v>
      </c>
      <c r="BD616" s="4">
        <v>0.33700000000000002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Q616" s="4">
        <v>0</v>
      </c>
      <c r="BR616" s="4">
        <v>-1E-3</v>
      </c>
      <c r="BS616" s="4">
        <v>-5</v>
      </c>
      <c r="BT616" s="4">
        <v>0.96199999999999997</v>
      </c>
      <c r="BU616" s="4">
        <v>-2.4438000000000001E-2</v>
      </c>
      <c r="BV616" s="4">
        <v>19.432400000000001</v>
      </c>
    </row>
    <row r="617" spans="1:74" x14ac:dyDescent="0.25">
      <c r="A617" s="2">
        <v>42801</v>
      </c>
      <c r="B617" s="3">
        <v>0.69652298611111119</v>
      </c>
      <c r="C617" s="4">
        <v>0.01</v>
      </c>
      <c r="D617" s="4">
        <v>2E-3</v>
      </c>
      <c r="E617" s="4">
        <v>20</v>
      </c>
      <c r="F617" s="4">
        <v>7.1</v>
      </c>
      <c r="G617" s="4">
        <v>-3.6</v>
      </c>
      <c r="H617" s="4">
        <v>2.2999999999999998</v>
      </c>
      <c r="J617" s="4">
        <v>20.8</v>
      </c>
      <c r="K617" s="4">
        <v>1</v>
      </c>
      <c r="L617" s="4">
        <v>0.01</v>
      </c>
      <c r="M617" s="4">
        <v>2E-3</v>
      </c>
      <c r="N617" s="4">
        <v>7.1063999999999998</v>
      </c>
      <c r="O617" s="4">
        <v>0</v>
      </c>
      <c r="P617" s="4">
        <v>7.1</v>
      </c>
      <c r="Q617" s="4">
        <v>6.1108000000000002</v>
      </c>
      <c r="R617" s="4">
        <v>0</v>
      </c>
      <c r="S617" s="4">
        <v>6.1</v>
      </c>
      <c r="T617" s="4">
        <v>2.2690000000000001</v>
      </c>
      <c r="W617" s="4">
        <v>0</v>
      </c>
      <c r="X617" s="4">
        <v>20.8</v>
      </c>
      <c r="Y617" s="4">
        <v>13.3</v>
      </c>
      <c r="Z617" s="4">
        <v>772</v>
      </c>
      <c r="AA617" s="4">
        <v>784</v>
      </c>
      <c r="AB617" s="4">
        <v>809</v>
      </c>
      <c r="AC617" s="4">
        <v>30</v>
      </c>
      <c r="AD617" s="4">
        <v>14.66</v>
      </c>
      <c r="AE617" s="4">
        <v>0.34</v>
      </c>
      <c r="AF617" s="4">
        <v>958</v>
      </c>
      <c r="AG617" s="4">
        <v>8</v>
      </c>
      <c r="AH617" s="4">
        <v>22</v>
      </c>
      <c r="AI617" s="4">
        <v>27</v>
      </c>
      <c r="AJ617" s="4">
        <v>191</v>
      </c>
      <c r="AK617" s="4">
        <v>190.5</v>
      </c>
      <c r="AL617" s="4">
        <v>4.2</v>
      </c>
      <c r="AM617" s="4">
        <v>196</v>
      </c>
      <c r="AN617" s="4" t="s">
        <v>155</v>
      </c>
      <c r="AO617" s="4">
        <v>2</v>
      </c>
      <c r="AP617" s="5">
        <v>0.90487268518518515</v>
      </c>
      <c r="AQ617" s="4">
        <v>47.159325000000003</v>
      </c>
      <c r="AR617" s="4">
        <v>-88.489774999999995</v>
      </c>
      <c r="AS617" s="4">
        <v>315.7</v>
      </c>
      <c r="AT617" s="4">
        <v>0</v>
      </c>
      <c r="AU617" s="4">
        <v>12</v>
      </c>
      <c r="AV617" s="4">
        <v>10</v>
      </c>
      <c r="AW617" s="4" t="s">
        <v>412</v>
      </c>
      <c r="AX617" s="4">
        <v>1</v>
      </c>
      <c r="AY617" s="4">
        <v>1.6</v>
      </c>
      <c r="AZ617" s="4">
        <v>2</v>
      </c>
      <c r="BA617" s="4">
        <v>13.836</v>
      </c>
      <c r="BB617" s="4">
        <v>450</v>
      </c>
      <c r="BC617" s="4">
        <v>32.520000000000003</v>
      </c>
      <c r="BD617" s="4">
        <v>0.33700000000000002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Q617" s="4">
        <v>0</v>
      </c>
      <c r="BR617" s="4">
        <v>-1.5100000000000001E-3</v>
      </c>
      <c r="BS617" s="4">
        <v>-5</v>
      </c>
      <c r="BT617" s="4">
        <v>0.96199999999999997</v>
      </c>
      <c r="BU617" s="4">
        <v>-3.6901000000000003E-2</v>
      </c>
      <c r="BV617" s="4">
        <v>19.432400000000001</v>
      </c>
    </row>
    <row r="618" spans="1:74" x14ac:dyDescent="0.25">
      <c r="A618" s="2">
        <v>42801</v>
      </c>
      <c r="B618" s="3">
        <v>0.69653456018518511</v>
      </c>
      <c r="C618" s="4">
        <v>0.01</v>
      </c>
      <c r="D618" s="4">
        <v>2E-3</v>
      </c>
      <c r="E618" s="4">
        <v>20</v>
      </c>
      <c r="F618" s="4">
        <v>7.1</v>
      </c>
      <c r="G618" s="4">
        <v>-3.6</v>
      </c>
      <c r="H618" s="4">
        <v>5</v>
      </c>
      <c r="J618" s="4">
        <v>20.8</v>
      </c>
      <c r="K618" s="4">
        <v>1</v>
      </c>
      <c r="L618" s="4">
        <v>0.01</v>
      </c>
      <c r="M618" s="4">
        <v>2E-3</v>
      </c>
      <c r="N618" s="4">
        <v>7.1</v>
      </c>
      <c r="O618" s="4">
        <v>0</v>
      </c>
      <c r="P618" s="4">
        <v>7.1</v>
      </c>
      <c r="Q618" s="4">
        <v>6.1054000000000004</v>
      </c>
      <c r="R618" s="4">
        <v>0</v>
      </c>
      <c r="S618" s="4">
        <v>6.1</v>
      </c>
      <c r="T618" s="4">
        <v>5.0491000000000001</v>
      </c>
      <c r="W618" s="4">
        <v>0</v>
      </c>
      <c r="X618" s="4">
        <v>20.8</v>
      </c>
      <c r="Y618" s="4">
        <v>13.4</v>
      </c>
      <c r="Z618" s="4">
        <v>771</v>
      </c>
      <c r="AA618" s="4">
        <v>786</v>
      </c>
      <c r="AB618" s="4">
        <v>808</v>
      </c>
      <c r="AC618" s="4">
        <v>30</v>
      </c>
      <c r="AD618" s="4">
        <v>14.66</v>
      </c>
      <c r="AE618" s="4">
        <v>0.34</v>
      </c>
      <c r="AF618" s="4">
        <v>958</v>
      </c>
      <c r="AG618" s="4">
        <v>8</v>
      </c>
      <c r="AH618" s="4">
        <v>22</v>
      </c>
      <c r="AI618" s="4">
        <v>27</v>
      </c>
      <c r="AJ618" s="4">
        <v>191</v>
      </c>
      <c r="AK618" s="4">
        <v>191</v>
      </c>
      <c r="AL618" s="4">
        <v>4.2</v>
      </c>
      <c r="AM618" s="4">
        <v>195.7</v>
      </c>
      <c r="AN618" s="4" t="s">
        <v>155</v>
      </c>
      <c r="AO618" s="4">
        <v>2</v>
      </c>
      <c r="AP618" s="5">
        <v>0.9048842592592593</v>
      </c>
      <c r="AQ618" s="4">
        <v>47.159325000000003</v>
      </c>
      <c r="AR618" s="4">
        <v>-88.489774999999995</v>
      </c>
      <c r="AS618" s="4">
        <v>315.5</v>
      </c>
      <c r="AT618" s="4">
        <v>0</v>
      </c>
      <c r="AU618" s="4">
        <v>12</v>
      </c>
      <c r="AV618" s="4">
        <v>10</v>
      </c>
      <c r="AW618" s="4" t="s">
        <v>412</v>
      </c>
      <c r="AX618" s="4">
        <v>1</v>
      </c>
      <c r="AY618" s="4">
        <v>1.6</v>
      </c>
      <c r="AZ618" s="4">
        <v>2</v>
      </c>
      <c r="BA618" s="4">
        <v>13.836</v>
      </c>
      <c r="BB618" s="4">
        <v>450</v>
      </c>
      <c r="BC618" s="4">
        <v>32.520000000000003</v>
      </c>
      <c r="BD618" s="4">
        <v>0.33700000000000002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Q618" s="4">
        <v>0</v>
      </c>
      <c r="BR618" s="4">
        <v>-9.7999999999999997E-4</v>
      </c>
      <c r="BS618" s="4">
        <v>-5</v>
      </c>
      <c r="BT618" s="4">
        <v>0.96199999999999997</v>
      </c>
      <c r="BU618" s="4">
        <v>-2.3949000000000002E-2</v>
      </c>
      <c r="BV618" s="4">
        <v>19.432400000000001</v>
      </c>
    </row>
    <row r="619" spans="1:74" x14ac:dyDescent="0.25">
      <c r="A619" s="2"/>
      <c r="B619" s="3"/>
      <c r="AP619" s="5"/>
    </row>
    <row r="620" spans="1:74" x14ac:dyDescent="0.25">
      <c r="A620" s="2"/>
      <c r="B620" s="3"/>
      <c r="AP620" s="5"/>
    </row>
    <row r="621" spans="1:74" x14ac:dyDescent="0.25">
      <c r="A621" s="2"/>
      <c r="B621" s="3"/>
      <c r="AP621" s="5"/>
    </row>
    <row r="622" spans="1:74" x14ac:dyDescent="0.25">
      <c r="A622" s="2" t="s">
        <v>199</v>
      </c>
      <c r="B622" s="3"/>
      <c r="AP622" s="5"/>
    </row>
    <row r="623" spans="1:74" x14ac:dyDescent="0.25">
      <c r="A623" s="2" t="s">
        <v>200</v>
      </c>
      <c r="B623" s="3">
        <v>7.1239999999999997</v>
      </c>
      <c r="AP623" s="5"/>
    </row>
    <row r="624" spans="1:74" x14ac:dyDescent="0.25">
      <c r="A624" s="2" t="s">
        <v>201</v>
      </c>
      <c r="B624" s="3" t="s">
        <v>202</v>
      </c>
      <c r="C624" s="4" t="s">
        <v>203</v>
      </c>
      <c r="AP624" s="5"/>
    </row>
    <row r="625" spans="1:42" x14ac:dyDescent="0.25">
      <c r="A625" s="2"/>
      <c r="B625" s="3" t="s">
        <v>204</v>
      </c>
      <c r="AP625" s="5"/>
    </row>
    <row r="626" spans="1:42" x14ac:dyDescent="0.25">
      <c r="A626" s="2"/>
      <c r="B626" s="3" t="s">
        <v>205</v>
      </c>
      <c r="AP626" s="5"/>
    </row>
    <row r="627" spans="1:42" x14ac:dyDescent="0.25">
      <c r="A627" s="2" t="s">
        <v>206</v>
      </c>
      <c r="B627" s="3">
        <v>42801</v>
      </c>
      <c r="AP627" s="5"/>
    </row>
    <row r="628" spans="1:42" x14ac:dyDescent="0.25">
      <c r="A628" s="2" t="s">
        <v>207</v>
      </c>
      <c r="B628" s="3"/>
      <c r="AP628" s="5"/>
    </row>
    <row r="629" spans="1:42" x14ac:dyDescent="0.25">
      <c r="A629" s="2" t="s">
        <v>208</v>
      </c>
      <c r="B629" s="3" t="s">
        <v>209</v>
      </c>
      <c r="AP629" s="5"/>
    </row>
    <row r="630" spans="1:42" x14ac:dyDescent="0.25">
      <c r="A630" s="2" t="s">
        <v>210</v>
      </c>
      <c r="B630" s="3" t="s">
        <v>211</v>
      </c>
      <c r="AP630" s="5"/>
    </row>
    <row r="631" spans="1:42" x14ac:dyDescent="0.25">
      <c r="A631" s="2" t="s">
        <v>212</v>
      </c>
      <c r="B631" s="3" t="s">
        <v>213</v>
      </c>
      <c r="AP631" s="5"/>
    </row>
    <row r="632" spans="1:42" x14ac:dyDescent="0.25">
      <c r="A632" s="4" t="s">
        <v>214</v>
      </c>
      <c r="B632" s="3" t="s">
        <v>215</v>
      </c>
    </row>
    <row r="633" spans="1:42" x14ac:dyDescent="0.25">
      <c r="A633" s="4" t="s">
        <v>216</v>
      </c>
      <c r="B633" s="3"/>
    </row>
    <row r="634" spans="1:42" x14ac:dyDescent="0.25">
      <c r="A634" s="4" t="s">
        <v>208</v>
      </c>
      <c r="B634" s="3" t="s">
        <v>217</v>
      </c>
    </row>
    <row r="635" spans="1:42" x14ac:dyDescent="0.25">
      <c r="A635" s="4" t="s">
        <v>210</v>
      </c>
      <c r="B635" s="3" t="s">
        <v>218</v>
      </c>
    </row>
    <row r="636" spans="1:42" x14ac:dyDescent="0.25">
      <c r="A636" s="4" t="s">
        <v>212</v>
      </c>
      <c r="B636" s="3">
        <v>95</v>
      </c>
    </row>
    <row r="637" spans="1:42" x14ac:dyDescent="0.25">
      <c r="A637" s="4" t="s">
        <v>214</v>
      </c>
      <c r="B637" s="3">
        <v>6.907</v>
      </c>
    </row>
    <row r="638" spans="1:42" x14ac:dyDescent="0.25">
      <c r="A638" s="4" t="s">
        <v>219</v>
      </c>
      <c r="B638" s="3">
        <v>6</v>
      </c>
    </row>
    <row r="639" spans="1:42" x14ac:dyDescent="0.25">
      <c r="A639" s="4" t="s">
        <v>220</v>
      </c>
      <c r="B639" s="3">
        <v>15.7</v>
      </c>
    </row>
    <row r="640" spans="1:42" x14ac:dyDescent="0.25">
      <c r="A640" s="4" t="s">
        <v>221</v>
      </c>
      <c r="B640" s="3">
        <v>3030</v>
      </c>
    </row>
    <row r="641" spans="1:2" x14ac:dyDescent="0.25">
      <c r="A641" s="4" t="s">
        <v>216</v>
      </c>
      <c r="B641" s="3"/>
    </row>
    <row r="642" spans="1:2" x14ac:dyDescent="0.25">
      <c r="A642" s="4" t="s">
        <v>208</v>
      </c>
      <c r="B642" s="3" t="s">
        <v>222</v>
      </c>
    </row>
    <row r="643" spans="1:2" x14ac:dyDescent="0.25">
      <c r="A643" s="4" t="s">
        <v>210</v>
      </c>
      <c r="B643" s="3" t="s">
        <v>223</v>
      </c>
    </row>
    <row r="644" spans="1:2" x14ac:dyDescent="0.25">
      <c r="A644" s="4" t="s">
        <v>212</v>
      </c>
      <c r="B644" s="3">
        <v>185</v>
      </c>
    </row>
    <row r="645" spans="1:2" x14ac:dyDescent="0.25">
      <c r="A645" s="4" t="s">
        <v>214</v>
      </c>
      <c r="B645" s="3">
        <v>1.611</v>
      </c>
    </row>
    <row r="646" spans="1:2" x14ac:dyDescent="0.25">
      <c r="A646" s="4" t="s">
        <v>224</v>
      </c>
      <c r="B646" s="3">
        <v>2055</v>
      </c>
    </row>
    <row r="647" spans="1:2" x14ac:dyDescent="0.25">
      <c r="A647" s="4" t="s">
        <v>225</v>
      </c>
      <c r="B647" s="3">
        <v>246.2</v>
      </c>
    </row>
    <row r="648" spans="1:2" x14ac:dyDescent="0.25">
      <c r="A648" s="4" t="s">
        <v>216</v>
      </c>
      <c r="B648" s="3"/>
    </row>
    <row r="649" spans="1:2" x14ac:dyDescent="0.25">
      <c r="A649" s="4" t="s">
        <v>208</v>
      </c>
      <c r="B649" s="3" t="s">
        <v>228</v>
      </c>
    </row>
    <row r="650" spans="1:2" x14ac:dyDescent="0.25">
      <c r="A650" s="4" t="s">
        <v>210</v>
      </c>
      <c r="B650" s="3" t="s">
        <v>229</v>
      </c>
    </row>
    <row r="651" spans="1:2" x14ac:dyDescent="0.25">
      <c r="A651" s="4" t="s">
        <v>212</v>
      </c>
      <c r="B651" s="3">
        <v>208</v>
      </c>
    </row>
    <row r="652" spans="1:2" x14ac:dyDescent="0.25">
      <c r="A652" s="4" t="s">
        <v>230</v>
      </c>
      <c r="B652" s="3" t="s">
        <v>231</v>
      </c>
    </row>
    <row r="653" spans="1:2" x14ac:dyDescent="0.25">
      <c r="A653" s="4" t="s">
        <v>232</v>
      </c>
      <c r="B653" s="3" t="s">
        <v>233</v>
      </c>
    </row>
    <row r="654" spans="1:2" x14ac:dyDescent="0.25">
      <c r="A654" s="4" t="s">
        <v>234</v>
      </c>
      <c r="B654" s="3" t="s">
        <v>235</v>
      </c>
    </row>
    <row r="655" spans="1:2" x14ac:dyDescent="0.25">
      <c r="A655" s="4" t="s">
        <v>236</v>
      </c>
      <c r="B655" s="3" t="s">
        <v>237</v>
      </c>
    </row>
    <row r="656" spans="1:2" x14ac:dyDescent="0.25">
      <c r="A656" s="4" t="s">
        <v>216</v>
      </c>
      <c r="B656" s="3"/>
    </row>
    <row r="657" spans="1:3" x14ac:dyDescent="0.25">
      <c r="A657" s="4" t="s">
        <v>208</v>
      </c>
      <c r="B657" s="3" t="s">
        <v>226</v>
      </c>
    </row>
    <row r="658" spans="1:3" x14ac:dyDescent="0.25">
      <c r="A658" s="4" t="s">
        <v>210</v>
      </c>
      <c r="B658" s="3" t="s">
        <v>227</v>
      </c>
    </row>
    <row r="659" spans="1:3" x14ac:dyDescent="0.25">
      <c r="A659" s="4" t="s">
        <v>214</v>
      </c>
      <c r="B659" s="3">
        <v>2.9</v>
      </c>
    </row>
    <row r="660" spans="1:3" x14ac:dyDescent="0.25">
      <c r="A660" s="4" t="s">
        <v>216</v>
      </c>
      <c r="B660" s="3"/>
    </row>
    <row r="661" spans="1:3" x14ac:dyDescent="0.25">
      <c r="B661" s="3"/>
    </row>
    <row r="662" spans="1:3" x14ac:dyDescent="0.25">
      <c r="A662" s="4" t="s">
        <v>238</v>
      </c>
      <c r="B662" s="3"/>
    </row>
    <row r="663" spans="1:3" x14ac:dyDescent="0.25">
      <c r="A663" s="4" t="s">
        <v>239</v>
      </c>
      <c r="B663" s="3" t="s">
        <v>424</v>
      </c>
    </row>
    <row r="664" spans="1:3" x14ac:dyDescent="0.25">
      <c r="A664" s="4" t="s">
        <v>240</v>
      </c>
      <c r="B664" s="3">
        <v>0</v>
      </c>
    </row>
    <row r="665" spans="1:3" x14ac:dyDescent="0.25">
      <c r="A665" s="4" t="s">
        <v>241</v>
      </c>
      <c r="B665" s="3"/>
    </row>
    <row r="666" spans="1:3" x14ac:dyDescent="0.25">
      <c r="A666" s="4" t="s">
        <v>242</v>
      </c>
      <c r="B666" s="3"/>
    </row>
    <row r="667" spans="1:3" x14ac:dyDescent="0.25">
      <c r="A667" s="4" t="s">
        <v>243</v>
      </c>
      <c r="B667" s="3">
        <v>0.85699999999999998</v>
      </c>
    </row>
    <row r="668" spans="1:3" x14ac:dyDescent="0.25">
      <c r="A668" s="4" t="s">
        <v>244</v>
      </c>
      <c r="B668" s="3" t="s">
        <v>245</v>
      </c>
    </row>
    <row r="669" spans="1:3" x14ac:dyDescent="0.25">
      <c r="A669" s="4" t="s">
        <v>246</v>
      </c>
      <c r="B669" s="3">
        <v>2</v>
      </c>
    </row>
    <row r="670" spans="1:3" x14ac:dyDescent="0.25">
      <c r="A670" s="4" t="s">
        <v>247</v>
      </c>
      <c r="B670" s="3" t="s">
        <v>248</v>
      </c>
    </row>
    <row r="671" spans="1:3" x14ac:dyDescent="0.25">
      <c r="A671" s="4" t="s">
        <v>249</v>
      </c>
      <c r="B671" s="3" t="s">
        <v>250</v>
      </c>
      <c r="C671" s="4" t="s">
        <v>251</v>
      </c>
    </row>
    <row r="672" spans="1:3" x14ac:dyDescent="0.25">
      <c r="A672" s="4" t="s">
        <v>252</v>
      </c>
      <c r="B672" s="3">
        <v>4</v>
      </c>
    </row>
    <row r="673" spans="1:2" x14ac:dyDescent="0.25">
      <c r="A673" s="4" t="s">
        <v>253</v>
      </c>
      <c r="B673" s="3">
        <v>4</v>
      </c>
    </row>
    <row r="674" spans="1:2" x14ac:dyDescent="0.25">
      <c r="A674" s="4" t="s">
        <v>254</v>
      </c>
      <c r="B674" s="3">
        <v>3</v>
      </c>
    </row>
    <row r="675" spans="1:2" x14ac:dyDescent="0.25">
      <c r="A675" s="4" t="s">
        <v>255</v>
      </c>
      <c r="B675" s="3">
        <v>5</v>
      </c>
    </row>
    <row r="676" spans="1:2" x14ac:dyDescent="0.25">
      <c r="A676" s="4" t="s">
        <v>256</v>
      </c>
      <c r="B676" s="3">
        <v>1</v>
      </c>
    </row>
    <row r="677" spans="1:2" x14ac:dyDescent="0.25">
      <c r="A677" s="4" t="s">
        <v>257</v>
      </c>
      <c r="B677" s="3">
        <v>0</v>
      </c>
    </row>
    <row r="678" spans="1:2" x14ac:dyDescent="0.25">
      <c r="A678" s="4" t="s">
        <v>258</v>
      </c>
      <c r="B678" s="3" t="s">
        <v>248</v>
      </c>
    </row>
    <row r="679" spans="1:2" x14ac:dyDescent="0.25">
      <c r="A679" s="4" t="s">
        <v>259</v>
      </c>
      <c r="B679" s="3">
        <v>0</v>
      </c>
    </row>
    <row r="680" spans="1:2" x14ac:dyDescent="0.25">
      <c r="A680" s="4" t="s">
        <v>260</v>
      </c>
      <c r="B680" s="3" t="s">
        <v>248</v>
      </c>
    </row>
    <row r="681" spans="1:2" x14ac:dyDescent="0.25">
      <c r="A681" s="4" t="s">
        <v>261</v>
      </c>
      <c r="B681" s="3">
        <v>0</v>
      </c>
    </row>
    <row r="682" spans="1:2" x14ac:dyDescent="0.25">
      <c r="A682" s="4" t="s">
        <v>262</v>
      </c>
      <c r="B682" s="3">
        <v>0</v>
      </c>
    </row>
    <row r="683" spans="1:2" x14ac:dyDescent="0.25">
      <c r="A683" s="4" t="s">
        <v>263</v>
      </c>
      <c r="B683" s="3">
        <v>0</v>
      </c>
    </row>
    <row r="684" spans="1:2" x14ac:dyDescent="0.25">
      <c r="A684" s="4" t="s">
        <v>264</v>
      </c>
      <c r="B684" s="3">
        <v>0</v>
      </c>
    </row>
    <row r="685" spans="1:2" x14ac:dyDescent="0.25">
      <c r="A685" s="4" t="s">
        <v>265</v>
      </c>
      <c r="B685" s="3">
        <v>0</v>
      </c>
    </row>
    <row r="686" spans="1:2" x14ac:dyDescent="0.25">
      <c r="A686" s="4" t="s">
        <v>266</v>
      </c>
      <c r="B686" s="3" t="s">
        <v>267</v>
      </c>
    </row>
    <row r="687" spans="1:2" x14ac:dyDescent="0.25">
      <c r="A687" s="4" t="s">
        <v>268</v>
      </c>
      <c r="B687" s="3" t="s">
        <v>269</v>
      </c>
    </row>
    <row r="688" spans="1:2" x14ac:dyDescent="0.25">
      <c r="A688" s="4" t="s">
        <v>270</v>
      </c>
      <c r="B688" s="3" t="s">
        <v>271</v>
      </c>
    </row>
    <row r="689" spans="1:2" x14ac:dyDescent="0.25">
      <c r="A689" s="4" t="s">
        <v>272</v>
      </c>
      <c r="B689" s="3">
        <v>0</v>
      </c>
    </row>
    <row r="690" spans="1:2" x14ac:dyDescent="0.25">
      <c r="A690" s="4" t="s">
        <v>273</v>
      </c>
      <c r="B690" s="3">
        <v>0.6894280787037036</v>
      </c>
    </row>
    <row r="691" spans="1:2" x14ac:dyDescent="0.25">
      <c r="A691" s="4" t="s">
        <v>274</v>
      </c>
      <c r="B691" s="3">
        <v>0.69653456018518511</v>
      </c>
    </row>
    <row r="692" spans="1:2" x14ac:dyDescent="0.25">
      <c r="A692" s="4" t="s">
        <v>275</v>
      </c>
      <c r="B692" s="3">
        <v>615</v>
      </c>
    </row>
    <row r="693" spans="1:2" x14ac:dyDescent="0.25">
      <c r="A693" s="4" t="s">
        <v>276</v>
      </c>
      <c r="B693" s="3">
        <v>386</v>
      </c>
    </row>
    <row r="694" spans="1:2" x14ac:dyDescent="0.25">
      <c r="A694" s="4" t="s">
        <v>277</v>
      </c>
      <c r="B694" s="3">
        <v>7.9169999999999998</v>
      </c>
    </row>
    <row r="695" spans="1:2" x14ac:dyDescent="0.25">
      <c r="A695" s="4" t="s">
        <v>278</v>
      </c>
      <c r="B695" s="3">
        <v>957.68299999999999</v>
      </c>
    </row>
    <row r="696" spans="1:2" x14ac:dyDescent="0.25">
      <c r="A696" s="4" t="s">
        <v>279</v>
      </c>
      <c r="B696" s="3">
        <v>33.320999999999998</v>
      </c>
    </row>
    <row r="697" spans="1:2" x14ac:dyDescent="0.25">
      <c r="A697" s="4" t="s">
        <v>280</v>
      </c>
      <c r="B697" s="3">
        <v>16.21</v>
      </c>
    </row>
    <row r="698" spans="1:2" x14ac:dyDescent="0.25">
      <c r="A698" s="4" t="s">
        <v>281</v>
      </c>
      <c r="B698" s="3">
        <v>0.86299999999999999</v>
      </c>
    </row>
    <row r="699" spans="1:2" x14ac:dyDescent="0.25">
      <c r="B699" s="3"/>
    </row>
    <row r="700" spans="1:2" x14ac:dyDescent="0.25">
      <c r="A700" s="4" t="s">
        <v>282</v>
      </c>
      <c r="B700" s="3"/>
    </row>
    <row r="701" spans="1:2" x14ac:dyDescent="0.25">
      <c r="A701" s="4" t="s">
        <v>283</v>
      </c>
      <c r="B701" s="3"/>
    </row>
    <row r="702" spans="1:2" x14ac:dyDescent="0.25">
      <c r="A702" s="4" t="s">
        <v>284</v>
      </c>
      <c r="B702" s="3"/>
    </row>
    <row r="703" spans="1:2" x14ac:dyDescent="0.25">
      <c r="A703" s="4" t="s">
        <v>285</v>
      </c>
      <c r="B703" s="3"/>
    </row>
    <row r="704" spans="1:2" x14ac:dyDescent="0.25">
      <c r="A704" s="4" t="s">
        <v>286</v>
      </c>
      <c r="B704" s="3">
        <v>0</v>
      </c>
    </row>
    <row r="705" spans="1:2" x14ac:dyDescent="0.25">
      <c r="A705" s="4" t="s">
        <v>287</v>
      </c>
      <c r="B705" s="3">
        <v>0</v>
      </c>
    </row>
    <row r="706" spans="1:2" x14ac:dyDescent="0.25">
      <c r="A706" s="4" t="s">
        <v>288</v>
      </c>
      <c r="B706" s="3">
        <v>0</v>
      </c>
    </row>
    <row r="707" spans="1:2" x14ac:dyDescent="0.25">
      <c r="A707" s="4" t="s">
        <v>289</v>
      </c>
      <c r="B707" s="3">
        <v>0</v>
      </c>
    </row>
    <row r="708" spans="1:2" x14ac:dyDescent="0.25">
      <c r="A708" s="4" t="s">
        <v>290</v>
      </c>
      <c r="B708" s="3">
        <v>0</v>
      </c>
    </row>
    <row r="709" spans="1:2" x14ac:dyDescent="0.25">
      <c r="A709" s="4" t="s">
        <v>291</v>
      </c>
      <c r="B709" s="3">
        <v>0</v>
      </c>
    </row>
    <row r="710" spans="1:2" x14ac:dyDescent="0.25">
      <c r="A710" s="4" t="s">
        <v>292</v>
      </c>
      <c r="B710" s="3">
        <v>0</v>
      </c>
    </row>
    <row r="711" spans="1:2" x14ac:dyDescent="0.25">
      <c r="A711" s="4" t="s">
        <v>293</v>
      </c>
      <c r="B711" s="3">
        <v>0</v>
      </c>
    </row>
    <row r="712" spans="1:2" x14ac:dyDescent="0.25">
      <c r="B712" s="3"/>
    </row>
    <row r="713" spans="1:2" x14ac:dyDescent="0.25">
      <c r="B713" s="3"/>
    </row>
    <row r="714" spans="1:2" x14ac:dyDescent="0.25">
      <c r="A714" s="4" t="s">
        <v>294</v>
      </c>
      <c r="B714" s="3"/>
    </row>
    <row r="715" spans="1:2" x14ac:dyDescent="0.25">
      <c r="A715" s="4" t="s">
        <v>100</v>
      </c>
      <c r="B715" s="3"/>
    </row>
    <row r="716" spans="1:2" x14ac:dyDescent="0.25">
      <c r="A716" s="4" t="s">
        <v>104</v>
      </c>
      <c r="B716" s="3"/>
    </row>
    <row r="717" spans="1:2" x14ac:dyDescent="0.25">
      <c r="A717" s="4" t="s">
        <v>295</v>
      </c>
      <c r="B717" s="3" t="s">
        <v>117</v>
      </c>
    </row>
    <row r="718" spans="1:2" x14ac:dyDescent="0.25">
      <c r="A718" s="4" t="s">
        <v>296</v>
      </c>
      <c r="B718" s="3" t="s">
        <v>297</v>
      </c>
    </row>
    <row r="719" spans="1:2" x14ac:dyDescent="0.25">
      <c r="A719" s="4" t="s">
        <v>143</v>
      </c>
      <c r="B719" s="3" t="s">
        <v>298</v>
      </c>
    </row>
    <row r="720" spans="1:2" x14ac:dyDescent="0.25">
      <c r="A720" s="4" t="s">
        <v>144</v>
      </c>
      <c r="B720" s="3" t="s">
        <v>299</v>
      </c>
    </row>
    <row r="721" spans="1:2" x14ac:dyDescent="0.25">
      <c r="B721" s="3"/>
    </row>
    <row r="722" spans="1:2" x14ac:dyDescent="0.25">
      <c r="B722" s="3"/>
    </row>
    <row r="723" spans="1:2" x14ac:dyDescent="0.25">
      <c r="A723" s="4" t="s">
        <v>300</v>
      </c>
      <c r="B723" s="3"/>
    </row>
    <row r="724" spans="1:2" x14ac:dyDescent="0.25">
      <c r="A724" s="4" t="s">
        <v>301</v>
      </c>
      <c r="B724" s="3">
        <v>2.5990000000000002</v>
      </c>
    </row>
    <row r="725" spans="1:2" x14ac:dyDescent="0.25">
      <c r="A725" s="4" t="s">
        <v>302</v>
      </c>
      <c r="B725" s="3">
        <v>0</v>
      </c>
    </row>
    <row r="726" spans="1:2" x14ac:dyDescent="0.25">
      <c r="A726" s="4" t="s">
        <v>303</v>
      </c>
      <c r="B726" s="3">
        <v>0</v>
      </c>
    </row>
    <row r="727" spans="1:2" x14ac:dyDescent="0.25">
      <c r="A727" s="4" t="s">
        <v>304</v>
      </c>
      <c r="B727" s="3">
        <v>0</v>
      </c>
    </row>
    <row r="728" spans="1:2" x14ac:dyDescent="0.25">
      <c r="B728" s="3"/>
    </row>
    <row r="729" spans="1:2" x14ac:dyDescent="0.25">
      <c r="A729" s="4" t="s">
        <v>305</v>
      </c>
      <c r="B729" s="3"/>
    </row>
    <row r="730" spans="1:2" x14ac:dyDescent="0.25">
      <c r="A730" s="4" t="s">
        <v>306</v>
      </c>
      <c r="B730" s="3">
        <v>0</v>
      </c>
    </row>
    <row r="731" spans="1:2" x14ac:dyDescent="0.25">
      <c r="A731" s="4" t="s">
        <v>307</v>
      </c>
      <c r="B731" s="3">
        <v>0</v>
      </c>
    </row>
    <row r="732" spans="1:2" x14ac:dyDescent="0.25">
      <c r="A732" s="4" t="s">
        <v>308</v>
      </c>
      <c r="B732" s="3">
        <v>0</v>
      </c>
    </row>
    <row r="733" spans="1:2" x14ac:dyDescent="0.25">
      <c r="A733" s="4" t="s">
        <v>309</v>
      </c>
      <c r="B733" s="3">
        <v>0</v>
      </c>
    </row>
    <row r="734" spans="1:2" x14ac:dyDescent="0.25">
      <c r="A734" s="4" t="s">
        <v>310</v>
      </c>
      <c r="B734" s="3">
        <v>0</v>
      </c>
    </row>
    <row r="735" spans="1:2" x14ac:dyDescent="0.25">
      <c r="A735" s="4" t="s">
        <v>311</v>
      </c>
      <c r="B735" s="3">
        <v>0</v>
      </c>
    </row>
    <row r="736" spans="1:2" x14ac:dyDescent="0.25">
      <c r="A736" s="4" t="s">
        <v>312</v>
      </c>
      <c r="B736" s="3">
        <v>0</v>
      </c>
    </row>
    <row r="737" spans="1:2" x14ac:dyDescent="0.25">
      <c r="A737" s="4" t="s">
        <v>313</v>
      </c>
      <c r="B737" s="3">
        <v>0</v>
      </c>
    </row>
    <row r="738" spans="1:2" x14ac:dyDescent="0.25">
      <c r="B738" s="3"/>
    </row>
    <row r="739" spans="1:2" x14ac:dyDescent="0.25">
      <c r="A739" s="4" t="s">
        <v>314</v>
      </c>
      <c r="B739" s="3"/>
    </row>
    <row r="740" spans="1:2" x14ac:dyDescent="0.25">
      <c r="A740" s="4" t="s">
        <v>315</v>
      </c>
      <c r="B740" s="3">
        <v>0</v>
      </c>
    </row>
    <row r="741" spans="1:2" x14ac:dyDescent="0.25">
      <c r="A741" s="4" t="s">
        <v>316</v>
      </c>
      <c r="B741" s="3">
        <v>0</v>
      </c>
    </row>
    <row r="742" spans="1:2" x14ac:dyDescent="0.25">
      <c r="A742" s="4" t="s">
        <v>317</v>
      </c>
      <c r="B742" s="3">
        <v>0</v>
      </c>
    </row>
    <row r="743" spans="1:2" x14ac:dyDescent="0.25">
      <c r="A743" s="4" t="s">
        <v>318</v>
      </c>
      <c r="B743" s="3">
        <v>0</v>
      </c>
    </row>
    <row r="744" spans="1:2" x14ac:dyDescent="0.25">
      <c r="A744" s="4" t="s">
        <v>319</v>
      </c>
      <c r="B744" s="3">
        <v>0</v>
      </c>
    </row>
    <row r="745" spans="1:2" x14ac:dyDescent="0.25">
      <c r="A745" s="4" t="s">
        <v>320</v>
      </c>
      <c r="B745" s="3">
        <v>0</v>
      </c>
    </row>
    <row r="746" spans="1:2" x14ac:dyDescent="0.25">
      <c r="A746" s="4" t="s">
        <v>321</v>
      </c>
      <c r="B746" s="3">
        <v>0</v>
      </c>
    </row>
    <row r="747" spans="1:2" x14ac:dyDescent="0.25">
      <c r="A747" s="4" t="s">
        <v>322</v>
      </c>
      <c r="B747" s="3">
        <v>0</v>
      </c>
    </row>
    <row r="748" spans="1:2" x14ac:dyDescent="0.25">
      <c r="B748" s="3"/>
    </row>
    <row r="749" spans="1:2" x14ac:dyDescent="0.25">
      <c r="A749" s="4" t="s">
        <v>323</v>
      </c>
      <c r="B749" s="3"/>
    </row>
    <row r="750" spans="1:2" x14ac:dyDescent="0.25">
      <c r="A750" s="4" t="s">
        <v>324</v>
      </c>
      <c r="B750" s="3">
        <v>0</v>
      </c>
    </row>
    <row r="751" spans="1:2" x14ac:dyDescent="0.25">
      <c r="A751" s="4" t="s">
        <v>325</v>
      </c>
      <c r="B751" s="3">
        <v>0</v>
      </c>
    </row>
    <row r="752" spans="1:2" x14ac:dyDescent="0.25">
      <c r="A752" s="4" t="s">
        <v>326</v>
      </c>
      <c r="B752" s="3">
        <v>0</v>
      </c>
    </row>
    <row r="753" spans="1:7" x14ac:dyDescent="0.25">
      <c r="A753" s="4" t="s">
        <v>327</v>
      </c>
      <c r="B753" s="3">
        <v>0</v>
      </c>
    </row>
    <row r="754" spans="1:7" x14ac:dyDescent="0.25">
      <c r="A754" s="4" t="s">
        <v>328</v>
      </c>
      <c r="B754" s="3">
        <v>0</v>
      </c>
    </row>
    <row r="755" spans="1:7" x14ac:dyDescent="0.25">
      <c r="A755" s="4" t="s">
        <v>329</v>
      </c>
      <c r="B755" s="3">
        <v>0</v>
      </c>
    </row>
    <row r="756" spans="1:7" x14ac:dyDescent="0.25">
      <c r="A756" s="4" t="s">
        <v>330</v>
      </c>
      <c r="B756" s="3">
        <v>0</v>
      </c>
    </row>
    <row r="757" spans="1:7" x14ac:dyDescent="0.25">
      <c r="A757" s="4" t="s">
        <v>331</v>
      </c>
      <c r="B757" s="3">
        <v>0</v>
      </c>
    </row>
    <row r="758" spans="1:7" x14ac:dyDescent="0.25">
      <c r="A758" s="4" t="s">
        <v>332</v>
      </c>
      <c r="B758" s="3">
        <v>0</v>
      </c>
    </row>
    <row r="759" spans="1:7" x14ac:dyDescent="0.25">
      <c r="B759" s="3"/>
    </row>
    <row r="760" spans="1:7" x14ac:dyDescent="0.25">
      <c r="A760" s="4" t="s">
        <v>333</v>
      </c>
      <c r="B760" s="3" t="s">
        <v>334</v>
      </c>
    </row>
    <row r="761" spans="1:7" x14ac:dyDescent="0.25">
      <c r="A761" s="4" t="s">
        <v>335</v>
      </c>
      <c r="B761" s="3">
        <v>0.85699999999999998</v>
      </c>
      <c r="C761" s="4">
        <v>1</v>
      </c>
      <c r="D761" s="4">
        <v>1.7949999999999999</v>
      </c>
      <c r="E761" s="4">
        <v>0.03</v>
      </c>
      <c r="F761" s="4">
        <v>0</v>
      </c>
      <c r="G761" s="4">
        <v>0</v>
      </c>
    </row>
    <row r="762" spans="1:7" x14ac:dyDescent="0.25">
      <c r="B762" s="3"/>
    </row>
    <row r="763" spans="1:7" x14ac:dyDescent="0.25">
      <c r="A763" s="4" t="s">
        <v>336</v>
      </c>
      <c r="B763" s="3"/>
    </row>
    <row r="764" spans="1:7" x14ac:dyDescent="0.25">
      <c r="A764" s="4" t="s">
        <v>337</v>
      </c>
      <c r="B764" s="3">
        <v>0</v>
      </c>
    </row>
    <row r="765" spans="1:7" x14ac:dyDescent="0.25">
      <c r="A765" s="4" t="s">
        <v>338</v>
      </c>
      <c r="B765" s="3">
        <v>0</v>
      </c>
    </row>
    <row r="766" spans="1:7" x14ac:dyDescent="0.25">
      <c r="A766" s="4" t="s">
        <v>339</v>
      </c>
      <c r="B766" s="3">
        <v>0</v>
      </c>
    </row>
    <row r="767" spans="1:7" x14ac:dyDescent="0.25">
      <c r="A767" s="4" t="s">
        <v>340</v>
      </c>
      <c r="B767" s="3">
        <v>0</v>
      </c>
    </row>
    <row r="768" spans="1:7" x14ac:dyDescent="0.25">
      <c r="A768" s="4" t="s">
        <v>341</v>
      </c>
      <c r="B768" s="3">
        <v>0</v>
      </c>
    </row>
    <row r="769" spans="1:2" x14ac:dyDescent="0.25">
      <c r="A769" s="4" t="s">
        <v>342</v>
      </c>
      <c r="B769" s="3">
        <v>0</v>
      </c>
    </row>
    <row r="770" spans="1:2" x14ac:dyDescent="0.25">
      <c r="A770" s="4" t="s">
        <v>343</v>
      </c>
      <c r="B770" s="3">
        <v>0</v>
      </c>
    </row>
    <row r="771" spans="1:2" x14ac:dyDescent="0.25">
      <c r="A771" s="4" t="s">
        <v>344</v>
      </c>
      <c r="B771" s="3">
        <v>0</v>
      </c>
    </row>
    <row r="772" spans="1:2" x14ac:dyDescent="0.25">
      <c r="A772" s="4" t="s">
        <v>345</v>
      </c>
      <c r="B772" s="3">
        <v>0</v>
      </c>
    </row>
    <row r="773" spans="1:2" x14ac:dyDescent="0.25">
      <c r="B773" s="3"/>
    </row>
    <row r="774" spans="1:2" x14ac:dyDescent="0.25">
      <c r="A774" s="4" t="s">
        <v>346</v>
      </c>
      <c r="B774" s="3"/>
    </row>
    <row r="775" spans="1:2" x14ac:dyDescent="0.25">
      <c r="A775" s="4" t="s">
        <v>425</v>
      </c>
      <c r="B775" s="3"/>
    </row>
    <row r="776" spans="1:2" x14ac:dyDescent="0.25">
      <c r="A776" s="4" t="s">
        <v>426</v>
      </c>
      <c r="B776" s="3"/>
    </row>
    <row r="777" spans="1:2" x14ac:dyDescent="0.25">
      <c r="A777" s="4" t="s">
        <v>427</v>
      </c>
      <c r="B777" s="3"/>
    </row>
    <row r="778" spans="1:2" x14ac:dyDescent="0.25">
      <c r="A778" s="4" t="s">
        <v>428</v>
      </c>
      <c r="B778" s="3"/>
    </row>
    <row r="779" spans="1:2" x14ac:dyDescent="0.25">
      <c r="A779" s="4" t="s">
        <v>429</v>
      </c>
      <c r="B779" s="3"/>
    </row>
    <row r="780" spans="1:2" x14ac:dyDescent="0.25">
      <c r="B780" s="3"/>
    </row>
    <row r="781" spans="1:2" x14ac:dyDescent="0.25">
      <c r="B781" s="3"/>
    </row>
    <row r="782" spans="1:2" x14ac:dyDescent="0.25">
      <c r="A782" s="4" t="s">
        <v>347</v>
      </c>
      <c r="B782" s="3"/>
    </row>
    <row r="783" spans="1:2" x14ac:dyDescent="0.25">
      <c r="A783" s="4" t="s">
        <v>425</v>
      </c>
      <c r="B783" s="3"/>
    </row>
    <row r="784" spans="1:2" x14ac:dyDescent="0.25">
      <c r="A784" s="4" t="s">
        <v>426</v>
      </c>
      <c r="B784" s="3"/>
    </row>
    <row r="785" spans="1:2" x14ac:dyDescent="0.25">
      <c r="A785" s="4" t="s">
        <v>427</v>
      </c>
      <c r="B785" s="3"/>
    </row>
    <row r="786" spans="1:2" x14ac:dyDescent="0.25">
      <c r="A786" s="4" t="s">
        <v>428</v>
      </c>
      <c r="B786" s="3"/>
    </row>
    <row r="787" spans="1:2" x14ac:dyDescent="0.25">
      <c r="A787" s="4" t="s">
        <v>429</v>
      </c>
      <c r="B787" s="3"/>
    </row>
    <row r="788" spans="1:2" x14ac:dyDescent="0.25">
      <c r="B788" s="3"/>
    </row>
    <row r="789" spans="1:2" x14ac:dyDescent="0.25">
      <c r="B789" s="3"/>
    </row>
    <row r="790" spans="1:2" x14ac:dyDescent="0.25">
      <c r="A790" s="4" t="s">
        <v>348</v>
      </c>
      <c r="B790" s="3"/>
    </row>
    <row r="791" spans="1:2" x14ac:dyDescent="0.25">
      <c r="A791" s="4" t="s">
        <v>349</v>
      </c>
      <c r="B791" s="3">
        <v>1000</v>
      </c>
    </row>
    <row r="792" spans="1:2" x14ac:dyDescent="0.25">
      <c r="A792" s="4" t="s">
        <v>350</v>
      </c>
      <c r="B792" s="3">
        <v>21</v>
      </c>
    </row>
    <row r="793" spans="1:2" x14ac:dyDescent="0.25">
      <c r="A793" s="4" t="s">
        <v>351</v>
      </c>
      <c r="B793" s="3">
        <v>0.05</v>
      </c>
    </row>
    <row r="794" spans="1:2" x14ac:dyDescent="0.25">
      <c r="A794" s="4" t="s">
        <v>352</v>
      </c>
      <c r="B794" s="3">
        <v>10000</v>
      </c>
    </row>
    <row r="795" spans="1:2" x14ac:dyDescent="0.25">
      <c r="A795" s="4" t="s">
        <v>353</v>
      </c>
      <c r="B795" s="3">
        <v>0.5</v>
      </c>
    </row>
    <row r="796" spans="1:2" x14ac:dyDescent="0.25">
      <c r="A796" s="4" t="s">
        <v>354</v>
      </c>
      <c r="B796" s="3">
        <v>5.0000000000000001E-3</v>
      </c>
    </row>
    <row r="797" spans="1:2" x14ac:dyDescent="0.25">
      <c r="A797" s="4" t="s">
        <v>355</v>
      </c>
      <c r="B797" s="3">
        <v>4</v>
      </c>
    </row>
    <row r="798" spans="1:2" x14ac:dyDescent="0.25">
      <c r="B798" s="3"/>
    </row>
    <row r="799" spans="1:2" x14ac:dyDescent="0.25">
      <c r="A799" s="4" t="s">
        <v>356</v>
      </c>
      <c r="B799" s="3"/>
    </row>
    <row r="800" spans="1:2" x14ac:dyDescent="0.25">
      <c r="A800" s="4" t="s">
        <v>357</v>
      </c>
      <c r="B800" s="3">
        <v>0</v>
      </c>
    </row>
    <row r="801" spans="1:15" x14ac:dyDescent="0.25">
      <c r="A801" s="4" t="s">
        <v>358</v>
      </c>
      <c r="B801" s="3">
        <v>0</v>
      </c>
    </row>
    <row r="802" spans="1:15" x14ac:dyDescent="0.25">
      <c r="A802" s="4" t="s">
        <v>359</v>
      </c>
      <c r="B802" s="3">
        <v>1</v>
      </c>
    </row>
    <row r="803" spans="1:15" x14ac:dyDescent="0.25">
      <c r="A803" s="4" t="s">
        <v>360</v>
      </c>
      <c r="B803" s="3">
        <v>0</v>
      </c>
    </row>
    <row r="804" spans="1:15" x14ac:dyDescent="0.25">
      <c r="A804" s="4" t="s">
        <v>361</v>
      </c>
      <c r="B804" s="3">
        <v>0</v>
      </c>
    </row>
    <row r="805" spans="1:15" x14ac:dyDescent="0.25">
      <c r="A805" s="4" t="s">
        <v>362</v>
      </c>
      <c r="B805" s="3">
        <v>94</v>
      </c>
    </row>
    <row r="806" spans="1:15" x14ac:dyDescent="0.25">
      <c r="A806" s="4" t="s">
        <v>363</v>
      </c>
      <c r="B806" s="3">
        <v>615</v>
      </c>
    </row>
    <row r="807" spans="1:15" x14ac:dyDescent="0.25">
      <c r="A807" s="4" t="s">
        <v>364</v>
      </c>
      <c r="B807" s="3">
        <v>0</v>
      </c>
    </row>
    <row r="808" spans="1:15" x14ac:dyDescent="0.25">
      <c r="B808" s="3"/>
    </row>
    <row r="809" spans="1:15" x14ac:dyDescent="0.25">
      <c r="A809" s="4" t="s">
        <v>365</v>
      </c>
      <c r="B809" s="3"/>
    </row>
    <row r="810" spans="1:15" x14ac:dyDescent="0.25">
      <c r="B810" s="3" t="s">
        <v>366</v>
      </c>
      <c r="C810" s="4" t="s">
        <v>367</v>
      </c>
      <c r="D810" s="4" t="s">
        <v>163</v>
      </c>
      <c r="E810" s="4" t="s">
        <v>368</v>
      </c>
      <c r="F810" s="4" t="s">
        <v>369</v>
      </c>
      <c r="G810" s="4" t="s">
        <v>370</v>
      </c>
      <c r="H810" s="4" t="s">
        <v>371</v>
      </c>
      <c r="I810" s="4" t="s">
        <v>372</v>
      </c>
      <c r="J810" s="4" t="s">
        <v>373</v>
      </c>
      <c r="K810" s="4" t="s">
        <v>374</v>
      </c>
      <c r="L810" s="4" t="s">
        <v>375</v>
      </c>
      <c r="M810" s="4" t="s">
        <v>376</v>
      </c>
      <c r="N810" s="4" t="s">
        <v>377</v>
      </c>
      <c r="O810" s="4" t="s">
        <v>378</v>
      </c>
    </row>
    <row r="811" spans="1:15" x14ac:dyDescent="0.25">
      <c r="A811" s="4" t="s">
        <v>379</v>
      </c>
      <c r="B811" s="3" t="s">
        <v>143</v>
      </c>
      <c r="C811" s="4" t="s">
        <v>70</v>
      </c>
      <c r="D811" s="4" t="s">
        <v>162</v>
      </c>
      <c r="E811" s="4">
        <v>1</v>
      </c>
      <c r="F811" s="4">
        <v>0</v>
      </c>
      <c r="G811" s="4">
        <v>24.4375</v>
      </c>
    </row>
    <row r="812" spans="1:15" x14ac:dyDescent="0.25">
      <c r="A812" s="4" t="s">
        <v>380</v>
      </c>
      <c r="B812" s="3"/>
      <c r="E812" s="4">
        <v>-1</v>
      </c>
    </row>
    <row r="813" spans="1:15" x14ac:dyDescent="0.25">
      <c r="A813" s="4" t="s">
        <v>381</v>
      </c>
      <c r="B813" s="3" t="s">
        <v>144</v>
      </c>
      <c r="C813" s="4" t="s">
        <v>71</v>
      </c>
      <c r="D813" s="4" t="s">
        <v>154</v>
      </c>
      <c r="E813" s="4">
        <v>1</v>
      </c>
      <c r="F813" s="4">
        <v>0</v>
      </c>
      <c r="G813" s="4">
        <v>20.2</v>
      </c>
    </row>
    <row r="814" spans="1:15" x14ac:dyDescent="0.25">
      <c r="B814" s="3"/>
    </row>
    <row r="815" spans="1:15" x14ac:dyDescent="0.25">
      <c r="A815" s="4" t="s">
        <v>382</v>
      </c>
      <c r="B815" s="3"/>
    </row>
    <row r="816" spans="1:15" x14ac:dyDescent="0.25">
      <c r="A816" s="4" t="s">
        <v>383</v>
      </c>
      <c r="B816" s="3"/>
    </row>
    <row r="817" spans="1:4" x14ac:dyDescent="0.25">
      <c r="A817" s="4" t="s">
        <v>384</v>
      </c>
      <c r="B817" s="3">
        <v>1</v>
      </c>
    </row>
    <row r="818" spans="1:4" x14ac:dyDescent="0.25">
      <c r="A818" s="4" t="s">
        <v>385</v>
      </c>
      <c r="B818" s="3">
        <v>42801</v>
      </c>
    </row>
    <row r="819" spans="1:4" x14ac:dyDescent="0.25">
      <c r="A819" s="4" t="s">
        <v>39</v>
      </c>
      <c r="B819" s="3">
        <v>0.68052083333333335</v>
      </c>
    </row>
    <row r="820" spans="1:4" x14ac:dyDescent="0.25">
      <c r="A820" s="4" t="s">
        <v>386</v>
      </c>
      <c r="B820" s="3">
        <v>30</v>
      </c>
    </row>
    <row r="821" spans="1:4" x14ac:dyDescent="0.25">
      <c r="A821" s="4" t="s">
        <v>387</v>
      </c>
      <c r="B821" s="3" t="s">
        <v>388</v>
      </c>
    </row>
    <row r="822" spans="1:4" x14ac:dyDescent="0.25">
      <c r="B822" s="3"/>
    </row>
    <row r="823" spans="1:4" x14ac:dyDescent="0.25">
      <c r="A823" s="4" t="s">
        <v>389</v>
      </c>
      <c r="B823" s="3" t="s">
        <v>390</v>
      </c>
      <c r="C823" s="4" t="s">
        <v>391</v>
      </c>
      <c r="D823" s="4" t="s">
        <v>392</v>
      </c>
    </row>
    <row r="824" spans="1:4" x14ac:dyDescent="0.25">
      <c r="A824" s="4" t="s">
        <v>393</v>
      </c>
      <c r="B824" s="3">
        <v>0</v>
      </c>
      <c r="C824" s="4">
        <v>-2</v>
      </c>
      <c r="D824" s="4">
        <v>2</v>
      </c>
    </row>
    <row r="825" spans="1:4" x14ac:dyDescent="0.25">
      <c r="A825" s="4" t="s">
        <v>394</v>
      </c>
      <c r="B825" s="3">
        <v>1.1875E-2</v>
      </c>
      <c r="C825" s="4">
        <v>-0.01</v>
      </c>
      <c r="D825" s="4">
        <v>2.1874999999999999E-2</v>
      </c>
    </row>
    <row r="826" spans="1:4" x14ac:dyDescent="0.25">
      <c r="A826" s="4" t="s">
        <v>395</v>
      </c>
      <c r="B826" s="3">
        <v>10.05625</v>
      </c>
      <c r="C826" s="4">
        <v>0.27333299999999999</v>
      </c>
      <c r="D826" s="4">
        <v>9.7829169999999994</v>
      </c>
    </row>
    <row r="827" spans="1:4" x14ac:dyDescent="0.25">
      <c r="A827" s="4" t="s">
        <v>396</v>
      </c>
      <c r="B827" s="3">
        <v>53.774999999999999</v>
      </c>
      <c r="C827" s="4">
        <v>-3.8466670000000001</v>
      </c>
      <c r="D827" s="4">
        <v>57.621667000000002</v>
      </c>
    </row>
    <row r="828" spans="1:4" x14ac:dyDescent="0.25">
      <c r="A828" s="4" t="s">
        <v>397</v>
      </c>
      <c r="B828" s="3">
        <v>2.375</v>
      </c>
      <c r="C828" s="4">
        <v>-0.2</v>
      </c>
      <c r="D828" s="4">
        <v>2.5750000000000002</v>
      </c>
    </row>
    <row r="829" spans="1:4" x14ac:dyDescent="0.25">
      <c r="B829" s="3"/>
    </row>
    <row r="830" spans="1:4" x14ac:dyDescent="0.25">
      <c r="A830" s="4" t="s">
        <v>398</v>
      </c>
      <c r="B830" s="3"/>
    </row>
    <row r="831" spans="1:4" x14ac:dyDescent="0.25">
      <c r="A831" s="4" t="s">
        <v>384</v>
      </c>
      <c r="B831" s="3">
        <v>1</v>
      </c>
    </row>
    <row r="832" spans="1:4" x14ac:dyDescent="0.25">
      <c r="A832" s="4" t="s">
        <v>385</v>
      </c>
      <c r="B832" s="3">
        <v>42801</v>
      </c>
    </row>
    <row r="833" spans="1:9" x14ac:dyDescent="0.25">
      <c r="A833" s="4" t="s">
        <v>39</v>
      </c>
      <c r="B833" s="3">
        <v>0.68275462962962974</v>
      </c>
    </row>
    <row r="834" spans="1:9" x14ac:dyDescent="0.25">
      <c r="A834" s="4" t="s">
        <v>386</v>
      </c>
      <c r="B834" s="3">
        <v>30</v>
      </c>
    </row>
    <row r="835" spans="1:9" x14ac:dyDescent="0.25">
      <c r="A835" s="4" t="s">
        <v>387</v>
      </c>
      <c r="B835" s="3" t="s">
        <v>388</v>
      </c>
      <c r="C835" s="3"/>
    </row>
    <row r="836" spans="1:9" x14ac:dyDescent="0.25">
      <c r="A836" s="4" t="s">
        <v>156</v>
      </c>
      <c r="B836" s="3" t="s">
        <v>3</v>
      </c>
      <c r="C836" s="4" t="s">
        <v>2</v>
      </c>
      <c r="D836" s="4" t="s">
        <v>7</v>
      </c>
      <c r="E836" s="4" t="s">
        <v>175</v>
      </c>
      <c r="F836" s="4" t="s">
        <v>4</v>
      </c>
      <c r="G836" s="4" t="s">
        <v>5</v>
      </c>
      <c r="H836" s="4" t="s">
        <v>399</v>
      </c>
      <c r="I836" s="4" t="s">
        <v>6</v>
      </c>
    </row>
    <row r="837" spans="1:9" x14ac:dyDescent="0.25">
      <c r="A837" s="4" t="s">
        <v>400</v>
      </c>
      <c r="B837" s="3">
        <v>60000</v>
      </c>
      <c r="C837" s="4">
        <v>15.7</v>
      </c>
      <c r="D837" s="4">
        <v>20.9</v>
      </c>
      <c r="E837" s="4">
        <v>3030</v>
      </c>
      <c r="F837" s="4">
        <v>2055</v>
      </c>
      <c r="G837" s="4">
        <v>246.2</v>
      </c>
      <c r="H837" s="4">
        <v>0</v>
      </c>
      <c r="I837" s="4">
        <v>3030</v>
      </c>
    </row>
    <row r="838" spans="1:9" x14ac:dyDescent="0.25">
      <c r="B838" s="3"/>
    </row>
    <row r="839" spans="1:9" x14ac:dyDescent="0.25">
      <c r="A839" s="4" t="s">
        <v>389</v>
      </c>
      <c r="B839" s="3" t="s">
        <v>390</v>
      </c>
      <c r="C839" s="4" t="s">
        <v>391</v>
      </c>
      <c r="D839" s="4" t="s">
        <v>392</v>
      </c>
    </row>
    <row r="840" spans="1:9" x14ac:dyDescent="0.25">
      <c r="A840" s="4" t="s">
        <v>401</v>
      </c>
      <c r="B840" s="3">
        <v>21.2</v>
      </c>
      <c r="C840" s="4">
        <v>20.9</v>
      </c>
      <c r="D840" s="4">
        <v>0.3</v>
      </c>
    </row>
    <row r="841" spans="1:9" x14ac:dyDescent="0.25">
      <c r="B841" s="3"/>
    </row>
    <row r="842" spans="1:9" x14ac:dyDescent="0.25">
      <c r="A842" s="4" t="s">
        <v>398</v>
      </c>
      <c r="B842" s="3"/>
    </row>
    <row r="843" spans="1:9" x14ac:dyDescent="0.25">
      <c r="A843" s="4" t="s">
        <v>384</v>
      </c>
      <c r="B843" s="3">
        <v>1</v>
      </c>
    </row>
    <row r="844" spans="1:9" x14ac:dyDescent="0.25">
      <c r="A844" s="4" t="s">
        <v>385</v>
      </c>
      <c r="B844" s="3">
        <v>42801</v>
      </c>
    </row>
    <row r="845" spans="1:9" x14ac:dyDescent="0.25">
      <c r="A845" s="4" t="s">
        <v>39</v>
      </c>
      <c r="B845" s="3">
        <v>0.68431712962962965</v>
      </c>
    </row>
    <row r="846" spans="1:9" x14ac:dyDescent="0.25">
      <c r="A846" s="4" t="s">
        <v>386</v>
      </c>
      <c r="B846" s="3">
        <v>30</v>
      </c>
    </row>
    <row r="847" spans="1:9" x14ac:dyDescent="0.25">
      <c r="A847" s="4" t="s">
        <v>387</v>
      </c>
      <c r="B847" s="3" t="s">
        <v>398</v>
      </c>
    </row>
    <row r="848" spans="1:9" x14ac:dyDescent="0.25">
      <c r="A848" s="4" t="s">
        <v>156</v>
      </c>
      <c r="B848" s="3" t="s">
        <v>3</v>
      </c>
      <c r="C848" s="4" t="s">
        <v>2</v>
      </c>
      <c r="D848" s="4" t="s">
        <v>7</v>
      </c>
      <c r="E848" s="4" t="s">
        <v>175</v>
      </c>
      <c r="F848" s="4" t="s">
        <v>4</v>
      </c>
      <c r="G848" s="4" t="s">
        <v>5</v>
      </c>
      <c r="H848" s="4" t="s">
        <v>399</v>
      </c>
      <c r="I848" s="4" t="s">
        <v>6</v>
      </c>
    </row>
    <row r="849" spans="1:9" x14ac:dyDescent="0.25">
      <c r="A849" s="4" t="s">
        <v>400</v>
      </c>
      <c r="B849" s="3">
        <v>60000</v>
      </c>
      <c r="C849" s="4">
        <v>15.7</v>
      </c>
      <c r="D849" s="4">
        <v>20.9</v>
      </c>
      <c r="E849" s="4">
        <v>3030</v>
      </c>
      <c r="F849" s="4">
        <v>2055</v>
      </c>
      <c r="G849" s="4">
        <v>246.2</v>
      </c>
      <c r="H849" s="4">
        <v>0</v>
      </c>
      <c r="I849" s="4">
        <v>3030</v>
      </c>
    </row>
    <row r="850" spans="1:9" x14ac:dyDescent="0.25">
      <c r="B850" s="3"/>
    </row>
    <row r="851" spans="1:9" x14ac:dyDescent="0.25">
      <c r="A851" s="4" t="s">
        <v>389</v>
      </c>
      <c r="B851" s="3" t="s">
        <v>390</v>
      </c>
      <c r="C851" s="4" t="s">
        <v>391</v>
      </c>
      <c r="D851" s="4" t="s">
        <v>392</v>
      </c>
    </row>
    <row r="852" spans="1:9" x14ac:dyDescent="0.25">
      <c r="A852" s="4" t="s">
        <v>396</v>
      </c>
      <c r="B852" s="3">
        <v>247.35</v>
      </c>
      <c r="C852" s="4">
        <v>246.66666699999999</v>
      </c>
      <c r="D852" s="4">
        <v>0.68333299999999997</v>
      </c>
    </row>
    <row r="853" spans="1:9" x14ac:dyDescent="0.25">
      <c r="B853" s="3"/>
    </row>
    <row r="854" spans="1:9" x14ac:dyDescent="0.25">
      <c r="A854" s="4" t="s">
        <v>398</v>
      </c>
      <c r="B854" s="3"/>
    </row>
    <row r="855" spans="1:9" x14ac:dyDescent="0.25">
      <c r="A855" s="4" t="s">
        <v>384</v>
      </c>
      <c r="B855" s="3">
        <v>1</v>
      </c>
    </row>
    <row r="856" spans="1:9" x14ac:dyDescent="0.25">
      <c r="A856" s="4" t="s">
        <v>385</v>
      </c>
      <c r="B856" s="3">
        <v>42801</v>
      </c>
    </row>
    <row r="857" spans="1:9" x14ac:dyDescent="0.25">
      <c r="A857" s="4" t="s">
        <v>39</v>
      </c>
      <c r="B857" s="3">
        <v>0.68599537037037039</v>
      </c>
    </row>
    <row r="858" spans="1:9" x14ac:dyDescent="0.25">
      <c r="A858" s="4" t="s">
        <v>386</v>
      </c>
      <c r="B858" s="3">
        <v>30</v>
      </c>
    </row>
    <row r="859" spans="1:9" x14ac:dyDescent="0.25">
      <c r="A859" s="4" t="s">
        <v>387</v>
      </c>
      <c r="B859" s="3" t="s">
        <v>398</v>
      </c>
    </row>
    <row r="860" spans="1:9" x14ac:dyDescent="0.25">
      <c r="A860" s="4" t="s">
        <v>156</v>
      </c>
      <c r="B860" s="3" t="s">
        <v>3</v>
      </c>
      <c r="C860" s="4" t="s">
        <v>2</v>
      </c>
      <c r="D860" s="4" t="s">
        <v>7</v>
      </c>
      <c r="E860" s="4" t="s">
        <v>175</v>
      </c>
      <c r="F860" s="4" t="s">
        <v>4</v>
      </c>
      <c r="G860" s="4" t="s">
        <v>5</v>
      </c>
      <c r="H860" s="4" t="s">
        <v>399</v>
      </c>
      <c r="I860" s="4" t="s">
        <v>6</v>
      </c>
    </row>
    <row r="861" spans="1:9" x14ac:dyDescent="0.25">
      <c r="A861" s="4" t="s">
        <v>400</v>
      </c>
      <c r="B861" s="3">
        <v>60000</v>
      </c>
      <c r="C861" s="4">
        <v>15.7</v>
      </c>
      <c r="D861" s="4">
        <v>20.9</v>
      </c>
      <c r="E861" s="4">
        <v>3030</v>
      </c>
      <c r="F861" s="4">
        <v>2055</v>
      </c>
      <c r="G861" s="4">
        <v>246.2</v>
      </c>
      <c r="H861" s="4">
        <v>0</v>
      </c>
      <c r="I861" s="4">
        <v>3030</v>
      </c>
    </row>
    <row r="862" spans="1:9" x14ac:dyDescent="0.25">
      <c r="B862" s="3"/>
    </row>
    <row r="863" spans="1:9" x14ac:dyDescent="0.25">
      <c r="A863" s="4" t="s">
        <v>389</v>
      </c>
      <c r="B863" s="3" t="s">
        <v>390</v>
      </c>
      <c r="C863" s="4" t="s">
        <v>391</v>
      </c>
      <c r="D863" s="4" t="s">
        <v>392</v>
      </c>
    </row>
    <row r="864" spans="1:9" x14ac:dyDescent="0.25">
      <c r="A864" s="4" t="s">
        <v>393</v>
      </c>
      <c r="B864" s="3">
        <v>59981.875</v>
      </c>
      <c r="C864" s="4">
        <v>59963.333333000002</v>
      </c>
      <c r="D864" s="4">
        <v>18.541667</v>
      </c>
    </row>
    <row r="865" spans="1:4" x14ac:dyDescent="0.25">
      <c r="A865" s="4" t="s">
        <v>394</v>
      </c>
      <c r="B865" s="3">
        <v>15.654999999999999</v>
      </c>
      <c r="C865" s="4">
        <v>15.688667000000001</v>
      </c>
      <c r="D865" s="4">
        <v>-3.3667000000000002E-2</v>
      </c>
    </row>
    <row r="866" spans="1:4" x14ac:dyDescent="0.25">
      <c r="A866" s="4" t="s">
        <v>395</v>
      </c>
      <c r="B866" s="3">
        <v>2059.7937499999998</v>
      </c>
      <c r="C866" s="4">
        <v>2056.913333</v>
      </c>
      <c r="D866" s="4">
        <v>2.880417</v>
      </c>
    </row>
    <row r="867" spans="1:4" x14ac:dyDescent="0.25">
      <c r="A867" s="4" t="s">
        <v>397</v>
      </c>
      <c r="B867" s="3">
        <v>3039.7312499999998</v>
      </c>
      <c r="C867" s="4">
        <v>3035.1577779999998</v>
      </c>
      <c r="D867" s="4">
        <v>4.5734719999999998</v>
      </c>
    </row>
    <row r="868" spans="1:4" x14ac:dyDescent="0.25">
      <c r="B868" s="3"/>
    </row>
    <row r="869" spans="1:4" x14ac:dyDescent="0.25">
      <c r="B869" s="3"/>
    </row>
    <row r="870" spans="1:4" x14ac:dyDescent="0.25">
      <c r="B870" s="3"/>
    </row>
    <row r="871" spans="1:4" x14ac:dyDescent="0.25">
      <c r="A871" s="4" t="s">
        <v>402</v>
      </c>
      <c r="B871" s="3"/>
    </row>
    <row r="872" spans="1:4" x14ac:dyDescent="0.25">
      <c r="A872" s="4" t="s">
        <v>403</v>
      </c>
      <c r="B872" s="3">
        <v>42801</v>
      </c>
      <c r="C872" s="4">
        <v>0.67945807870370378</v>
      </c>
      <c r="D872" s="4" t="s">
        <v>404</v>
      </c>
    </row>
    <row r="873" spans="1:4" x14ac:dyDescent="0.25">
      <c r="A873" s="4" t="s">
        <v>405</v>
      </c>
      <c r="B873" s="3"/>
    </row>
    <row r="874" spans="1:4" x14ac:dyDescent="0.25">
      <c r="B874" s="3"/>
    </row>
    <row r="875" spans="1:4" x14ac:dyDescent="0.25">
      <c r="B875" s="3"/>
    </row>
    <row r="876" spans="1:4" x14ac:dyDescent="0.25">
      <c r="B876" s="3"/>
    </row>
    <row r="877" spans="1:4" x14ac:dyDescent="0.25">
      <c r="B877" s="3"/>
    </row>
    <row r="878" spans="1:4" x14ac:dyDescent="0.25">
      <c r="B878" s="3"/>
    </row>
    <row r="879" spans="1:4" x14ac:dyDescent="0.25">
      <c r="B879" s="3"/>
    </row>
    <row r="880" spans="1:4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  <row r="958" spans="2:2" x14ac:dyDescent="0.25">
      <c r="B958" s="3"/>
    </row>
    <row r="959" spans="2:2" x14ac:dyDescent="0.25">
      <c r="B959" s="3"/>
    </row>
    <row r="960" spans="2:2" x14ac:dyDescent="0.25">
      <c r="B960" s="3"/>
    </row>
    <row r="961" spans="2:2" x14ac:dyDescent="0.25">
      <c r="B961" s="3"/>
    </row>
    <row r="962" spans="2:2" x14ac:dyDescent="0.25">
      <c r="B962" s="3"/>
    </row>
    <row r="963" spans="2:2" x14ac:dyDescent="0.25">
      <c r="B963" s="3"/>
    </row>
    <row r="964" spans="2:2" x14ac:dyDescent="0.25">
      <c r="B964" s="3"/>
    </row>
    <row r="965" spans="2:2" x14ac:dyDescent="0.25">
      <c r="B965" s="3"/>
    </row>
    <row r="966" spans="2:2" x14ac:dyDescent="0.25">
      <c r="B966" s="3"/>
    </row>
    <row r="967" spans="2:2" x14ac:dyDescent="0.25">
      <c r="B967" s="3"/>
    </row>
    <row r="968" spans="2:2" x14ac:dyDescent="0.25">
      <c r="B968" s="3"/>
    </row>
    <row r="969" spans="2:2" x14ac:dyDescent="0.25">
      <c r="B969" s="3"/>
    </row>
    <row r="970" spans="2:2" x14ac:dyDescent="0.25">
      <c r="B970" s="3"/>
    </row>
    <row r="971" spans="2:2" x14ac:dyDescent="0.25">
      <c r="B971" s="3"/>
    </row>
    <row r="972" spans="2:2" x14ac:dyDescent="0.25">
      <c r="B972" s="3"/>
    </row>
    <row r="973" spans="2:2" x14ac:dyDescent="0.25">
      <c r="B973" s="3"/>
    </row>
    <row r="974" spans="2:2" x14ac:dyDescent="0.25">
      <c r="B974" s="3"/>
    </row>
    <row r="975" spans="2:2" x14ac:dyDescent="0.25">
      <c r="B975" s="3"/>
    </row>
    <row r="976" spans="2:2" x14ac:dyDescent="0.25">
      <c r="B976" s="3"/>
    </row>
    <row r="977" spans="2:2" x14ac:dyDescent="0.25">
      <c r="B977" s="3"/>
    </row>
    <row r="978" spans="2:2" x14ac:dyDescent="0.25">
      <c r="B978" s="3"/>
    </row>
    <row r="979" spans="2:2" x14ac:dyDescent="0.25">
      <c r="B979" s="3"/>
    </row>
    <row r="980" spans="2:2" x14ac:dyDescent="0.25">
      <c r="B980" s="3"/>
    </row>
    <row r="981" spans="2:2" x14ac:dyDescent="0.25">
      <c r="B981" s="3"/>
    </row>
    <row r="982" spans="2:2" x14ac:dyDescent="0.25">
      <c r="B982" s="3"/>
    </row>
    <row r="983" spans="2:2" x14ac:dyDescent="0.25">
      <c r="B983" s="3"/>
    </row>
    <row r="984" spans="2:2" x14ac:dyDescent="0.25">
      <c r="B984" s="3"/>
    </row>
    <row r="985" spans="2:2" x14ac:dyDescent="0.25">
      <c r="B985" s="3"/>
    </row>
    <row r="986" spans="2:2" x14ac:dyDescent="0.25">
      <c r="B986" s="3"/>
    </row>
    <row r="987" spans="2:2" x14ac:dyDescent="0.25">
      <c r="B987" s="3"/>
    </row>
    <row r="988" spans="2:2" x14ac:dyDescent="0.25">
      <c r="B988" s="3"/>
    </row>
    <row r="989" spans="2:2" x14ac:dyDescent="0.25">
      <c r="B989" s="3"/>
    </row>
    <row r="990" spans="2:2" x14ac:dyDescent="0.25">
      <c r="B990" s="3"/>
    </row>
    <row r="991" spans="2:2" x14ac:dyDescent="0.25">
      <c r="B991" s="3"/>
    </row>
    <row r="992" spans="2:2" x14ac:dyDescent="0.25">
      <c r="B992" s="3"/>
    </row>
    <row r="993" spans="2:2" x14ac:dyDescent="0.25">
      <c r="B993" s="3"/>
    </row>
    <row r="994" spans="2:2" x14ac:dyDescent="0.25">
      <c r="B994" s="3"/>
    </row>
    <row r="995" spans="2:2" x14ac:dyDescent="0.25">
      <c r="B995" s="3"/>
    </row>
    <row r="996" spans="2:2" x14ac:dyDescent="0.25">
      <c r="B996" s="3"/>
    </row>
    <row r="997" spans="2:2" x14ac:dyDescent="0.25">
      <c r="B997" s="3"/>
    </row>
    <row r="998" spans="2:2" x14ac:dyDescent="0.25">
      <c r="B998" s="3"/>
    </row>
    <row r="999" spans="2:2" x14ac:dyDescent="0.25">
      <c r="B999" s="3"/>
    </row>
    <row r="1000" spans="2:2" x14ac:dyDescent="0.25">
      <c r="B1000" s="3"/>
    </row>
    <row r="1001" spans="2:2" x14ac:dyDescent="0.25">
      <c r="B1001" s="3"/>
    </row>
    <row r="1002" spans="2:2" x14ac:dyDescent="0.25">
      <c r="B1002" s="3"/>
    </row>
    <row r="1003" spans="2:2" x14ac:dyDescent="0.25">
      <c r="B1003" s="3"/>
    </row>
    <row r="1004" spans="2:2" x14ac:dyDescent="0.25">
      <c r="B1004" s="3"/>
    </row>
    <row r="1005" spans="2:2" x14ac:dyDescent="0.25">
      <c r="B1005" s="3"/>
    </row>
    <row r="1006" spans="2:2" x14ac:dyDescent="0.25">
      <c r="B1006" s="3"/>
    </row>
    <row r="1007" spans="2:2" x14ac:dyDescent="0.25">
      <c r="B1007" s="3"/>
    </row>
    <row r="1008" spans="2:2" x14ac:dyDescent="0.25">
      <c r="B1008" s="3"/>
    </row>
    <row r="1009" spans="2:2" x14ac:dyDescent="0.25">
      <c r="B1009" s="3"/>
    </row>
    <row r="1010" spans="2:2" x14ac:dyDescent="0.25">
      <c r="B1010" s="3"/>
    </row>
    <row r="1011" spans="2:2" x14ac:dyDescent="0.25">
      <c r="B1011" s="3"/>
    </row>
    <row r="1012" spans="2:2" x14ac:dyDescent="0.25">
      <c r="B1012" s="3"/>
    </row>
    <row r="1013" spans="2:2" x14ac:dyDescent="0.25">
      <c r="B1013" s="3"/>
    </row>
    <row r="1014" spans="2:2" x14ac:dyDescent="0.25">
      <c r="B1014" s="3"/>
    </row>
    <row r="1015" spans="2:2" x14ac:dyDescent="0.25">
      <c r="B1015" s="3"/>
    </row>
    <row r="1016" spans="2:2" x14ac:dyDescent="0.25">
      <c r="B1016" s="3"/>
    </row>
    <row r="1017" spans="2:2" x14ac:dyDescent="0.25">
      <c r="B1017" s="3"/>
    </row>
    <row r="1018" spans="2:2" x14ac:dyDescent="0.25">
      <c r="B1018" s="3"/>
    </row>
    <row r="1019" spans="2:2" x14ac:dyDescent="0.25">
      <c r="B1019" s="3"/>
    </row>
    <row r="1020" spans="2:2" x14ac:dyDescent="0.25">
      <c r="B1020" s="3"/>
    </row>
    <row r="1021" spans="2:2" x14ac:dyDescent="0.25">
      <c r="B1021" s="3"/>
    </row>
    <row r="1022" spans="2:2" x14ac:dyDescent="0.25">
      <c r="B1022" s="3"/>
    </row>
    <row r="1023" spans="2:2" x14ac:dyDescent="0.25">
      <c r="B1023" s="3"/>
    </row>
    <row r="1024" spans="2:2" x14ac:dyDescent="0.25">
      <c r="B1024" s="3"/>
    </row>
    <row r="1025" spans="2:2" x14ac:dyDescent="0.25">
      <c r="B1025" s="3"/>
    </row>
    <row r="1026" spans="2:2" x14ac:dyDescent="0.25">
      <c r="B1026" s="3"/>
    </row>
    <row r="1027" spans="2:2" x14ac:dyDescent="0.25">
      <c r="B1027" s="3"/>
    </row>
    <row r="1028" spans="2:2" x14ac:dyDescent="0.25">
      <c r="B1028" s="3"/>
    </row>
    <row r="1029" spans="2:2" x14ac:dyDescent="0.25">
      <c r="B1029" s="3"/>
    </row>
    <row r="1030" spans="2:2" x14ac:dyDescent="0.25">
      <c r="B1030" s="3"/>
    </row>
    <row r="1031" spans="2:2" x14ac:dyDescent="0.25">
      <c r="B1031" s="3"/>
    </row>
    <row r="1032" spans="2:2" x14ac:dyDescent="0.25">
      <c r="B1032" s="3"/>
    </row>
    <row r="1033" spans="2:2" x14ac:dyDescent="0.25">
      <c r="B1033" s="3"/>
    </row>
    <row r="1034" spans="2:2" x14ac:dyDescent="0.25">
      <c r="B1034" s="3"/>
    </row>
    <row r="1035" spans="2:2" x14ac:dyDescent="0.25">
      <c r="B1035" s="3"/>
    </row>
    <row r="1036" spans="2:2" x14ac:dyDescent="0.25">
      <c r="B1036" s="3"/>
    </row>
    <row r="1037" spans="2:2" x14ac:dyDescent="0.25">
      <c r="B1037" s="3"/>
    </row>
    <row r="1038" spans="2:2" x14ac:dyDescent="0.25">
      <c r="B1038" s="3"/>
    </row>
    <row r="1039" spans="2:2" x14ac:dyDescent="0.25">
      <c r="B1039" s="3"/>
    </row>
    <row r="1040" spans="2:2" x14ac:dyDescent="0.25">
      <c r="B1040" s="3"/>
    </row>
    <row r="1041" spans="2:2" x14ac:dyDescent="0.25">
      <c r="B1041" s="3"/>
    </row>
    <row r="1042" spans="2:2" x14ac:dyDescent="0.25">
      <c r="B1042" s="3"/>
    </row>
    <row r="1043" spans="2:2" x14ac:dyDescent="0.25">
      <c r="B1043" s="3"/>
    </row>
    <row r="1044" spans="2:2" x14ac:dyDescent="0.25">
      <c r="B1044" s="3"/>
    </row>
    <row r="1045" spans="2:2" x14ac:dyDescent="0.25">
      <c r="B1045" s="3"/>
    </row>
    <row r="1046" spans="2:2" x14ac:dyDescent="0.25">
      <c r="B1046" s="3"/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4"/>
  <sheetViews>
    <sheetView showGridLines="0" tabSelected="1" workbookViewId="0">
      <selection activeCell="J20" sqref="J20"/>
    </sheetView>
  </sheetViews>
  <sheetFormatPr defaultRowHeight="15" x14ac:dyDescent="0.25"/>
  <cols>
    <col min="3" max="3" width="25.5703125" bestFit="1" customWidth="1"/>
    <col min="4" max="4" width="8" bestFit="1" customWidth="1"/>
    <col min="5" max="8" width="8.5703125" bestFit="1" customWidth="1"/>
    <col min="9" max="9" width="23.28515625" bestFit="1" customWidth="1"/>
    <col min="10" max="10" width="18.7109375" bestFit="1" customWidth="1"/>
  </cols>
  <sheetData>
    <row r="4" spans="3:10" x14ac:dyDescent="0.25">
      <c r="C4" s="9" t="s">
        <v>177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167</v>
      </c>
      <c r="I4" s="18" t="s">
        <v>196</v>
      </c>
      <c r="J4" s="18" t="s">
        <v>195</v>
      </c>
    </row>
    <row r="5" spans="3:10" x14ac:dyDescent="0.25">
      <c r="C5" s="10" t="s">
        <v>178</v>
      </c>
      <c r="D5" s="10" t="s">
        <v>179</v>
      </c>
      <c r="E5" s="13">
        <f>'Lap 1 data'!$B$8</f>
        <v>2.2337962962963864E-3</v>
      </c>
      <c r="F5" s="11">
        <f>'Lap 2 data'!$B$8</f>
        <v>2.0949074074074758E-3</v>
      </c>
      <c r="G5" s="11"/>
      <c r="H5" s="11"/>
      <c r="I5" s="11">
        <f>AVERAGE(F5,G5,H5)</f>
        <v>2.0949074074074758E-3</v>
      </c>
      <c r="J5" s="33" t="e">
        <f>STDEV(F5:H5)</f>
        <v>#DIV/0!</v>
      </c>
    </row>
    <row r="6" spans="3:10" x14ac:dyDescent="0.25">
      <c r="C6" s="10" t="s">
        <v>180</v>
      </c>
      <c r="D6" s="10" t="s">
        <v>181</v>
      </c>
      <c r="E6" s="12">
        <f>'Lap 1 data'!$AT8</f>
        <v>1.2981666666666676</v>
      </c>
      <c r="F6" s="12">
        <f>'Lap 2 data'!$AT8</f>
        <v>1.2896666666666663</v>
      </c>
      <c r="G6" s="12"/>
      <c r="H6" s="12"/>
      <c r="I6" s="12">
        <f>AVERAGE(F6,G6,H6)</f>
        <v>1.2896666666666663</v>
      </c>
      <c r="J6" s="33" t="e">
        <f t="shared" ref="J6:J24" si="0">STDEV(F6:H6)</f>
        <v>#DIV/0!</v>
      </c>
    </row>
    <row r="7" spans="3:10" x14ac:dyDescent="0.25">
      <c r="C7" s="10" t="s">
        <v>182</v>
      </c>
      <c r="D7" s="10" t="s">
        <v>183</v>
      </c>
      <c r="E7" s="12">
        <f>'Lap 1 data'!$BW8</f>
        <v>5.4237736743222256E-2</v>
      </c>
      <c r="F7" s="12">
        <f>'Lap 2 data'!$BW8</f>
        <v>6.1830822653166688E-2</v>
      </c>
      <c r="G7" s="12"/>
      <c r="H7" s="12"/>
      <c r="I7" s="12">
        <f>AVERAGE(F7,G7,H7)</f>
        <v>6.1830822653166688E-2</v>
      </c>
      <c r="J7" s="12" t="e">
        <f t="shared" si="0"/>
        <v>#DIV/0!</v>
      </c>
    </row>
    <row r="8" spans="3:10" x14ac:dyDescent="0.25">
      <c r="C8" s="10" t="s">
        <v>184</v>
      </c>
      <c r="D8" s="10" t="s">
        <v>185</v>
      </c>
      <c r="E8" s="12">
        <f>'Lap 1 data'!$BW9</f>
        <v>23.934749947487276</v>
      </c>
      <c r="F8" s="12">
        <f>'Lap 2 data'!$BW9</f>
        <v>20.857989774790997</v>
      </c>
      <c r="G8" s="12"/>
      <c r="H8" s="12"/>
      <c r="I8" s="12">
        <f t="shared" ref="I8:I24" si="1">AVERAGE(F8,G8,H8)</f>
        <v>20.857989774790997</v>
      </c>
      <c r="J8" s="12" t="e">
        <f t="shared" si="0"/>
        <v>#DIV/0!</v>
      </c>
    </row>
    <row r="9" spans="3:10" x14ac:dyDescent="0.25">
      <c r="C9" s="10" t="s">
        <v>2</v>
      </c>
      <c r="D9" s="10" t="s">
        <v>190</v>
      </c>
      <c r="E9" s="12">
        <f>'Lap 1 data'!BY5</f>
        <v>10077.867635945797</v>
      </c>
      <c r="F9" s="12">
        <f>'Lap 2 data'!BY5</f>
        <v>12236.31618144604</v>
      </c>
      <c r="G9" s="12"/>
      <c r="H9" s="12"/>
      <c r="I9" s="12">
        <f t="shared" si="1"/>
        <v>12236.31618144604</v>
      </c>
      <c r="J9" s="12" t="e">
        <f t="shared" si="0"/>
        <v>#DIV/0!</v>
      </c>
    </row>
    <row r="10" spans="3:10" x14ac:dyDescent="0.25">
      <c r="C10" s="10" t="s">
        <v>3</v>
      </c>
      <c r="D10" s="10" t="s">
        <v>190</v>
      </c>
      <c r="E10" s="12">
        <f>'Lap 1 data'!BZ5</f>
        <v>3.5639377143173858</v>
      </c>
      <c r="F10" s="12">
        <f>'Lap 2 data'!BZ5</f>
        <v>6.6530079619351046</v>
      </c>
      <c r="G10" s="12"/>
      <c r="H10" s="12"/>
      <c r="I10" s="12">
        <f t="shared" si="1"/>
        <v>6.6530079619351046</v>
      </c>
      <c r="J10" s="12" t="e">
        <f t="shared" si="0"/>
        <v>#DIV/0!</v>
      </c>
    </row>
    <row r="11" spans="3:10" x14ac:dyDescent="0.25">
      <c r="C11" s="10" t="s">
        <v>4</v>
      </c>
      <c r="D11" s="10" t="s">
        <v>190</v>
      </c>
      <c r="E11" s="12">
        <f>'Lap 1 data'!CA5</f>
        <v>33.465335503393767</v>
      </c>
      <c r="F11" s="12">
        <f>'Lap 2 data'!CA5</f>
        <v>37.496694237025636</v>
      </c>
      <c r="G11" s="12"/>
      <c r="H11" s="12"/>
      <c r="I11" s="12">
        <f t="shared" si="1"/>
        <v>37.496694237025636</v>
      </c>
      <c r="J11" s="12" t="e">
        <f t="shared" si="0"/>
        <v>#DIV/0!</v>
      </c>
    </row>
    <row r="12" spans="3:10" x14ac:dyDescent="0.25">
      <c r="C12" s="10" t="s">
        <v>175</v>
      </c>
      <c r="D12" s="10" t="s">
        <v>190</v>
      </c>
      <c r="E12" s="12">
        <f>'Lap 1 data'!CB5</f>
        <v>2.4573920856469797E-2</v>
      </c>
      <c r="F12" s="12">
        <f>'Lap 2 data'!CB5</f>
        <v>8.6790837494253273E-2</v>
      </c>
      <c r="G12" s="12"/>
      <c r="H12" s="12"/>
      <c r="I12" s="12">
        <f t="shared" si="1"/>
        <v>8.6790837494253273E-2</v>
      </c>
      <c r="J12" s="12" t="e">
        <f t="shared" si="0"/>
        <v>#DIV/0!</v>
      </c>
    </row>
    <row r="13" spans="3:10" x14ac:dyDescent="0.25">
      <c r="C13" s="10" t="s">
        <v>2</v>
      </c>
      <c r="D13" s="10" t="s">
        <v>186</v>
      </c>
      <c r="E13" s="12">
        <f>'Lap 1 data'!$CE$5</f>
        <v>418.34773855725666</v>
      </c>
      <c r="F13" s="12">
        <f>'Lap 2 data'!$CE$5</f>
        <v>479.66949793727485</v>
      </c>
      <c r="G13" s="12"/>
      <c r="H13" s="12"/>
      <c r="I13" s="12">
        <f t="shared" si="1"/>
        <v>479.66949793727485</v>
      </c>
      <c r="J13" s="12" t="e">
        <f t="shared" si="0"/>
        <v>#DIV/0!</v>
      </c>
    </row>
    <row r="14" spans="3:10" x14ac:dyDescent="0.25">
      <c r="C14" s="10" t="s">
        <v>3</v>
      </c>
      <c r="D14" s="10" t="s">
        <v>186</v>
      </c>
      <c r="E14" s="12">
        <f>'Lap 1 data'!$CF$5</f>
        <v>0.14794451931732194</v>
      </c>
      <c r="F14" s="12">
        <f>'Lap 2 data'!$CF$5</f>
        <v>0.26080112196781885</v>
      </c>
      <c r="G14" s="12"/>
      <c r="H14" s="12"/>
      <c r="I14" s="12">
        <f t="shared" si="1"/>
        <v>0.26080112196781885</v>
      </c>
      <c r="J14" s="12" t="e">
        <f t="shared" si="0"/>
        <v>#DIV/0!</v>
      </c>
    </row>
    <row r="15" spans="3:10" x14ac:dyDescent="0.25">
      <c r="C15" s="10" t="s">
        <v>4</v>
      </c>
      <c r="D15" s="10" t="s">
        <v>186</v>
      </c>
      <c r="E15" s="12">
        <f>'Lap 1 data'!$CG$5</f>
        <v>1.38919739111961</v>
      </c>
      <c r="F15" s="12">
        <f>'Lap 2 data'!$CG$5</f>
        <v>1.469888505026852</v>
      </c>
      <c r="G15" s="12"/>
      <c r="H15" s="12"/>
      <c r="I15" s="12">
        <f t="shared" si="1"/>
        <v>1.469888505026852</v>
      </c>
      <c r="J15" s="12" t="e">
        <f t="shared" si="0"/>
        <v>#DIV/0!</v>
      </c>
    </row>
    <row r="16" spans="3:10" x14ac:dyDescent="0.25">
      <c r="C16" s="10" t="s">
        <v>175</v>
      </c>
      <c r="D16" s="10" t="s">
        <v>186</v>
      </c>
      <c r="E16" s="12">
        <f>'Lap 1 data'!$CH$5</f>
        <v>1.0201011353950309E-3</v>
      </c>
      <c r="F16" s="12">
        <f>'Lap 2 data'!$CH$5</f>
        <v>3.4022427035310799E-3</v>
      </c>
      <c r="G16" s="12"/>
      <c r="H16" s="12"/>
      <c r="I16" s="12">
        <f t="shared" si="1"/>
        <v>3.4022427035310799E-3</v>
      </c>
      <c r="J16" s="12" t="e">
        <f t="shared" si="0"/>
        <v>#DIV/0!</v>
      </c>
    </row>
    <row r="17" spans="3:10" x14ac:dyDescent="0.25">
      <c r="C17" s="10" t="s">
        <v>2</v>
      </c>
      <c r="D17" s="10" t="s">
        <v>432</v>
      </c>
      <c r="E17" s="12">
        <f>'Lap 1 data'!BY8</f>
        <v>543.08508927041237</v>
      </c>
      <c r="F17" s="12">
        <f>'Lap 2 data'!BY8</f>
        <v>618.61376250643866</v>
      </c>
      <c r="G17" s="12"/>
      <c r="H17" s="12"/>
      <c r="I17" s="12">
        <f t="shared" si="1"/>
        <v>618.61376250643866</v>
      </c>
      <c r="J17" s="12" t="e">
        <f t="shared" si="0"/>
        <v>#DIV/0!</v>
      </c>
    </row>
    <row r="18" spans="3:10" x14ac:dyDescent="0.25">
      <c r="C18" s="10" t="s">
        <v>3</v>
      </c>
      <c r="D18" s="10" t="s">
        <v>432</v>
      </c>
      <c r="E18" s="12">
        <f>'Lap 1 data'!BZ8</f>
        <v>0.19205664349377025</v>
      </c>
      <c r="F18" s="12">
        <f>'Lap 2 data'!BZ8</f>
        <v>0.33634651363116358</v>
      </c>
      <c r="G18" s="12"/>
      <c r="H18" s="12"/>
      <c r="I18" s="12">
        <f t="shared" si="1"/>
        <v>0.33634651363116358</v>
      </c>
      <c r="J18" s="12" t="e">
        <f t="shared" si="0"/>
        <v>#DIV/0!</v>
      </c>
    </row>
    <row r="19" spans="3:10" x14ac:dyDescent="0.25">
      <c r="C19" s="10" t="s">
        <v>4</v>
      </c>
      <c r="D19" s="10" t="s">
        <v>432</v>
      </c>
      <c r="E19" s="12">
        <f>'Lap 1 data'!CA8</f>
        <v>1.8034097465717751</v>
      </c>
      <c r="F19" s="12">
        <f>'Lap 2 data'!CA8</f>
        <v>1.8956662086496294</v>
      </c>
      <c r="G19" s="12"/>
      <c r="H19" s="12"/>
      <c r="I19" s="12">
        <f t="shared" si="1"/>
        <v>1.8956662086496294</v>
      </c>
      <c r="J19" s="12" t="e">
        <f t="shared" si="0"/>
        <v>#DIV/0!</v>
      </c>
    </row>
    <row r="20" spans="3:10" x14ac:dyDescent="0.25">
      <c r="C20" s="10" t="s">
        <v>175</v>
      </c>
      <c r="D20" s="10" t="s">
        <v>432</v>
      </c>
      <c r="E20" s="12">
        <f>'Lap 1 data'!CB8</f>
        <v>1.3242612905986501E-3</v>
      </c>
      <c r="F20" s="12">
        <f>'Lap 2 data'!CB8</f>
        <v>4.387759006653915E-3</v>
      </c>
      <c r="G20" s="12"/>
      <c r="H20" s="12"/>
      <c r="I20" s="12">
        <f t="shared" si="1"/>
        <v>4.387759006653915E-3</v>
      </c>
      <c r="J20" s="12" t="e">
        <f t="shared" si="0"/>
        <v>#DIV/0!</v>
      </c>
    </row>
    <row r="21" spans="3:10" x14ac:dyDescent="0.25">
      <c r="C21" s="10" t="s">
        <v>194</v>
      </c>
      <c r="D21" s="10" t="s">
        <v>190</v>
      </c>
      <c r="E21" s="12">
        <f>'Lap 1 data'!CC5</f>
        <v>37.245835983845176</v>
      </c>
      <c r="F21" s="12">
        <f>'Lap 2 data'!CC5</f>
        <v>44.480893550468558</v>
      </c>
      <c r="G21" s="12"/>
      <c r="H21" s="12"/>
      <c r="I21" s="12">
        <f t="shared" si="1"/>
        <v>44.480893550468558</v>
      </c>
      <c r="J21" s="12" t="e">
        <f t="shared" si="0"/>
        <v>#DIV/0!</v>
      </c>
    </row>
    <row r="22" spans="3:10" x14ac:dyDescent="0.25">
      <c r="C22" s="10" t="s">
        <v>194</v>
      </c>
      <c r="D22" s="10" t="s">
        <v>186</v>
      </c>
      <c r="E22" s="12">
        <f>'Lap 1 data'!$CI5</f>
        <v>1.5381620115723271</v>
      </c>
      <c r="F22" s="12">
        <f>'Lap 2 data'!$CI5</f>
        <v>1.7340918696982017</v>
      </c>
      <c r="G22" s="12"/>
      <c r="H22" s="12"/>
      <c r="I22" s="12">
        <f t="shared" si="1"/>
        <v>1.7340918696982017</v>
      </c>
      <c r="J22" s="12" t="e">
        <f t="shared" si="0"/>
        <v>#DIV/0!</v>
      </c>
    </row>
    <row r="23" spans="3:10" x14ac:dyDescent="0.25">
      <c r="C23" s="10" t="s">
        <v>194</v>
      </c>
      <c r="D23" s="10" t="s">
        <v>432</v>
      </c>
      <c r="E23" s="12">
        <f>'Lap 1 data'!CC8</f>
        <v>1.996790651356144</v>
      </c>
      <c r="F23" s="12">
        <f>'Lap 2 data'!CC8</f>
        <v>2.236400481287447</v>
      </c>
      <c r="G23" s="12"/>
      <c r="H23" s="12"/>
      <c r="I23" s="12">
        <f t="shared" ref="I23" si="2">AVERAGE(F23,G23,H23)</f>
        <v>2.236400481287447</v>
      </c>
      <c r="J23" s="12" t="e">
        <f t="shared" ref="J23" si="3">STDEV(F23:H23)</f>
        <v>#DIV/0!</v>
      </c>
    </row>
    <row r="24" spans="3:10" x14ac:dyDescent="0.25">
      <c r="C24" s="19" t="s">
        <v>52</v>
      </c>
      <c r="D24" s="19" t="s">
        <v>187</v>
      </c>
      <c r="E24" s="12">
        <f>'Lap 1 data'!BC5</f>
        <v>1.5988659793814437</v>
      </c>
      <c r="F24" s="12">
        <f>'Lap 2 data'!BC5</f>
        <v>1.4513186813186802</v>
      </c>
      <c r="G24" s="12"/>
      <c r="H24" s="12"/>
      <c r="I24" s="12">
        <f t="shared" si="1"/>
        <v>1.4513186813186802</v>
      </c>
      <c r="J24" s="12" t="e">
        <f t="shared" si="0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workbookViewId="0">
      <selection activeCell="B186" sqref="B186:B197"/>
    </sheetView>
  </sheetViews>
  <sheetFormatPr defaultRowHeight="15" x14ac:dyDescent="0.25"/>
  <cols>
    <col min="1" max="1" width="13.5703125" style="4" customWidth="1"/>
    <col min="2" max="2" width="13.42578125" style="4" customWidth="1"/>
    <col min="3" max="3" width="13.85546875" style="4" customWidth="1"/>
    <col min="4" max="4" width="13.42578125" style="4" customWidth="1"/>
  </cols>
  <sheetData>
    <row r="1" spans="1:5" x14ac:dyDescent="0.25">
      <c r="A1" s="31" t="s">
        <v>164</v>
      </c>
      <c r="B1" s="31" t="s">
        <v>165</v>
      </c>
      <c r="C1" s="31" t="s">
        <v>166</v>
      </c>
      <c r="D1" s="31" t="s">
        <v>167</v>
      </c>
      <c r="E1" s="35"/>
    </row>
    <row r="2" spans="1:5" x14ac:dyDescent="0.25">
      <c r="A2" s="31" t="s">
        <v>430</v>
      </c>
      <c r="B2" s="32" t="s">
        <v>431</v>
      </c>
      <c r="C2" s="32"/>
      <c r="D2" s="34"/>
      <c r="E2" s="34"/>
    </row>
    <row r="3" spans="1:5" x14ac:dyDescent="0.25">
      <c r="A3" s="31" t="s">
        <v>168</v>
      </c>
      <c r="B3" s="31" t="s">
        <v>168</v>
      </c>
      <c r="C3" s="31" t="s">
        <v>168</v>
      </c>
      <c r="D3" s="31" t="s">
        <v>168</v>
      </c>
    </row>
    <row r="4" spans="1:5" x14ac:dyDescent="0.25">
      <c r="A4" s="4">
        <f>'Raw Data'!AT74</f>
        <v>0.9</v>
      </c>
      <c r="B4" s="4">
        <f>'Raw Data'!AT359</f>
        <v>0.8</v>
      </c>
    </row>
    <row r="5" spans="1:5" x14ac:dyDescent="0.25">
      <c r="A5" s="4">
        <f>'Raw Data'!AT75</f>
        <v>8.9</v>
      </c>
      <c r="B5" s="4">
        <f>'Raw Data'!AT360</f>
        <v>8.1</v>
      </c>
    </row>
    <row r="6" spans="1:5" x14ac:dyDescent="0.25">
      <c r="A6" s="4">
        <f>'Raw Data'!AT76</f>
        <v>9.1999999999999993</v>
      </c>
      <c r="B6" s="4">
        <f>'Raw Data'!AT361</f>
        <v>8.1</v>
      </c>
    </row>
    <row r="7" spans="1:5" x14ac:dyDescent="0.25">
      <c r="A7" s="4">
        <f>'Raw Data'!AT77</f>
        <v>12</v>
      </c>
      <c r="B7" s="4">
        <f>'Raw Data'!AT362</f>
        <v>9</v>
      </c>
    </row>
    <row r="8" spans="1:5" x14ac:dyDescent="0.25">
      <c r="A8" s="4">
        <f>'Raw Data'!AT78</f>
        <v>11.3</v>
      </c>
      <c r="B8" s="4">
        <f>'Raw Data'!AT363</f>
        <v>17.399999999999999</v>
      </c>
    </row>
    <row r="9" spans="1:5" x14ac:dyDescent="0.25">
      <c r="A9" s="4">
        <f>'Raw Data'!AT79</f>
        <v>11.8</v>
      </c>
      <c r="B9" s="4">
        <f>'Raw Data'!AT364</f>
        <v>21.4</v>
      </c>
    </row>
    <row r="10" spans="1:5" x14ac:dyDescent="0.25">
      <c r="A10" s="4">
        <f>'Raw Data'!AT80</f>
        <v>16.8</v>
      </c>
      <c r="B10" s="4">
        <f>'Raw Data'!AT365</f>
        <v>22.6</v>
      </c>
    </row>
    <row r="11" spans="1:5" x14ac:dyDescent="0.25">
      <c r="A11" s="4">
        <f>'Raw Data'!AT81</f>
        <v>19</v>
      </c>
      <c r="B11" s="4">
        <f>'Raw Data'!AT366</f>
        <v>23</v>
      </c>
    </row>
    <row r="12" spans="1:5" x14ac:dyDescent="0.25">
      <c r="A12" s="4">
        <f>'Raw Data'!AT82</f>
        <v>20.9</v>
      </c>
      <c r="B12" s="4">
        <f>'Raw Data'!AT367</f>
        <v>26.5</v>
      </c>
    </row>
    <row r="13" spans="1:5" x14ac:dyDescent="0.25">
      <c r="A13" s="4">
        <f>'Raw Data'!AT83</f>
        <v>22.3</v>
      </c>
      <c r="B13" s="4">
        <f>'Raw Data'!AT368</f>
        <v>27</v>
      </c>
    </row>
    <row r="14" spans="1:5" x14ac:dyDescent="0.25">
      <c r="A14" s="4">
        <f>'Raw Data'!AT84</f>
        <v>23.9</v>
      </c>
      <c r="B14" s="4">
        <f>'Raw Data'!AT369</f>
        <v>28</v>
      </c>
    </row>
    <row r="15" spans="1:5" x14ac:dyDescent="0.25">
      <c r="A15" s="4">
        <f>'Raw Data'!AT85</f>
        <v>25.1</v>
      </c>
      <c r="B15" s="4">
        <f>'Raw Data'!AT370</f>
        <v>28.1</v>
      </c>
    </row>
    <row r="16" spans="1:5" x14ac:dyDescent="0.25">
      <c r="A16" s="4">
        <f>'Raw Data'!AT86</f>
        <v>26.3</v>
      </c>
      <c r="B16" s="4">
        <f>'Raw Data'!AT371</f>
        <v>29.1</v>
      </c>
    </row>
    <row r="17" spans="1:2" x14ac:dyDescent="0.25">
      <c r="A17" s="4">
        <f>'Raw Data'!AT87</f>
        <v>27.5</v>
      </c>
      <c r="B17" s="4">
        <f>'Raw Data'!AT372</f>
        <v>29.9</v>
      </c>
    </row>
    <row r="18" spans="1:2" x14ac:dyDescent="0.25">
      <c r="A18" s="4">
        <f>'Raw Data'!AT88</f>
        <v>27.7</v>
      </c>
      <c r="B18" s="4">
        <f>'Raw Data'!AT373</f>
        <v>30.3</v>
      </c>
    </row>
    <row r="19" spans="1:2" x14ac:dyDescent="0.25">
      <c r="A19" s="4">
        <f>'Raw Data'!AT89</f>
        <v>28.8</v>
      </c>
      <c r="B19" s="4">
        <f>'Raw Data'!AT374</f>
        <v>30.7</v>
      </c>
    </row>
    <row r="20" spans="1:2" x14ac:dyDescent="0.25">
      <c r="A20" s="4">
        <f>'Raw Data'!AT90</f>
        <v>29.4</v>
      </c>
      <c r="B20" s="4">
        <f>'Raw Data'!AT375</f>
        <v>31.2</v>
      </c>
    </row>
    <row r="21" spans="1:2" x14ac:dyDescent="0.25">
      <c r="A21" s="4">
        <f>'Raw Data'!AT91</f>
        <v>30.6</v>
      </c>
      <c r="B21" s="4">
        <f>'Raw Data'!AT376</f>
        <v>31.4</v>
      </c>
    </row>
    <row r="22" spans="1:2" x14ac:dyDescent="0.25">
      <c r="A22" s="4">
        <f>'Raw Data'!AT92</f>
        <v>30.4</v>
      </c>
      <c r="B22" s="4">
        <f>'Raw Data'!AT377</f>
        <v>31.8</v>
      </c>
    </row>
    <row r="23" spans="1:2" x14ac:dyDescent="0.25">
      <c r="A23" s="4">
        <f>'Raw Data'!AT93</f>
        <v>31</v>
      </c>
      <c r="B23" s="4">
        <f>'Raw Data'!AT378</f>
        <v>31.9</v>
      </c>
    </row>
    <row r="24" spans="1:2" x14ac:dyDescent="0.25">
      <c r="A24" s="4">
        <f>'Raw Data'!AT94</f>
        <v>31</v>
      </c>
      <c r="B24" s="4">
        <f>'Raw Data'!AT379</f>
        <v>32.1</v>
      </c>
    </row>
    <row r="25" spans="1:2" x14ac:dyDescent="0.25">
      <c r="A25" s="4">
        <f>'Raw Data'!AT95</f>
        <v>31.1</v>
      </c>
      <c r="B25" s="4">
        <f>'Raw Data'!AT380</f>
        <v>32.1</v>
      </c>
    </row>
    <row r="26" spans="1:2" x14ac:dyDescent="0.25">
      <c r="A26" s="4">
        <f>'Raw Data'!AT96</f>
        <v>31.3</v>
      </c>
      <c r="B26" s="4">
        <f>'Raw Data'!AT381</f>
        <v>32.200000000000003</v>
      </c>
    </row>
    <row r="27" spans="1:2" x14ac:dyDescent="0.25">
      <c r="A27" s="4">
        <f>'Raw Data'!AT97</f>
        <v>32</v>
      </c>
      <c r="B27" s="4">
        <f>'Raw Data'!AT382</f>
        <v>32.9</v>
      </c>
    </row>
    <row r="28" spans="1:2" x14ac:dyDescent="0.25">
      <c r="A28" s="4">
        <f>'Raw Data'!AT98</f>
        <v>31.2</v>
      </c>
      <c r="B28" s="4">
        <f>'Raw Data'!AT383</f>
        <v>31.5</v>
      </c>
    </row>
    <row r="29" spans="1:2" x14ac:dyDescent="0.25">
      <c r="A29" s="4">
        <f>'Raw Data'!AT99</f>
        <v>30.9</v>
      </c>
      <c r="B29" s="4">
        <f>'Raw Data'!AT384</f>
        <v>30.4</v>
      </c>
    </row>
    <row r="30" spans="1:2" x14ac:dyDescent="0.25">
      <c r="A30" s="4">
        <f>'Raw Data'!AT100</f>
        <v>30.1</v>
      </c>
      <c r="B30" s="4">
        <f>'Raw Data'!AT385</f>
        <v>30.1</v>
      </c>
    </row>
    <row r="31" spans="1:2" x14ac:dyDescent="0.25">
      <c r="A31" s="4">
        <f>'Raw Data'!AT101</f>
        <v>29.1</v>
      </c>
      <c r="B31" s="4">
        <f>'Raw Data'!AT386</f>
        <v>27.3</v>
      </c>
    </row>
    <row r="32" spans="1:2" x14ac:dyDescent="0.25">
      <c r="A32" s="4">
        <f>'Raw Data'!AT102</f>
        <v>27.7</v>
      </c>
      <c r="B32" s="4">
        <f>'Raw Data'!AT387</f>
        <v>26.6</v>
      </c>
    </row>
    <row r="33" spans="1:2" x14ac:dyDescent="0.25">
      <c r="A33" s="4">
        <f>'Raw Data'!AT103</f>
        <v>26.8</v>
      </c>
      <c r="B33" s="4">
        <f>'Raw Data'!AT388</f>
        <v>26</v>
      </c>
    </row>
    <row r="34" spans="1:2" x14ac:dyDescent="0.25">
      <c r="A34" s="4">
        <f>'Raw Data'!AT104</f>
        <v>26.1</v>
      </c>
      <c r="B34" s="4">
        <f>'Raw Data'!AT389</f>
        <v>25.6</v>
      </c>
    </row>
    <row r="35" spans="1:2" x14ac:dyDescent="0.25">
      <c r="A35" s="4">
        <f>'Raw Data'!AT105</f>
        <v>25.4</v>
      </c>
      <c r="B35" s="4">
        <f>'Raw Data'!AT390</f>
        <v>24.4</v>
      </c>
    </row>
    <row r="36" spans="1:2" x14ac:dyDescent="0.25">
      <c r="A36" s="4">
        <f>'Raw Data'!AT106</f>
        <v>24.7</v>
      </c>
      <c r="B36" s="4">
        <f>'Raw Data'!AT391</f>
        <v>23.7</v>
      </c>
    </row>
    <row r="37" spans="1:2" x14ac:dyDescent="0.25">
      <c r="A37" s="4">
        <f>'Raw Data'!AT107</f>
        <v>24.4</v>
      </c>
      <c r="B37" s="4">
        <f>'Raw Data'!AT392</f>
        <v>22.6</v>
      </c>
    </row>
    <row r="38" spans="1:2" x14ac:dyDescent="0.25">
      <c r="A38" s="4">
        <f>'Raw Data'!AT108</f>
        <v>23.9</v>
      </c>
      <c r="B38" s="4">
        <f>'Raw Data'!AT393</f>
        <v>21.2</v>
      </c>
    </row>
    <row r="39" spans="1:2" x14ac:dyDescent="0.25">
      <c r="A39" s="4">
        <f>'Raw Data'!AT109</f>
        <v>23.5</v>
      </c>
      <c r="B39" s="4">
        <f>'Raw Data'!AT394</f>
        <v>19.100000000000001</v>
      </c>
    </row>
    <row r="40" spans="1:2" x14ac:dyDescent="0.25">
      <c r="A40" s="4">
        <f>'Raw Data'!AT110</f>
        <v>23.3</v>
      </c>
      <c r="B40" s="4">
        <f>'Raw Data'!AT395</f>
        <v>17.600000000000001</v>
      </c>
    </row>
    <row r="41" spans="1:2" x14ac:dyDescent="0.25">
      <c r="A41" s="4">
        <f>'Raw Data'!AT111</f>
        <v>21.5</v>
      </c>
      <c r="B41" s="4">
        <f>'Raw Data'!AT396</f>
        <v>17.600000000000001</v>
      </c>
    </row>
    <row r="42" spans="1:2" x14ac:dyDescent="0.25">
      <c r="A42" s="4">
        <f>'Raw Data'!AT112</f>
        <v>20.7</v>
      </c>
      <c r="B42" s="4">
        <f>'Raw Data'!AT397</f>
        <v>17.5</v>
      </c>
    </row>
    <row r="43" spans="1:2" x14ac:dyDescent="0.25">
      <c r="A43" s="4">
        <f>'Raw Data'!AT113</f>
        <v>20.5</v>
      </c>
      <c r="B43" s="4">
        <f>'Raw Data'!AT398</f>
        <v>17.7</v>
      </c>
    </row>
    <row r="44" spans="1:2" x14ac:dyDescent="0.25">
      <c r="A44" s="4">
        <f>'Raw Data'!AT114</f>
        <v>18.5</v>
      </c>
      <c r="B44" s="4">
        <f>'Raw Data'!AT399</f>
        <v>19.899999999999999</v>
      </c>
    </row>
    <row r="45" spans="1:2" x14ac:dyDescent="0.25">
      <c r="A45" s="4">
        <f>'Raw Data'!AT115</f>
        <v>18.8</v>
      </c>
      <c r="B45" s="4">
        <f>'Raw Data'!AT400</f>
        <v>20.8</v>
      </c>
    </row>
    <row r="46" spans="1:2" x14ac:dyDescent="0.25">
      <c r="A46" s="4">
        <f>'Raw Data'!AT116</f>
        <v>19</v>
      </c>
      <c r="B46" s="4">
        <f>'Raw Data'!AT401</f>
        <v>20.9</v>
      </c>
    </row>
    <row r="47" spans="1:2" x14ac:dyDescent="0.25">
      <c r="A47" s="4">
        <f>'Raw Data'!AT117</f>
        <v>20.5</v>
      </c>
      <c r="B47" s="4">
        <f>'Raw Data'!AT402</f>
        <v>22.1</v>
      </c>
    </row>
    <row r="48" spans="1:2" x14ac:dyDescent="0.25">
      <c r="A48" s="4">
        <f>'Raw Data'!AT118</f>
        <v>20.6</v>
      </c>
      <c r="B48" s="4">
        <f>'Raw Data'!AT403</f>
        <v>22.9</v>
      </c>
    </row>
    <row r="49" spans="1:2" x14ac:dyDescent="0.25">
      <c r="A49" s="4">
        <f>'Raw Data'!AT119</f>
        <v>21.6</v>
      </c>
      <c r="B49" s="4">
        <f>'Raw Data'!AT404</f>
        <v>24.1</v>
      </c>
    </row>
    <row r="50" spans="1:2" x14ac:dyDescent="0.25">
      <c r="A50" s="4">
        <f>'Raw Data'!AT120</f>
        <v>21.7</v>
      </c>
      <c r="B50" s="4">
        <f>'Raw Data'!AT405</f>
        <v>24.1</v>
      </c>
    </row>
    <row r="51" spans="1:2" x14ac:dyDescent="0.25">
      <c r="A51" s="4">
        <f>'Raw Data'!AT121</f>
        <v>22.2</v>
      </c>
      <c r="B51" s="4">
        <f>'Raw Data'!AT406</f>
        <v>24.3</v>
      </c>
    </row>
    <row r="52" spans="1:2" x14ac:dyDescent="0.25">
      <c r="A52" s="4">
        <f>'Raw Data'!AT122</f>
        <v>23.2</v>
      </c>
      <c r="B52" s="4">
        <f>'Raw Data'!AT407</f>
        <v>24.2</v>
      </c>
    </row>
    <row r="53" spans="1:2" x14ac:dyDescent="0.25">
      <c r="A53" s="4">
        <f>'Raw Data'!AT123</f>
        <v>24.4</v>
      </c>
      <c r="B53" s="4">
        <f>'Raw Data'!AT408</f>
        <v>24.1</v>
      </c>
    </row>
    <row r="54" spans="1:2" x14ac:dyDescent="0.25">
      <c r="A54" s="4">
        <f>'Raw Data'!AT124</f>
        <v>24.4</v>
      </c>
      <c r="B54" s="4">
        <f>'Raw Data'!AT409</f>
        <v>24.2</v>
      </c>
    </row>
    <row r="55" spans="1:2" x14ac:dyDescent="0.25">
      <c r="A55" s="4">
        <f>'Raw Data'!AT125</f>
        <v>24.4</v>
      </c>
      <c r="B55" s="4">
        <f>'Raw Data'!AT410</f>
        <v>24.1</v>
      </c>
    </row>
    <row r="56" spans="1:2" x14ac:dyDescent="0.25">
      <c r="A56" s="4">
        <f>'Raw Data'!AT126</f>
        <v>24.4</v>
      </c>
      <c r="B56" s="4">
        <f>'Raw Data'!AT411</f>
        <v>24.2</v>
      </c>
    </row>
    <row r="57" spans="1:2" x14ac:dyDescent="0.25">
      <c r="A57" s="4">
        <f>'Raw Data'!AT127</f>
        <v>24.4</v>
      </c>
      <c r="B57" s="4">
        <f>'Raw Data'!AT412</f>
        <v>24.4</v>
      </c>
    </row>
    <row r="58" spans="1:2" x14ac:dyDescent="0.25">
      <c r="A58" s="4">
        <f>'Raw Data'!AT128</f>
        <v>24.6</v>
      </c>
      <c r="B58" s="4">
        <f>'Raw Data'!AT413</f>
        <v>24.5</v>
      </c>
    </row>
    <row r="59" spans="1:2" x14ac:dyDescent="0.25">
      <c r="A59" s="4">
        <f>'Raw Data'!AT129</f>
        <v>24.6</v>
      </c>
      <c r="B59" s="4">
        <f>'Raw Data'!AT414</f>
        <v>24.9</v>
      </c>
    </row>
    <row r="60" spans="1:2" x14ac:dyDescent="0.25">
      <c r="A60" s="4">
        <f>'Raw Data'!AT130</f>
        <v>24.7</v>
      </c>
      <c r="B60" s="4">
        <f>'Raw Data'!AT415</f>
        <v>24.9</v>
      </c>
    </row>
    <row r="61" spans="1:2" x14ac:dyDescent="0.25">
      <c r="A61" s="4">
        <f>'Raw Data'!AT131</f>
        <v>24.6</v>
      </c>
      <c r="B61" s="4">
        <f>'Raw Data'!AT416</f>
        <v>25.2</v>
      </c>
    </row>
    <row r="62" spans="1:2" x14ac:dyDescent="0.25">
      <c r="A62" s="4">
        <f>'Raw Data'!AT132</f>
        <v>24.6</v>
      </c>
      <c r="B62" s="4">
        <f>'Raw Data'!AT417</f>
        <v>25.1</v>
      </c>
    </row>
    <row r="63" spans="1:2" x14ac:dyDescent="0.25">
      <c r="A63" s="4">
        <f>'Raw Data'!AT133</f>
        <v>24.9</v>
      </c>
      <c r="B63" s="4">
        <f>'Raw Data'!AT418</f>
        <v>25.1</v>
      </c>
    </row>
    <row r="64" spans="1:2" x14ac:dyDescent="0.25">
      <c r="A64" s="4">
        <f>'Raw Data'!AT134</f>
        <v>25.1</v>
      </c>
      <c r="B64" s="4">
        <f>'Raw Data'!AT419</f>
        <v>25.2</v>
      </c>
    </row>
    <row r="65" spans="1:2" x14ac:dyDescent="0.25">
      <c r="A65" s="4">
        <f>'Raw Data'!AT135</f>
        <v>25.1</v>
      </c>
      <c r="B65" s="4">
        <f>'Raw Data'!AT420</f>
        <v>25.1</v>
      </c>
    </row>
    <row r="66" spans="1:2" x14ac:dyDescent="0.25">
      <c r="A66" s="4">
        <f>'Raw Data'!AT136</f>
        <v>25.4</v>
      </c>
      <c r="B66" s="4">
        <f>'Raw Data'!AT421</f>
        <v>25.1</v>
      </c>
    </row>
    <row r="67" spans="1:2" x14ac:dyDescent="0.25">
      <c r="A67" s="4">
        <f>'Raw Data'!AT137</f>
        <v>25.4</v>
      </c>
      <c r="B67" s="4">
        <f>'Raw Data'!AT422</f>
        <v>25.1</v>
      </c>
    </row>
    <row r="68" spans="1:2" x14ac:dyDescent="0.25">
      <c r="A68" s="4">
        <f>'Raw Data'!AT138</f>
        <v>25.4</v>
      </c>
      <c r="B68" s="4">
        <f>'Raw Data'!AT423</f>
        <v>25.1</v>
      </c>
    </row>
    <row r="69" spans="1:2" x14ac:dyDescent="0.25">
      <c r="A69" s="4">
        <f>'Raw Data'!AT139</f>
        <v>25.1</v>
      </c>
      <c r="B69" s="4">
        <f>'Raw Data'!AT424</f>
        <v>25.4</v>
      </c>
    </row>
    <row r="70" spans="1:2" x14ac:dyDescent="0.25">
      <c r="A70" s="4">
        <f>'Raw Data'!AT140</f>
        <v>25.5</v>
      </c>
      <c r="B70" s="4">
        <f>'Raw Data'!AT425</f>
        <v>26</v>
      </c>
    </row>
    <row r="71" spans="1:2" x14ac:dyDescent="0.25">
      <c r="A71" s="4">
        <f>'Raw Data'!AT141</f>
        <v>25.5</v>
      </c>
      <c r="B71" s="4">
        <f>'Raw Data'!AT426</f>
        <v>25.9</v>
      </c>
    </row>
    <row r="72" spans="1:2" x14ac:dyDescent="0.25">
      <c r="A72" s="4">
        <f>'Raw Data'!AT142</f>
        <v>25.9</v>
      </c>
      <c r="B72" s="4">
        <f>'Raw Data'!AT427</f>
        <v>26.1</v>
      </c>
    </row>
    <row r="73" spans="1:2" x14ac:dyDescent="0.25">
      <c r="A73" s="4">
        <f>'Raw Data'!AT143</f>
        <v>26</v>
      </c>
      <c r="B73" s="4">
        <f>'Raw Data'!AT428</f>
        <v>26.2</v>
      </c>
    </row>
    <row r="74" spans="1:2" x14ac:dyDescent="0.25">
      <c r="A74" s="4">
        <f>'Raw Data'!AT144</f>
        <v>26</v>
      </c>
      <c r="B74" s="4">
        <f>'Raw Data'!AT429</f>
        <v>26.7</v>
      </c>
    </row>
    <row r="75" spans="1:2" x14ac:dyDescent="0.25">
      <c r="A75" s="4">
        <f>'Raw Data'!AT145</f>
        <v>26.1</v>
      </c>
      <c r="B75" s="4">
        <f>'Raw Data'!AT430</f>
        <v>26.7</v>
      </c>
    </row>
    <row r="76" spans="1:2" x14ac:dyDescent="0.25">
      <c r="A76" s="4">
        <f>'Raw Data'!AT146</f>
        <v>25.9</v>
      </c>
      <c r="B76" s="4">
        <f>'Raw Data'!AT431</f>
        <v>26.6</v>
      </c>
    </row>
    <row r="77" spans="1:2" x14ac:dyDescent="0.25">
      <c r="A77" s="4">
        <f>'Raw Data'!AT147</f>
        <v>26.1</v>
      </c>
      <c r="B77" s="4">
        <f>'Raw Data'!AT432</f>
        <v>26</v>
      </c>
    </row>
    <row r="78" spans="1:2" x14ac:dyDescent="0.25">
      <c r="A78" s="4">
        <f>'Raw Data'!AT148</f>
        <v>26.1</v>
      </c>
      <c r="B78" s="4">
        <f>'Raw Data'!AT433</f>
        <v>25.7</v>
      </c>
    </row>
    <row r="79" spans="1:2" x14ac:dyDescent="0.25">
      <c r="A79" s="4">
        <f>'Raw Data'!AT149</f>
        <v>25.8</v>
      </c>
      <c r="B79" s="4">
        <f>'Raw Data'!AT434</f>
        <v>25</v>
      </c>
    </row>
    <row r="80" spans="1:2" x14ac:dyDescent="0.25">
      <c r="A80" s="4">
        <f>'Raw Data'!AT150</f>
        <v>25.7</v>
      </c>
      <c r="B80" s="4">
        <f>'Raw Data'!AT435</f>
        <v>25.1</v>
      </c>
    </row>
    <row r="81" spans="1:2" x14ac:dyDescent="0.25">
      <c r="A81" s="4">
        <f>'Raw Data'!AT151</f>
        <v>25</v>
      </c>
      <c r="B81" s="4">
        <f>'Raw Data'!AT436</f>
        <v>25.3</v>
      </c>
    </row>
    <row r="82" spans="1:2" x14ac:dyDescent="0.25">
      <c r="A82" s="4">
        <f>'Raw Data'!AT152</f>
        <v>24.7</v>
      </c>
      <c r="B82" s="4">
        <f>'Raw Data'!AT437</f>
        <v>25.3</v>
      </c>
    </row>
    <row r="83" spans="1:2" x14ac:dyDescent="0.25">
      <c r="A83" s="4">
        <f>'Raw Data'!AT153</f>
        <v>24.7</v>
      </c>
      <c r="B83" s="4">
        <f>'Raw Data'!AT438</f>
        <v>25.4</v>
      </c>
    </row>
    <row r="84" spans="1:2" x14ac:dyDescent="0.25">
      <c r="A84" s="4">
        <f>'Raw Data'!AT154</f>
        <v>24.9</v>
      </c>
      <c r="B84" s="4">
        <f>'Raw Data'!AT439</f>
        <v>25.4</v>
      </c>
    </row>
    <row r="85" spans="1:2" x14ac:dyDescent="0.25">
      <c r="A85" s="4">
        <f>'Raw Data'!AT155</f>
        <v>24.9</v>
      </c>
      <c r="B85" s="4">
        <f>'Raw Data'!AT440</f>
        <v>25.4</v>
      </c>
    </row>
    <row r="86" spans="1:2" x14ac:dyDescent="0.25">
      <c r="A86" s="4">
        <f>'Raw Data'!AT156</f>
        <v>24.9</v>
      </c>
      <c r="B86" s="4">
        <f>'Raw Data'!AT441</f>
        <v>25.3</v>
      </c>
    </row>
    <row r="87" spans="1:2" x14ac:dyDescent="0.25">
      <c r="A87" s="4">
        <f>'Raw Data'!AT157</f>
        <v>24.6</v>
      </c>
      <c r="B87" s="4">
        <f>'Raw Data'!AT442</f>
        <v>25</v>
      </c>
    </row>
    <row r="88" spans="1:2" x14ac:dyDescent="0.25">
      <c r="A88" s="4">
        <f>'Raw Data'!AT158</f>
        <v>24.4</v>
      </c>
      <c r="B88" s="4">
        <f>'Raw Data'!AT443</f>
        <v>24.7</v>
      </c>
    </row>
    <row r="89" spans="1:2" x14ac:dyDescent="0.25">
      <c r="A89" s="4">
        <f>'Raw Data'!AT159</f>
        <v>24.3</v>
      </c>
      <c r="B89" s="4">
        <f>'Raw Data'!AT444</f>
        <v>24.7</v>
      </c>
    </row>
    <row r="90" spans="1:2" x14ac:dyDescent="0.25">
      <c r="A90" s="4">
        <f>'Raw Data'!AT160</f>
        <v>23.4</v>
      </c>
      <c r="B90" s="4">
        <f>'Raw Data'!AT445</f>
        <v>24.7</v>
      </c>
    </row>
    <row r="91" spans="1:2" x14ac:dyDescent="0.25">
      <c r="A91" s="4">
        <f>'Raw Data'!AT161</f>
        <v>22.8</v>
      </c>
      <c r="B91" s="4">
        <f>'Raw Data'!AT446</f>
        <v>25</v>
      </c>
    </row>
    <row r="92" spans="1:2" x14ac:dyDescent="0.25">
      <c r="A92" s="4">
        <f>'Raw Data'!AT162</f>
        <v>22.8</v>
      </c>
      <c r="B92" s="4">
        <f>'Raw Data'!AT447</f>
        <v>25</v>
      </c>
    </row>
    <row r="93" spans="1:2" x14ac:dyDescent="0.25">
      <c r="A93" s="4">
        <f>'Raw Data'!AT163</f>
        <v>22.4</v>
      </c>
      <c r="B93" s="4">
        <f>'Raw Data'!AT448</f>
        <v>25</v>
      </c>
    </row>
    <row r="94" spans="1:2" x14ac:dyDescent="0.25">
      <c r="A94" s="4">
        <f>'Raw Data'!AT164</f>
        <v>22.6</v>
      </c>
      <c r="B94" s="4">
        <f>'Raw Data'!AT449</f>
        <v>25</v>
      </c>
    </row>
    <row r="95" spans="1:2" x14ac:dyDescent="0.25">
      <c r="A95" s="4">
        <f>'Raw Data'!AT165</f>
        <v>22.4</v>
      </c>
      <c r="B95" s="4">
        <f>'Raw Data'!AT450</f>
        <v>25.2</v>
      </c>
    </row>
    <row r="96" spans="1:2" x14ac:dyDescent="0.25">
      <c r="A96" s="4">
        <f>'Raw Data'!AT166</f>
        <v>22.3</v>
      </c>
      <c r="B96" s="4">
        <f>'Raw Data'!AT451</f>
        <v>25.3</v>
      </c>
    </row>
    <row r="97" spans="1:2" x14ac:dyDescent="0.25">
      <c r="A97" s="4">
        <f>'Raw Data'!AT167</f>
        <v>22.3</v>
      </c>
      <c r="B97" s="4">
        <f>'Raw Data'!AT452</f>
        <v>25.4</v>
      </c>
    </row>
    <row r="98" spans="1:2" x14ac:dyDescent="0.25">
      <c r="A98" s="4">
        <f>'Raw Data'!AT168</f>
        <v>22.1</v>
      </c>
      <c r="B98" s="4">
        <f>'Raw Data'!AT453</f>
        <v>25.3</v>
      </c>
    </row>
    <row r="99" spans="1:2" x14ac:dyDescent="0.25">
      <c r="A99" s="4">
        <f>'Raw Data'!AT169</f>
        <v>22.2</v>
      </c>
      <c r="B99" s="4">
        <f>'Raw Data'!AT454</f>
        <v>25.7</v>
      </c>
    </row>
    <row r="100" spans="1:2" x14ac:dyDescent="0.25">
      <c r="A100" s="4">
        <f>'Raw Data'!AT170</f>
        <v>22.2</v>
      </c>
      <c r="B100" s="4">
        <f>'Raw Data'!AT455</f>
        <v>25.7</v>
      </c>
    </row>
    <row r="101" spans="1:2" x14ac:dyDescent="0.25">
      <c r="A101" s="4">
        <f>'Raw Data'!AT171</f>
        <v>22.3</v>
      </c>
      <c r="B101" s="4">
        <f>'Raw Data'!AT456</f>
        <v>25.3</v>
      </c>
    </row>
    <row r="102" spans="1:2" x14ac:dyDescent="0.25">
      <c r="A102" s="4">
        <f>'Raw Data'!AT172</f>
        <v>22.2</v>
      </c>
      <c r="B102" s="4">
        <f>'Raw Data'!AT457</f>
        <v>25.4</v>
      </c>
    </row>
    <row r="103" spans="1:2" x14ac:dyDescent="0.25">
      <c r="A103" s="4">
        <f>'Raw Data'!AT173</f>
        <v>22.2</v>
      </c>
      <c r="B103" s="4">
        <f>'Raw Data'!AT458</f>
        <v>25.3</v>
      </c>
    </row>
    <row r="104" spans="1:2" x14ac:dyDescent="0.25">
      <c r="A104" s="4">
        <f>'Raw Data'!AT174</f>
        <v>22.2</v>
      </c>
      <c r="B104" s="4">
        <f>'Raw Data'!AT459</f>
        <v>25.4</v>
      </c>
    </row>
    <row r="105" spans="1:2" x14ac:dyDescent="0.25">
      <c r="A105" s="4">
        <f>'Raw Data'!AT175</f>
        <v>22.3</v>
      </c>
      <c r="B105" s="4">
        <f>'Raw Data'!AT460</f>
        <v>26.1</v>
      </c>
    </row>
    <row r="106" spans="1:2" x14ac:dyDescent="0.25">
      <c r="A106" s="4">
        <f>'Raw Data'!AT176</f>
        <v>22.3</v>
      </c>
      <c r="B106" s="4">
        <f>'Raw Data'!AT461</f>
        <v>26.6</v>
      </c>
    </row>
    <row r="107" spans="1:2" x14ac:dyDescent="0.25">
      <c r="A107" s="4">
        <f>'Raw Data'!AT177</f>
        <v>22.6</v>
      </c>
      <c r="B107" s="4">
        <f>'Raw Data'!AT462</f>
        <v>26.6</v>
      </c>
    </row>
    <row r="108" spans="1:2" x14ac:dyDescent="0.25">
      <c r="A108" s="4">
        <f>'Raw Data'!AT178</f>
        <v>22.4</v>
      </c>
      <c r="B108" s="4">
        <f>'Raw Data'!AT463</f>
        <v>26.7</v>
      </c>
    </row>
    <row r="109" spans="1:2" x14ac:dyDescent="0.25">
      <c r="A109" s="4">
        <f>'Raw Data'!AT179</f>
        <v>22.3</v>
      </c>
      <c r="B109" s="4">
        <f>'Raw Data'!AT464</f>
        <v>27.6</v>
      </c>
    </row>
    <row r="110" spans="1:2" x14ac:dyDescent="0.25">
      <c r="A110" s="4">
        <f>'Raw Data'!AT180</f>
        <v>22.4</v>
      </c>
      <c r="B110" s="4">
        <f>'Raw Data'!AT465</f>
        <v>28</v>
      </c>
    </row>
    <row r="111" spans="1:2" x14ac:dyDescent="0.25">
      <c r="A111" s="4">
        <f>'Raw Data'!AT181</f>
        <v>22.6</v>
      </c>
      <c r="B111" s="4">
        <f>'Raw Data'!AT466</f>
        <v>28</v>
      </c>
    </row>
    <row r="112" spans="1:2" x14ac:dyDescent="0.25">
      <c r="A112" s="4">
        <f>'Raw Data'!AT182</f>
        <v>23</v>
      </c>
      <c r="B112" s="4">
        <f>'Raw Data'!AT467</f>
        <v>27.8</v>
      </c>
    </row>
    <row r="113" spans="1:2" x14ac:dyDescent="0.25">
      <c r="A113" s="4">
        <f>'Raw Data'!AT183</f>
        <v>23.5</v>
      </c>
      <c r="B113" s="4">
        <f>'Raw Data'!AT468</f>
        <v>27.6</v>
      </c>
    </row>
    <row r="114" spans="1:2" x14ac:dyDescent="0.25">
      <c r="A114" s="4">
        <f>'Raw Data'!AT184</f>
        <v>23.5</v>
      </c>
      <c r="B114" s="4">
        <f>'Raw Data'!AT469</f>
        <v>27.5</v>
      </c>
    </row>
    <row r="115" spans="1:2" x14ac:dyDescent="0.25">
      <c r="A115" s="4">
        <f>'Raw Data'!AT185</f>
        <v>23.5</v>
      </c>
      <c r="B115" s="4">
        <f>'Raw Data'!AT470</f>
        <v>27.2</v>
      </c>
    </row>
    <row r="116" spans="1:2" x14ac:dyDescent="0.25">
      <c r="A116" s="4">
        <f>'Raw Data'!AT186</f>
        <v>23.8</v>
      </c>
      <c r="B116" s="4">
        <f>'Raw Data'!AT471</f>
        <v>27.2</v>
      </c>
    </row>
    <row r="117" spans="1:2" x14ac:dyDescent="0.25">
      <c r="A117" s="4">
        <f>'Raw Data'!AT187</f>
        <v>23.8</v>
      </c>
      <c r="B117" s="4">
        <f>'Raw Data'!AT472</f>
        <v>27.3</v>
      </c>
    </row>
    <row r="118" spans="1:2" x14ac:dyDescent="0.25">
      <c r="A118" s="4">
        <f>'Raw Data'!AT188</f>
        <v>23.8</v>
      </c>
      <c r="B118" s="4">
        <f>'Raw Data'!AT473</f>
        <v>27.2</v>
      </c>
    </row>
    <row r="119" spans="1:2" x14ac:dyDescent="0.25">
      <c r="A119" s="4">
        <f>'Raw Data'!AT189</f>
        <v>24.2</v>
      </c>
      <c r="B119" s="4">
        <f>'Raw Data'!AT474</f>
        <v>27.1</v>
      </c>
    </row>
    <row r="120" spans="1:2" x14ac:dyDescent="0.25">
      <c r="A120" s="4">
        <f>'Raw Data'!AT190</f>
        <v>23.9</v>
      </c>
      <c r="B120" s="4">
        <f>'Raw Data'!AT475</f>
        <v>26.5</v>
      </c>
    </row>
    <row r="121" spans="1:2" x14ac:dyDescent="0.25">
      <c r="A121" s="4">
        <f>'Raw Data'!AT191</f>
        <v>22.3</v>
      </c>
      <c r="B121" s="4">
        <f>'Raw Data'!AT476</f>
        <v>26.6</v>
      </c>
    </row>
    <row r="122" spans="1:2" x14ac:dyDescent="0.25">
      <c r="A122" s="4">
        <f>'Raw Data'!AT192</f>
        <v>22.3</v>
      </c>
      <c r="B122" s="4">
        <f>'Raw Data'!AT477</f>
        <v>26.6</v>
      </c>
    </row>
    <row r="123" spans="1:2" x14ac:dyDescent="0.25">
      <c r="A123" s="4">
        <f>'Raw Data'!AT193</f>
        <v>22.3</v>
      </c>
      <c r="B123" s="4">
        <f>'Raw Data'!AT478</f>
        <v>26.6</v>
      </c>
    </row>
    <row r="124" spans="1:2" x14ac:dyDescent="0.25">
      <c r="A124" s="4">
        <f>'Raw Data'!AT194</f>
        <v>23</v>
      </c>
      <c r="B124" s="4">
        <f>'Raw Data'!AT479</f>
        <v>26.7</v>
      </c>
    </row>
    <row r="125" spans="1:2" x14ac:dyDescent="0.25">
      <c r="A125" s="4">
        <f>'Raw Data'!AT195</f>
        <v>23</v>
      </c>
      <c r="B125" s="4">
        <f>'Raw Data'!AT480</f>
        <v>27.6</v>
      </c>
    </row>
    <row r="126" spans="1:2" x14ac:dyDescent="0.25">
      <c r="A126" s="4">
        <f>'Raw Data'!AT196</f>
        <v>23.1</v>
      </c>
      <c r="B126" s="4">
        <f>'Raw Data'!AT481</f>
        <v>27.6</v>
      </c>
    </row>
    <row r="127" spans="1:2" x14ac:dyDescent="0.25">
      <c r="A127" s="4">
        <f>'Raw Data'!AT197</f>
        <v>23.5</v>
      </c>
      <c r="B127" s="4">
        <f>'Raw Data'!AT482</f>
        <v>27.5</v>
      </c>
    </row>
    <row r="128" spans="1:2" x14ac:dyDescent="0.25">
      <c r="A128" s="4">
        <f>'Raw Data'!AT198</f>
        <v>23.6</v>
      </c>
      <c r="B128" s="4">
        <f>'Raw Data'!AT483</f>
        <v>26.8</v>
      </c>
    </row>
    <row r="129" spans="1:2" x14ac:dyDescent="0.25">
      <c r="A129" s="4">
        <f>'Raw Data'!AT199</f>
        <v>24.4</v>
      </c>
      <c r="B129" s="4">
        <f>'Raw Data'!AT484</f>
        <v>26.9</v>
      </c>
    </row>
    <row r="130" spans="1:2" x14ac:dyDescent="0.25">
      <c r="A130" s="4">
        <f>'Raw Data'!AT200</f>
        <v>24.7</v>
      </c>
      <c r="B130" s="4">
        <f>'Raw Data'!AT485</f>
        <v>27.4</v>
      </c>
    </row>
    <row r="131" spans="1:2" x14ac:dyDescent="0.25">
      <c r="A131" s="4">
        <f>'Raw Data'!AT201</f>
        <v>26</v>
      </c>
      <c r="B131" s="4">
        <f>'Raw Data'!AT486</f>
        <v>27.8</v>
      </c>
    </row>
    <row r="132" spans="1:2" x14ac:dyDescent="0.25">
      <c r="A132" s="4">
        <f>'Raw Data'!AT202</f>
        <v>26.1</v>
      </c>
      <c r="B132" s="4">
        <f>'Raw Data'!AT487</f>
        <v>28.1</v>
      </c>
    </row>
    <row r="133" spans="1:2" x14ac:dyDescent="0.25">
      <c r="A133" s="4">
        <f>'Raw Data'!AT203</f>
        <v>26.5</v>
      </c>
      <c r="B133" s="4">
        <f>'Raw Data'!AT488</f>
        <v>27.6</v>
      </c>
    </row>
    <row r="134" spans="1:2" x14ac:dyDescent="0.25">
      <c r="A134" s="4">
        <f>'Raw Data'!AT204</f>
        <v>25.8</v>
      </c>
      <c r="B134" s="4">
        <f>'Raw Data'!AT489</f>
        <v>27.2</v>
      </c>
    </row>
    <row r="135" spans="1:2" x14ac:dyDescent="0.25">
      <c r="A135" s="4">
        <f>'Raw Data'!AT205</f>
        <v>25.1</v>
      </c>
      <c r="B135" s="4">
        <f>'Raw Data'!AT490</f>
        <v>27</v>
      </c>
    </row>
    <row r="136" spans="1:2" x14ac:dyDescent="0.25">
      <c r="A136" s="4">
        <f>'Raw Data'!AT206</f>
        <v>24.9</v>
      </c>
      <c r="B136" s="4">
        <f>'Raw Data'!AT491</f>
        <v>25.7</v>
      </c>
    </row>
    <row r="137" spans="1:2" x14ac:dyDescent="0.25">
      <c r="A137" s="4">
        <f>'Raw Data'!AT207</f>
        <v>24.6</v>
      </c>
      <c r="B137" s="4">
        <f>'Raw Data'!AT492</f>
        <v>26</v>
      </c>
    </row>
    <row r="138" spans="1:2" x14ac:dyDescent="0.25">
      <c r="A138" s="4">
        <f>'Raw Data'!AT208</f>
        <v>24.6</v>
      </c>
      <c r="B138" s="4">
        <f>'Raw Data'!AT493</f>
        <v>26</v>
      </c>
    </row>
    <row r="139" spans="1:2" x14ac:dyDescent="0.25">
      <c r="A139" s="4">
        <f>'Raw Data'!AT209</f>
        <v>24.6</v>
      </c>
      <c r="B139" s="4">
        <f>'Raw Data'!AT494</f>
        <v>26.1</v>
      </c>
    </row>
    <row r="140" spans="1:2" x14ac:dyDescent="0.25">
      <c r="A140" s="4">
        <f>'Raw Data'!AT210</f>
        <v>25</v>
      </c>
      <c r="B140" s="4">
        <f>'Raw Data'!AT495</f>
        <v>26.4</v>
      </c>
    </row>
    <row r="141" spans="1:2" x14ac:dyDescent="0.25">
      <c r="A141" s="4">
        <f>'Raw Data'!AT211</f>
        <v>24.7</v>
      </c>
      <c r="B141" s="4">
        <f>'Raw Data'!AT496</f>
        <v>26.6</v>
      </c>
    </row>
    <row r="142" spans="1:2" x14ac:dyDescent="0.25">
      <c r="A142" s="4">
        <f>'Raw Data'!AT212</f>
        <v>24.5</v>
      </c>
      <c r="B142" s="4">
        <f>'Raw Data'!AT497</f>
        <v>26.4</v>
      </c>
    </row>
    <row r="143" spans="1:2" x14ac:dyDescent="0.25">
      <c r="A143" s="4">
        <f>'Raw Data'!AT213</f>
        <v>24.3</v>
      </c>
      <c r="B143" s="4">
        <f>'Raw Data'!AT498</f>
        <v>26.1</v>
      </c>
    </row>
    <row r="144" spans="1:2" x14ac:dyDescent="0.25">
      <c r="A144" s="4">
        <f>'Raw Data'!AT214</f>
        <v>24.1</v>
      </c>
      <c r="B144" s="4">
        <f>'Raw Data'!AT499</f>
        <v>25.8</v>
      </c>
    </row>
    <row r="145" spans="1:2" x14ac:dyDescent="0.25">
      <c r="A145" s="4">
        <f>'Raw Data'!AT215</f>
        <v>23.8</v>
      </c>
      <c r="B145" s="4">
        <f>'Raw Data'!AT500</f>
        <v>25.8</v>
      </c>
    </row>
    <row r="146" spans="1:2" x14ac:dyDescent="0.25">
      <c r="A146" s="4">
        <f>'Raw Data'!AT216</f>
        <v>23.5</v>
      </c>
      <c r="B146" s="4">
        <f>'Raw Data'!AT501</f>
        <v>25.7</v>
      </c>
    </row>
    <row r="147" spans="1:2" x14ac:dyDescent="0.25">
      <c r="A147" s="4">
        <f>'Raw Data'!AT217</f>
        <v>23.5</v>
      </c>
      <c r="B147" s="4">
        <f>'Raw Data'!AT502</f>
        <v>25.7</v>
      </c>
    </row>
    <row r="148" spans="1:2" x14ac:dyDescent="0.25">
      <c r="A148" s="4">
        <f>'Raw Data'!AT218</f>
        <v>23.8</v>
      </c>
      <c r="B148" s="4">
        <f>'Raw Data'!AT503</f>
        <v>25.8</v>
      </c>
    </row>
    <row r="149" spans="1:2" x14ac:dyDescent="0.25">
      <c r="A149" s="4">
        <f>'Raw Data'!AT219</f>
        <v>24.2</v>
      </c>
      <c r="B149" s="4">
        <f>'Raw Data'!AT504</f>
        <v>26.4</v>
      </c>
    </row>
    <row r="150" spans="1:2" x14ac:dyDescent="0.25">
      <c r="A150" s="4">
        <f>'Raw Data'!AT220</f>
        <v>24.2</v>
      </c>
      <c r="B150" s="4">
        <f>'Raw Data'!AT505</f>
        <v>26.5</v>
      </c>
    </row>
    <row r="151" spans="1:2" x14ac:dyDescent="0.25">
      <c r="A151" s="4">
        <f>'Raw Data'!AT221</f>
        <v>24.3</v>
      </c>
      <c r="B151" s="4">
        <f>'Raw Data'!AT506</f>
        <v>26.7</v>
      </c>
    </row>
    <row r="152" spans="1:2" x14ac:dyDescent="0.25">
      <c r="A152" s="4">
        <f>'Raw Data'!AT222</f>
        <v>24.7</v>
      </c>
      <c r="B152" s="4">
        <f>'Raw Data'!AT507</f>
        <v>26.8</v>
      </c>
    </row>
    <row r="153" spans="1:2" x14ac:dyDescent="0.25">
      <c r="A153" s="4">
        <f>'Raw Data'!AT223</f>
        <v>24.7</v>
      </c>
      <c r="B153" s="4">
        <f>'Raw Data'!AT508</f>
        <v>26.7</v>
      </c>
    </row>
    <row r="154" spans="1:2" x14ac:dyDescent="0.25">
      <c r="A154" s="4">
        <f>'Raw Data'!AT224</f>
        <v>25</v>
      </c>
      <c r="B154" s="4">
        <f>'Raw Data'!AT509</f>
        <v>27.2</v>
      </c>
    </row>
    <row r="155" spans="1:2" x14ac:dyDescent="0.25">
      <c r="A155" s="4">
        <f>'Raw Data'!AT225</f>
        <v>25</v>
      </c>
      <c r="B155" s="4">
        <f>'Raw Data'!AT510</f>
        <v>27.3</v>
      </c>
    </row>
    <row r="156" spans="1:2" x14ac:dyDescent="0.25">
      <c r="A156" s="4">
        <f>'Raw Data'!AT226</f>
        <v>25.3</v>
      </c>
      <c r="B156" s="4">
        <f>'Raw Data'!AT511</f>
        <v>27.7</v>
      </c>
    </row>
    <row r="157" spans="1:2" x14ac:dyDescent="0.25">
      <c r="A157" s="4">
        <f>'Raw Data'!AT227</f>
        <v>26</v>
      </c>
      <c r="B157" s="4">
        <f>'Raw Data'!AT512</f>
        <v>27.8</v>
      </c>
    </row>
    <row r="158" spans="1:2" x14ac:dyDescent="0.25">
      <c r="A158" s="4">
        <f>'Raw Data'!AT228</f>
        <v>26</v>
      </c>
      <c r="B158" s="4">
        <f>'Raw Data'!AT513</f>
        <v>28.2</v>
      </c>
    </row>
    <row r="159" spans="1:2" x14ac:dyDescent="0.25">
      <c r="A159" s="4">
        <f>'Raw Data'!AT229</f>
        <v>26.1</v>
      </c>
      <c r="B159" s="4">
        <f>'Raw Data'!AT514</f>
        <v>29.1</v>
      </c>
    </row>
    <row r="160" spans="1:2" x14ac:dyDescent="0.25">
      <c r="A160" s="4">
        <f>'Raw Data'!AT230</f>
        <v>26.2</v>
      </c>
      <c r="B160" s="4">
        <f>'Raw Data'!AT515</f>
        <v>35.799999999999997</v>
      </c>
    </row>
    <row r="161" spans="1:2" x14ac:dyDescent="0.25">
      <c r="A161" s="4">
        <f>'Raw Data'!AT231</f>
        <v>26.9</v>
      </c>
      <c r="B161" s="4">
        <f>'Raw Data'!AT516</f>
        <v>29.3</v>
      </c>
    </row>
    <row r="162" spans="1:2" x14ac:dyDescent="0.25">
      <c r="A162" s="4">
        <f>'Raw Data'!AT232</f>
        <v>27</v>
      </c>
      <c r="B162" s="4">
        <f>'Raw Data'!AT517</f>
        <v>29.3</v>
      </c>
    </row>
    <row r="163" spans="1:2" x14ac:dyDescent="0.25">
      <c r="A163" s="4">
        <f>'Raw Data'!AT233</f>
        <v>26.9</v>
      </c>
      <c r="B163" s="4">
        <f>'Raw Data'!AT518</f>
        <v>29.2</v>
      </c>
    </row>
    <row r="164" spans="1:2" x14ac:dyDescent="0.25">
      <c r="A164" s="4">
        <f>'Raw Data'!AT234</f>
        <v>26.9</v>
      </c>
      <c r="B164" s="4">
        <f>'Raw Data'!AT519</f>
        <v>29.4</v>
      </c>
    </row>
    <row r="165" spans="1:2" x14ac:dyDescent="0.25">
      <c r="A165" s="4">
        <f>'Raw Data'!AT235</f>
        <v>27.6</v>
      </c>
      <c r="B165" s="4">
        <f>'Raw Data'!AT520</f>
        <v>30</v>
      </c>
    </row>
    <row r="166" spans="1:2" x14ac:dyDescent="0.25">
      <c r="A166" s="4">
        <f>'Raw Data'!AT236</f>
        <v>34.799999999999997</v>
      </c>
      <c r="B166" s="4">
        <f>'Raw Data'!AT521</f>
        <v>29.5</v>
      </c>
    </row>
    <row r="167" spans="1:2" x14ac:dyDescent="0.25">
      <c r="A167" s="4">
        <f>'Raw Data'!AT237</f>
        <v>34</v>
      </c>
      <c r="B167" s="4">
        <f>'Raw Data'!AT522</f>
        <v>28.5</v>
      </c>
    </row>
    <row r="168" spans="1:2" x14ac:dyDescent="0.25">
      <c r="A168" s="4">
        <f>'Raw Data'!AT238</f>
        <v>27.4</v>
      </c>
      <c r="B168" s="4">
        <f>'Raw Data'!AT523</f>
        <v>28.1</v>
      </c>
    </row>
    <row r="169" spans="1:2" x14ac:dyDescent="0.25">
      <c r="A169" s="4">
        <f>'Raw Data'!AT239</f>
        <v>26.4</v>
      </c>
      <c r="B169" s="4">
        <f>'Raw Data'!AT524</f>
        <v>24.3</v>
      </c>
    </row>
    <row r="170" spans="1:2" x14ac:dyDescent="0.25">
      <c r="A170" s="4">
        <f>'Raw Data'!AT240</f>
        <v>16.7</v>
      </c>
      <c r="B170" s="4">
        <f>'Raw Data'!AT525</f>
        <v>24.6</v>
      </c>
    </row>
    <row r="171" spans="1:2" x14ac:dyDescent="0.25">
      <c r="A171" s="4">
        <f>'Raw Data'!AT241</f>
        <v>17.8</v>
      </c>
      <c r="B171" s="4">
        <f>'Raw Data'!AT526</f>
        <v>27.4</v>
      </c>
    </row>
    <row r="172" spans="1:2" x14ac:dyDescent="0.25">
      <c r="A172" s="4">
        <f>'Raw Data'!AT242</f>
        <v>27.4</v>
      </c>
      <c r="B172" s="4">
        <f>'Raw Data'!AT527</f>
        <v>27.4</v>
      </c>
    </row>
    <row r="173" spans="1:2" x14ac:dyDescent="0.25">
      <c r="A173" s="4">
        <f>'Raw Data'!AT243</f>
        <v>27.3</v>
      </c>
      <c r="B173" s="4">
        <f>'Raw Data'!AT528</f>
        <v>27.8</v>
      </c>
    </row>
    <row r="174" spans="1:2" x14ac:dyDescent="0.25">
      <c r="A174" s="4">
        <f>'Raw Data'!AT244</f>
        <v>26.1</v>
      </c>
      <c r="B174" s="4">
        <f>'Raw Data'!AT529</f>
        <v>27.8</v>
      </c>
    </row>
    <row r="175" spans="1:2" x14ac:dyDescent="0.25">
      <c r="A175" s="4">
        <f>'Raw Data'!AT245</f>
        <v>26.8</v>
      </c>
      <c r="B175" s="4">
        <f>'Raw Data'!AT530</f>
        <v>27.5</v>
      </c>
    </row>
    <row r="176" spans="1:2" x14ac:dyDescent="0.25">
      <c r="A176" s="4">
        <f>'Raw Data'!AT246</f>
        <v>26.3</v>
      </c>
      <c r="B176" s="4">
        <f>'Raw Data'!AT531</f>
        <v>27.5</v>
      </c>
    </row>
    <row r="177" spans="1:2" x14ac:dyDescent="0.25">
      <c r="A177" s="4">
        <f>'Raw Data'!AT247</f>
        <v>25.8</v>
      </c>
      <c r="B177" s="4">
        <f>'Raw Data'!AT532</f>
        <v>27.2</v>
      </c>
    </row>
    <row r="178" spans="1:2" x14ac:dyDescent="0.25">
      <c r="A178" s="4">
        <f>'Raw Data'!AT248</f>
        <v>25.8</v>
      </c>
      <c r="B178" s="4">
        <f>'Raw Data'!AT533</f>
        <v>24.7</v>
      </c>
    </row>
    <row r="179" spans="1:2" x14ac:dyDescent="0.25">
      <c r="A179" s="4">
        <f>'Raw Data'!AT249</f>
        <v>25.9</v>
      </c>
      <c r="B179" s="4">
        <f>'Raw Data'!AT534</f>
        <v>22.5</v>
      </c>
    </row>
    <row r="180" spans="1:2" x14ac:dyDescent="0.25">
      <c r="A180" s="4">
        <f>'Raw Data'!AT250</f>
        <v>26</v>
      </c>
      <c r="B180" s="4">
        <f>'Raw Data'!AT535</f>
        <v>20.9</v>
      </c>
    </row>
    <row r="181" spans="1:2" x14ac:dyDescent="0.25">
      <c r="A181" s="4">
        <f>'Raw Data'!AT251</f>
        <v>26.5</v>
      </c>
      <c r="B181" s="4">
        <f>'Raw Data'!AT536</f>
        <v>20.8</v>
      </c>
    </row>
    <row r="182" spans="1:2" x14ac:dyDescent="0.25">
      <c r="A182" s="4">
        <f>'Raw Data'!AT252</f>
        <v>26.7</v>
      </c>
      <c r="B182" s="4">
        <f>'Raw Data'!AT537</f>
        <v>19.8</v>
      </c>
    </row>
    <row r="183" spans="1:2" x14ac:dyDescent="0.25">
      <c r="A183" s="4">
        <f>'Raw Data'!AT253</f>
        <v>26.7</v>
      </c>
      <c r="B183" s="4">
        <f>'Raw Data'!AT538</f>
        <v>18.600000000000001</v>
      </c>
    </row>
    <row r="184" spans="1:2" x14ac:dyDescent="0.25">
      <c r="A184" s="4">
        <f>'Raw Data'!AT254</f>
        <v>25.8</v>
      </c>
      <c r="B184" s="4">
        <f>'Raw Data'!AT539</f>
        <v>16.8</v>
      </c>
    </row>
    <row r="185" spans="1:2" x14ac:dyDescent="0.25">
      <c r="A185" s="4">
        <f>'Raw Data'!AT255</f>
        <v>25.8</v>
      </c>
      <c r="B185" s="4">
        <f>'Raw Data'!AT540</f>
        <v>15.9</v>
      </c>
    </row>
    <row r="186" spans="1:2" x14ac:dyDescent="0.25">
      <c r="A186" s="4">
        <f>'Raw Data'!AT256</f>
        <v>25.7</v>
      </c>
    </row>
    <row r="187" spans="1:2" x14ac:dyDescent="0.25">
      <c r="A187" s="4">
        <f>'Raw Data'!AT257</f>
        <v>25.3</v>
      </c>
    </row>
    <row r="188" spans="1:2" x14ac:dyDescent="0.25">
      <c r="A188" s="4">
        <f>'Raw Data'!AT258</f>
        <v>25.2</v>
      </c>
    </row>
    <row r="189" spans="1:2" x14ac:dyDescent="0.25">
      <c r="A189" s="4">
        <f>'Raw Data'!AT259</f>
        <v>24.2</v>
      </c>
    </row>
    <row r="190" spans="1:2" x14ac:dyDescent="0.25">
      <c r="A190" s="4">
        <f>'Raw Data'!AT260</f>
        <v>24.1</v>
      </c>
    </row>
    <row r="191" spans="1:2" x14ac:dyDescent="0.25">
      <c r="A191" s="4">
        <f>'Raw Data'!AT261</f>
        <v>23.1</v>
      </c>
    </row>
    <row r="192" spans="1:2" x14ac:dyDescent="0.25">
      <c r="A192" s="4">
        <f>'Raw Data'!AT262</f>
        <v>22.2</v>
      </c>
    </row>
    <row r="193" spans="1:1" x14ac:dyDescent="0.25">
      <c r="A193" s="4">
        <f>'Raw Data'!AT263</f>
        <v>20.9</v>
      </c>
    </row>
    <row r="194" spans="1:1" x14ac:dyDescent="0.25">
      <c r="A194" s="4">
        <f>'Raw Data'!AT264</f>
        <v>20.8</v>
      </c>
    </row>
    <row r="195" spans="1:1" x14ac:dyDescent="0.25">
      <c r="A195" s="4">
        <f>'Raw Data'!AT265</f>
        <v>19.600000000000001</v>
      </c>
    </row>
    <row r="196" spans="1:1" x14ac:dyDescent="0.25">
      <c r="A196" s="4">
        <f>'Raw Data'!AT266</f>
        <v>17.2</v>
      </c>
    </row>
    <row r="197" spans="1:1" x14ac:dyDescent="0.25">
      <c r="A197" s="4">
        <f>'Raw Data'!AT267</f>
        <v>14.6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3"/>
  <sheetViews>
    <sheetView zoomScaleNormal="100"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BY8" sqref="BY8:CB8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3" width="12" style="4" bestFit="1" customWidth="1"/>
    <col min="14" max="14" width="11" style="4" bestFit="1" customWidth="1"/>
    <col min="15" max="15" width="12" style="4" bestFit="1" customWidth="1"/>
    <col min="16" max="16" width="11" style="4" bestFit="1" customWidth="1"/>
    <col min="17" max="17" width="12" style="4" bestFit="1" customWidth="1"/>
    <col min="18" max="18" width="11" style="4" bestFit="1" customWidth="1"/>
    <col min="19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customWidth="1"/>
    <col min="81" max="81" width="14.7109375" style="4" bestFit="1" customWidth="1"/>
    <col min="82" max="82" width="3.5703125" style="4" customWidth="1"/>
    <col min="83" max="86" width="12" style="4" bestFit="1" customWidth="1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tr">
        <f>'Lap Breaks'!A2</f>
        <v>Cells 74-267</v>
      </c>
    </row>
    <row r="5" spans="1:87" s="14" customFormat="1" x14ac:dyDescent="0.25">
      <c r="A5" s="14" t="s">
        <v>169</v>
      </c>
      <c r="C5" s="14">
        <f>AVERAGE(C10:C205)</f>
        <v>10.462932989690726</v>
      </c>
      <c r="D5" s="14">
        <f t="shared" ref="D5:BO5" si="0">AVERAGE(D10:D205)</f>
        <v>6.0644329896907224E-3</v>
      </c>
      <c r="E5" s="14">
        <f t="shared" si="0"/>
        <v>60.657811252577318</v>
      </c>
      <c r="F5" s="14">
        <f t="shared" si="0"/>
        <v>385.56855670103101</v>
      </c>
      <c r="G5" s="14">
        <f t="shared" si="0"/>
        <v>18.364432989690712</v>
      </c>
      <c r="H5" s="14">
        <f t="shared" si="0"/>
        <v>-2.5572164948453611</v>
      </c>
      <c r="I5" s="14" t="e">
        <f t="shared" si="0"/>
        <v>#DIV/0!</v>
      </c>
      <c r="J5" s="14">
        <f t="shared" si="0"/>
        <v>5.9314432989690697</v>
      </c>
      <c r="K5" s="14">
        <f t="shared" si="0"/>
        <v>0.91941546391752582</v>
      </c>
      <c r="L5" s="14">
        <f t="shared" si="0"/>
        <v>9.5779453608247405</v>
      </c>
      <c r="M5" s="14">
        <f t="shared" si="0"/>
        <v>5.5943298969072172E-3</v>
      </c>
      <c r="N5" s="14">
        <f t="shared" si="0"/>
        <v>354.38967422680406</v>
      </c>
      <c r="O5" s="14">
        <f t="shared" si="0"/>
        <v>17.275770103092785</v>
      </c>
      <c r="P5" s="14">
        <f t="shared" si="0"/>
        <v>371.66701030927879</v>
      </c>
      <c r="Q5" s="14">
        <f t="shared" si="0"/>
        <v>306.17078505154637</v>
      </c>
      <c r="R5" s="14">
        <f t="shared" si="0"/>
        <v>14.908639175257724</v>
      </c>
      <c r="S5" s="14">
        <f t="shared" si="0"/>
        <v>321.07989690721655</v>
      </c>
      <c r="T5" s="14">
        <f t="shared" si="0"/>
        <v>0.63265876288659784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5.5039989690721622</v>
      </c>
      <c r="Y5" s="14">
        <f t="shared" si="0"/>
        <v>12.037628865979395</v>
      </c>
      <c r="Z5" s="14">
        <f t="shared" si="0"/>
        <v>810.68041237113403</v>
      </c>
      <c r="AA5" s="14">
        <f t="shared" si="0"/>
        <v>824.45876288659792</v>
      </c>
      <c r="AB5" s="14">
        <f t="shared" si="0"/>
        <v>848.51546391752572</v>
      </c>
      <c r="AC5" s="14">
        <f t="shared" si="0"/>
        <v>34.378865979381445</v>
      </c>
      <c r="AD5" s="14">
        <f t="shared" si="0"/>
        <v>16.645051546391755</v>
      </c>
      <c r="AE5" s="14">
        <f t="shared" si="0"/>
        <v>0.38082474226804136</v>
      </c>
      <c r="AF5" s="14">
        <f t="shared" si="0"/>
        <v>957.51546391752572</v>
      </c>
      <c r="AG5" s="14">
        <f t="shared" si="0"/>
        <v>7.8376288659793811</v>
      </c>
      <c r="AH5" s="14">
        <f t="shared" si="0"/>
        <v>21.603399634020619</v>
      </c>
      <c r="AI5" s="14">
        <f t="shared" si="0"/>
        <v>27</v>
      </c>
      <c r="AJ5" s="14">
        <f t="shared" si="0"/>
        <v>190.5979381443299</v>
      </c>
      <c r="AK5" s="14">
        <f t="shared" si="0"/>
        <v>189.5721649484536</v>
      </c>
      <c r="AL5" s="14">
        <f t="shared" si="0"/>
        <v>4.2288659793814425</v>
      </c>
      <c r="AM5" s="14">
        <f t="shared" si="0"/>
        <v>195.60257731958757</v>
      </c>
      <c r="AN5" s="14" t="e">
        <f t="shared" si="0"/>
        <v>#DIV/0!</v>
      </c>
      <c r="AO5" s="14">
        <f t="shared" si="0"/>
        <v>1.7268041237113403</v>
      </c>
      <c r="AP5" s="14">
        <f t="shared" si="0"/>
        <v>0.89970539805269212</v>
      </c>
      <c r="AQ5" s="14">
        <f t="shared" si="0"/>
        <v>47.161486484536113</v>
      </c>
      <c r="AR5" s="14">
        <f t="shared" si="0"/>
        <v>-88.487463927835094</v>
      </c>
      <c r="AS5" s="14">
        <f t="shared" si="0"/>
        <v>319.93092783505159</v>
      </c>
      <c r="AT5" s="14">
        <f t="shared" si="0"/>
        <v>24.0896907216495</v>
      </c>
      <c r="AU5" s="14">
        <f t="shared" si="0"/>
        <v>12</v>
      </c>
      <c r="AV5" s="14">
        <f t="shared" si="0"/>
        <v>8.5773195876288657</v>
      </c>
      <c r="AW5" s="14" t="e">
        <f t="shared" si="0"/>
        <v>#DIV/0!</v>
      </c>
      <c r="AX5" s="14">
        <f t="shared" si="0"/>
        <v>1.5712627268041228</v>
      </c>
      <c r="AY5" s="14">
        <f t="shared" si="0"/>
        <v>1.4117484175257735</v>
      </c>
      <c r="AZ5" s="14">
        <f t="shared" si="0"/>
        <v>2.7213478969072153</v>
      </c>
      <c r="BA5" s="14">
        <f t="shared" si="0"/>
        <v>13.835999999999959</v>
      </c>
      <c r="BB5" s="14">
        <f t="shared" si="0"/>
        <v>22.119793814432988</v>
      </c>
      <c r="BC5" s="14">
        <f t="shared" si="0"/>
        <v>1.5988659793814437</v>
      </c>
      <c r="BD5" s="14">
        <f t="shared" si="0"/>
        <v>8.8054639175257723</v>
      </c>
      <c r="BE5" s="14">
        <f t="shared" si="0"/>
        <v>3089.2705927835063</v>
      </c>
      <c r="BF5" s="14">
        <f t="shared" si="0"/>
        <v>1.2199432989690719</v>
      </c>
      <c r="BG5" s="14">
        <f t="shared" si="0"/>
        <v>12.933680412371126</v>
      </c>
      <c r="BH5" s="14">
        <f t="shared" si="0"/>
        <v>0.77348969072164908</v>
      </c>
      <c r="BI5" s="14">
        <f t="shared" si="0"/>
        <v>13.707128865979394</v>
      </c>
      <c r="BJ5" s="14">
        <f t="shared" si="0"/>
        <v>11.173850515463922</v>
      </c>
      <c r="BK5" s="14">
        <f t="shared" si="0"/>
        <v>0.66745876288659778</v>
      </c>
      <c r="BL5" s="14">
        <f t="shared" si="0"/>
        <v>11.841329896907212</v>
      </c>
      <c r="BM5" s="14">
        <f t="shared" si="0"/>
        <v>7.6855670103092803E-3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AVERAGE(BP10:BP205)</f>
        <v>#DIV/0!</v>
      </c>
      <c r="BQ5" s="14">
        <f t="shared" si="1"/>
        <v>1669.4598247422684</v>
      </c>
      <c r="BR5" s="14">
        <f t="shared" si="1"/>
        <v>0.15588801030927846</v>
      </c>
      <c r="BS5" s="14">
        <f t="shared" si="1"/>
        <v>-5</v>
      </c>
      <c r="BT5" s="14">
        <f t="shared" si="1"/>
        <v>0.89720067525773195</v>
      </c>
      <c r="BU5" s="14">
        <f t="shared" si="1"/>
        <v>3.8095134948453597</v>
      </c>
      <c r="BV5" s="14">
        <f t="shared" si="1"/>
        <v>18.123453597938148</v>
      </c>
      <c r="BW5" s="14">
        <f t="shared" si="1"/>
        <v>1.0064734653381449</v>
      </c>
      <c r="BX5" s="21"/>
      <c r="BY5" s="14">
        <f>AVERAGE(BY10:BY205)</f>
        <v>10077.867635945797</v>
      </c>
      <c r="BZ5" s="14">
        <f>AVERAGE(BZ10:BZ205)</f>
        <v>3.5639377143173858</v>
      </c>
      <c r="CA5" s="14">
        <f>AVERAGE(CA10:CA205)</f>
        <v>33.465335503393767</v>
      </c>
      <c r="CB5" s="14">
        <f>AVERAGE(CB10:CB205)</f>
        <v>2.4573920856469797E-2</v>
      </c>
      <c r="CC5" s="22">
        <f>BZ8/(193/3600)+CB8/(193/3600)+CA8/(193/3600)</f>
        <v>37.245835983845176</v>
      </c>
      <c r="CD5" s="21"/>
      <c r="CE5" s="20">
        <f>BY8/$AT8</f>
        <v>418.34773855725666</v>
      </c>
      <c r="CF5" s="20">
        <f>BZ8/$AT8</f>
        <v>0.14794451931732194</v>
      </c>
      <c r="CG5" s="20">
        <f>CA8/$AT8</f>
        <v>1.38919739111961</v>
      </c>
      <c r="CH5" s="20">
        <f>CB8/$AT8</f>
        <v>1.0201011353950309E-3</v>
      </c>
      <c r="CI5" s="23">
        <f>(BZ8+CB8+CA8)/AT8</f>
        <v>1.5381620115723271</v>
      </c>
    </row>
    <row r="6" spans="1:87" s="14" customFormat="1" x14ac:dyDescent="0.25">
      <c r="A6" s="14" t="s">
        <v>170</v>
      </c>
      <c r="C6" s="14">
        <f>MIN(C10:C205)</f>
        <v>2.3330000000000002</v>
      </c>
      <c r="D6" s="14">
        <f t="shared" ref="D6:BO6" si="2">MIN(D10:D205)</f>
        <v>-2.5999999999999999E-3</v>
      </c>
      <c r="E6" s="14">
        <f t="shared" si="2"/>
        <v>-26.2</v>
      </c>
      <c r="F6" s="14">
        <f t="shared" si="2"/>
        <v>269.60000000000002</v>
      </c>
      <c r="G6" s="14">
        <f t="shared" si="2"/>
        <v>-5</v>
      </c>
      <c r="H6" s="14">
        <f t="shared" si="2"/>
        <v>-10.8</v>
      </c>
      <c r="I6" s="14">
        <f t="shared" si="2"/>
        <v>0</v>
      </c>
      <c r="J6" s="14">
        <f t="shared" si="2"/>
        <v>2.7</v>
      </c>
      <c r="K6" s="14">
        <f t="shared" si="2"/>
        <v>0.90180000000000005</v>
      </c>
      <c r="L6" s="14">
        <f t="shared" si="2"/>
        <v>2.2976999999999999</v>
      </c>
      <c r="M6" s="14">
        <f t="shared" si="2"/>
        <v>0</v>
      </c>
      <c r="N6" s="14">
        <f t="shared" si="2"/>
        <v>264.10890000000001</v>
      </c>
      <c r="O6" s="14">
        <f t="shared" si="2"/>
        <v>0</v>
      </c>
      <c r="P6" s="14">
        <f t="shared" si="2"/>
        <v>292.7</v>
      </c>
      <c r="Q6" s="14">
        <f t="shared" si="2"/>
        <v>228.2773</v>
      </c>
      <c r="R6" s="14">
        <f t="shared" si="2"/>
        <v>0</v>
      </c>
      <c r="S6" s="14">
        <f t="shared" si="2"/>
        <v>253</v>
      </c>
      <c r="T6" s="14">
        <f t="shared" si="2"/>
        <v>0</v>
      </c>
      <c r="U6" s="14">
        <f t="shared" si="2"/>
        <v>0</v>
      </c>
      <c r="V6" s="14">
        <f t="shared" si="2"/>
        <v>0</v>
      </c>
      <c r="W6" s="14">
        <f t="shared" si="2"/>
        <v>0</v>
      </c>
      <c r="X6" s="14">
        <f t="shared" si="2"/>
        <v>2.4348999999999998</v>
      </c>
      <c r="Y6" s="14">
        <f t="shared" si="2"/>
        <v>11.9</v>
      </c>
      <c r="Z6" s="14">
        <f t="shared" si="2"/>
        <v>800</v>
      </c>
      <c r="AA6" s="14">
        <f t="shared" si="2"/>
        <v>813</v>
      </c>
      <c r="AB6" s="14">
        <f t="shared" si="2"/>
        <v>837</v>
      </c>
      <c r="AC6" s="14">
        <f t="shared" si="2"/>
        <v>29.5</v>
      </c>
      <c r="AD6" s="14">
        <f t="shared" si="2"/>
        <v>13.69</v>
      </c>
      <c r="AE6" s="14">
        <f t="shared" si="2"/>
        <v>0.31</v>
      </c>
      <c r="AF6" s="14">
        <f t="shared" si="2"/>
        <v>957</v>
      </c>
      <c r="AG6" s="14">
        <f t="shared" si="2"/>
        <v>7</v>
      </c>
      <c r="AH6" s="14">
        <f t="shared" si="2"/>
        <v>17.489999999999998</v>
      </c>
      <c r="AI6" s="14">
        <f t="shared" si="2"/>
        <v>27</v>
      </c>
      <c r="AJ6" s="14">
        <f t="shared" si="2"/>
        <v>190</v>
      </c>
      <c r="AK6" s="14">
        <f t="shared" si="2"/>
        <v>187.5</v>
      </c>
      <c r="AL6" s="14">
        <f t="shared" si="2"/>
        <v>3.8</v>
      </c>
      <c r="AM6" s="14">
        <f t="shared" si="2"/>
        <v>195</v>
      </c>
      <c r="AN6" s="14">
        <f t="shared" si="2"/>
        <v>0</v>
      </c>
      <c r="AO6" s="14">
        <f t="shared" si="2"/>
        <v>1</v>
      </c>
      <c r="AP6" s="14">
        <f t="shared" si="2"/>
        <v>0.89858796296296306</v>
      </c>
      <c r="AQ6" s="14">
        <f t="shared" si="2"/>
        <v>47.158538</v>
      </c>
      <c r="AR6" s="14">
        <f t="shared" si="2"/>
        <v>-88.491944000000004</v>
      </c>
      <c r="AS6" s="14">
        <f t="shared" si="2"/>
        <v>311.10000000000002</v>
      </c>
      <c r="AT6" s="14">
        <f t="shared" si="2"/>
        <v>0.9</v>
      </c>
      <c r="AU6" s="14">
        <f t="shared" si="2"/>
        <v>12</v>
      </c>
      <c r="AV6" s="14">
        <f t="shared" si="2"/>
        <v>6</v>
      </c>
      <c r="AW6" s="14">
        <f t="shared" si="2"/>
        <v>0</v>
      </c>
      <c r="AX6" s="14">
        <f t="shared" si="2"/>
        <v>1</v>
      </c>
      <c r="AY6" s="14">
        <f t="shared" si="2"/>
        <v>1</v>
      </c>
      <c r="AZ6" s="14">
        <f t="shared" si="2"/>
        <v>1.7102999999999999</v>
      </c>
      <c r="BA6" s="14">
        <f t="shared" si="2"/>
        <v>13.836</v>
      </c>
      <c r="BB6" s="14">
        <f t="shared" si="2"/>
        <v>16.7</v>
      </c>
      <c r="BC6" s="14">
        <f t="shared" si="2"/>
        <v>1.21</v>
      </c>
      <c r="BD6" s="14">
        <f t="shared" si="2"/>
        <v>1.5449999999999999</v>
      </c>
      <c r="BE6" s="14">
        <f t="shared" si="2"/>
        <v>3067.7179999999998</v>
      </c>
      <c r="BF6" s="14">
        <f t="shared" si="2"/>
        <v>0</v>
      </c>
      <c r="BG6" s="14">
        <f t="shared" si="2"/>
        <v>8.9009999999999998</v>
      </c>
      <c r="BH6" s="14">
        <f t="shared" si="2"/>
        <v>0</v>
      </c>
      <c r="BI6" s="14">
        <f t="shared" si="2"/>
        <v>9.173</v>
      </c>
      <c r="BJ6" s="14">
        <f t="shared" si="2"/>
        <v>7.68</v>
      </c>
      <c r="BK6" s="14">
        <f t="shared" si="2"/>
        <v>0</v>
      </c>
      <c r="BL6" s="14">
        <f t="shared" si="2"/>
        <v>7.915</v>
      </c>
      <c r="BM6" s="14">
        <f t="shared" si="2"/>
        <v>0</v>
      </c>
      <c r="BN6" s="14">
        <f t="shared" si="2"/>
        <v>0</v>
      </c>
      <c r="BO6" s="14">
        <f t="shared" si="2"/>
        <v>0</v>
      </c>
      <c r="BP6" s="14">
        <f t="shared" ref="BP6:BW6" si="3">MIN(BP10:BP205)</f>
        <v>0</v>
      </c>
      <c r="BQ6" s="14">
        <f t="shared" si="3"/>
        <v>473.62700000000001</v>
      </c>
      <c r="BR6" s="14">
        <f t="shared" si="3"/>
        <v>1.525E-2</v>
      </c>
      <c r="BS6" s="14">
        <f t="shared" si="3"/>
        <v>-5</v>
      </c>
      <c r="BT6" s="14">
        <f t="shared" si="3"/>
        <v>0.86048999999999998</v>
      </c>
      <c r="BU6" s="14">
        <f t="shared" si="3"/>
        <v>0.372672</v>
      </c>
      <c r="BV6" s="14">
        <f t="shared" si="3"/>
        <v>17.381898</v>
      </c>
      <c r="BW6" s="14">
        <f t="shared" si="3"/>
        <v>9.84599424E-2</v>
      </c>
      <c r="BX6" s="21"/>
      <c r="BY6" s="14">
        <f>MIN(BY10:BY205)</f>
        <v>992.90111287587843</v>
      </c>
      <c r="BZ6" s="14">
        <f>MIN(BZ10:BZ205)</f>
        <v>0</v>
      </c>
      <c r="CA6" s="14">
        <f>MIN(CA10:CA205)</f>
        <v>8.3191555653120002</v>
      </c>
      <c r="CB6" s="14">
        <f>MIN(CB10:CB205)</f>
        <v>0</v>
      </c>
      <c r="CC6" s="21"/>
      <c r="CD6" s="21"/>
      <c r="CE6" s="24"/>
      <c r="CF6" s="24"/>
      <c r="CG6" s="24"/>
      <c r="CH6" s="24"/>
      <c r="CI6" s="21"/>
    </row>
    <row r="7" spans="1:87" s="14" customFormat="1" x14ac:dyDescent="0.25">
      <c r="A7" s="14" t="s">
        <v>171</v>
      </c>
      <c r="C7" s="14">
        <f>MAX(C10:C205)</f>
        <v>12.787000000000001</v>
      </c>
      <c r="D7" s="14">
        <f t="shared" ref="D7:BO7" si="4">MAX(D10:D205)</f>
        <v>7.6100000000000001E-2</v>
      </c>
      <c r="E7" s="14">
        <f t="shared" si="4"/>
        <v>760.76427999999999</v>
      </c>
      <c r="F7" s="14">
        <f t="shared" si="4"/>
        <v>564.79999999999995</v>
      </c>
      <c r="G7" s="14">
        <f t="shared" si="4"/>
        <v>96.6</v>
      </c>
      <c r="H7" s="14">
        <f t="shared" si="4"/>
        <v>10.7</v>
      </c>
      <c r="I7" s="14">
        <f t="shared" si="4"/>
        <v>0</v>
      </c>
      <c r="J7" s="14">
        <f t="shared" si="4"/>
        <v>16.940000000000001</v>
      </c>
      <c r="K7" s="14">
        <f t="shared" si="4"/>
        <v>0.98480000000000001</v>
      </c>
      <c r="L7" s="14">
        <f t="shared" si="4"/>
        <v>11.531599999999999</v>
      </c>
      <c r="M7" s="14">
        <f t="shared" si="4"/>
        <v>6.9699999999999998E-2</v>
      </c>
      <c r="N7" s="14">
        <f t="shared" si="4"/>
        <v>530.5729</v>
      </c>
      <c r="O7" s="14">
        <f t="shared" si="4"/>
        <v>92.845299999999995</v>
      </c>
      <c r="P7" s="14">
        <f t="shared" si="4"/>
        <v>538.4</v>
      </c>
      <c r="Q7" s="14">
        <f t="shared" si="4"/>
        <v>456.24470000000002</v>
      </c>
      <c r="R7" s="14">
        <f t="shared" si="4"/>
        <v>79.998199999999997</v>
      </c>
      <c r="S7" s="14">
        <f t="shared" si="4"/>
        <v>462.9</v>
      </c>
      <c r="T7" s="14">
        <f t="shared" si="4"/>
        <v>10.6648</v>
      </c>
      <c r="U7" s="14">
        <f t="shared" si="4"/>
        <v>0</v>
      </c>
      <c r="V7" s="14">
        <f t="shared" si="4"/>
        <v>0</v>
      </c>
      <c r="W7" s="14">
        <f t="shared" si="4"/>
        <v>0</v>
      </c>
      <c r="X7" s="14">
        <f t="shared" si="4"/>
        <v>16.511700000000001</v>
      </c>
      <c r="Y7" s="14">
        <f t="shared" si="4"/>
        <v>12.6</v>
      </c>
      <c r="Z7" s="14">
        <f t="shared" si="4"/>
        <v>824</v>
      </c>
      <c r="AA7" s="14">
        <f t="shared" si="4"/>
        <v>840</v>
      </c>
      <c r="AB7" s="14">
        <f t="shared" si="4"/>
        <v>864</v>
      </c>
      <c r="AC7" s="14">
        <f t="shared" si="4"/>
        <v>37</v>
      </c>
      <c r="AD7" s="14">
        <f t="shared" si="4"/>
        <v>18.12</v>
      </c>
      <c r="AE7" s="14">
        <f t="shared" si="4"/>
        <v>0.42</v>
      </c>
      <c r="AF7" s="14">
        <f t="shared" si="4"/>
        <v>958</v>
      </c>
      <c r="AG7" s="14">
        <f t="shared" si="4"/>
        <v>8</v>
      </c>
      <c r="AH7" s="14">
        <f t="shared" si="4"/>
        <v>25</v>
      </c>
      <c r="AI7" s="14">
        <f t="shared" si="4"/>
        <v>27</v>
      </c>
      <c r="AJ7" s="14">
        <f t="shared" si="4"/>
        <v>192</v>
      </c>
      <c r="AK7" s="14">
        <f t="shared" si="4"/>
        <v>192</v>
      </c>
      <c r="AL7" s="14">
        <f t="shared" si="4"/>
        <v>4.7</v>
      </c>
      <c r="AM7" s="14">
        <f t="shared" si="4"/>
        <v>196.5</v>
      </c>
      <c r="AN7" s="14">
        <f t="shared" si="4"/>
        <v>0</v>
      </c>
      <c r="AO7" s="14">
        <f t="shared" si="4"/>
        <v>2</v>
      </c>
      <c r="AP7" s="14">
        <f t="shared" si="4"/>
        <v>0.90082175925925922</v>
      </c>
      <c r="AQ7" s="14">
        <f t="shared" si="4"/>
        <v>47.164434999999997</v>
      </c>
      <c r="AR7" s="14">
        <f t="shared" si="4"/>
        <v>-88.483853999999994</v>
      </c>
      <c r="AS7" s="14">
        <f t="shared" si="4"/>
        <v>330</v>
      </c>
      <c r="AT7" s="14">
        <f t="shared" si="4"/>
        <v>34.799999999999997</v>
      </c>
      <c r="AU7" s="14">
        <f t="shared" si="4"/>
        <v>12</v>
      </c>
      <c r="AV7" s="14">
        <f t="shared" si="4"/>
        <v>10</v>
      </c>
      <c r="AW7" s="14">
        <f t="shared" si="4"/>
        <v>0</v>
      </c>
      <c r="AX7" s="14">
        <f t="shared" si="4"/>
        <v>3.9</v>
      </c>
      <c r="AY7" s="14">
        <f t="shared" si="4"/>
        <v>2.9733999999999998</v>
      </c>
      <c r="AZ7" s="14">
        <f t="shared" si="4"/>
        <v>5.6</v>
      </c>
      <c r="BA7" s="14">
        <f t="shared" si="4"/>
        <v>13.836</v>
      </c>
      <c r="BB7" s="14">
        <f t="shared" si="4"/>
        <v>87.54</v>
      </c>
      <c r="BC7" s="14">
        <f t="shared" si="4"/>
        <v>6.33</v>
      </c>
      <c r="BD7" s="14">
        <f t="shared" si="4"/>
        <v>10.888999999999999</v>
      </c>
      <c r="BE7" s="14">
        <f t="shared" si="4"/>
        <v>3126.0070000000001</v>
      </c>
      <c r="BF7" s="14">
        <f t="shared" si="4"/>
        <v>13.688000000000001</v>
      </c>
      <c r="BG7" s="14">
        <f t="shared" si="4"/>
        <v>48.298999999999999</v>
      </c>
      <c r="BH7" s="14">
        <f t="shared" si="4"/>
        <v>6.0529999999999999</v>
      </c>
      <c r="BI7" s="14">
        <f t="shared" si="4"/>
        <v>53.359000000000002</v>
      </c>
      <c r="BJ7" s="14">
        <f t="shared" si="4"/>
        <v>41.771000000000001</v>
      </c>
      <c r="BK7" s="14">
        <f t="shared" si="4"/>
        <v>5.2149999999999999</v>
      </c>
      <c r="BL7" s="14">
        <f t="shared" si="4"/>
        <v>46.146999999999998</v>
      </c>
      <c r="BM7" s="14">
        <f t="shared" si="4"/>
        <v>0.1323</v>
      </c>
      <c r="BN7" s="14">
        <f t="shared" si="4"/>
        <v>0</v>
      </c>
      <c r="BO7" s="14">
        <f t="shared" si="4"/>
        <v>0</v>
      </c>
      <c r="BP7" s="14">
        <f t="shared" ref="BP7:BW7" si="5">MAX(BP10:BP205)</f>
        <v>0</v>
      </c>
      <c r="BQ7" s="14">
        <f t="shared" si="5"/>
        <v>14856.913</v>
      </c>
      <c r="BR7" s="14">
        <f t="shared" si="5"/>
        <v>0.25362000000000001</v>
      </c>
      <c r="BS7" s="14">
        <f t="shared" si="5"/>
        <v>-5</v>
      </c>
      <c r="BT7" s="14">
        <f t="shared" si="5"/>
        <v>0.91251000000000004</v>
      </c>
      <c r="BU7" s="14">
        <f t="shared" si="5"/>
        <v>6.1978390000000001</v>
      </c>
      <c r="BV7" s="14">
        <f t="shared" si="5"/>
        <v>18.432701999999999</v>
      </c>
      <c r="BW7" s="14">
        <f t="shared" si="5"/>
        <v>1.6374690638</v>
      </c>
      <c r="BX7" s="21"/>
      <c r="BY7" s="14">
        <f>MAX(BY10:BY205)</f>
        <v>16390.693685138907</v>
      </c>
      <c r="BZ7" s="14">
        <f>MAX(BZ10:BZ205)</f>
        <v>26.048889486299998</v>
      </c>
      <c r="CA7" s="14">
        <f>MAX(CA10:CA205)</f>
        <v>68.733899657100011</v>
      </c>
      <c r="CB7" s="14">
        <f>MAX(CB10:CB205)</f>
        <v>0.456157257318</v>
      </c>
      <c r="CC7" s="21"/>
      <c r="CD7" s="21"/>
      <c r="CE7" s="25"/>
      <c r="CF7" s="25"/>
      <c r="CG7" s="25"/>
      <c r="CH7" s="25"/>
      <c r="CI7" s="21"/>
    </row>
    <row r="8" spans="1:87" s="14" customFormat="1" x14ac:dyDescent="0.25">
      <c r="A8" s="14" t="s">
        <v>172</v>
      </c>
      <c r="B8" s="3">
        <f>B203-B10</f>
        <v>2.2337962962963864E-3</v>
      </c>
      <c r="AT8" s="15">
        <f>SUM(AT10:AT205)/3600</f>
        <v>1.2981666666666676</v>
      </c>
      <c r="BU8" s="26">
        <f>SUM(BU10:BU205)/3600</f>
        <v>0.20529044944444438</v>
      </c>
      <c r="BV8" s="21"/>
      <c r="BW8" s="26">
        <f>SUM(BW10:BW205)/3600</f>
        <v>5.4237736743222256E-2</v>
      </c>
      <c r="BX8" s="21"/>
      <c r="BY8" s="26">
        <f>SUM(BY10:BY205)/3600</f>
        <v>543.08508927041237</v>
      </c>
      <c r="BZ8" s="26">
        <f>SUM(BZ10:BZ205)/3600</f>
        <v>0.19205664349377025</v>
      </c>
      <c r="CA8" s="26">
        <f>SUM(CA10:CA205)/3600</f>
        <v>1.8034097465717751</v>
      </c>
      <c r="CB8" s="26">
        <f>SUM(CB10:CB205)/3600</f>
        <v>1.3242612905986501E-3</v>
      </c>
      <c r="CC8" s="27">
        <f>SUM(BZ8:CB8)</f>
        <v>1.996790651356144</v>
      </c>
      <c r="CD8" s="21"/>
      <c r="CE8" s="21"/>
      <c r="CF8" s="21"/>
      <c r="CG8" s="21"/>
      <c r="CH8" s="21"/>
      <c r="CI8" s="27"/>
    </row>
    <row r="9" spans="1:87" x14ac:dyDescent="0.25">
      <c r="B9" s="14"/>
      <c r="BW9" s="28">
        <f>AT8/BW8</f>
        <v>23.934749947487276</v>
      </c>
      <c r="BX9" s="29" t="s">
        <v>191</v>
      </c>
      <c r="CE9" s="30" t="s">
        <v>192</v>
      </c>
    </row>
    <row r="10" spans="1:87" x14ac:dyDescent="0.25">
      <c r="A10" s="2">
        <v>42801</v>
      </c>
      <c r="B10" s="3">
        <v>0.69023826388888887</v>
      </c>
      <c r="C10" s="4">
        <v>10.852</v>
      </c>
      <c r="D10" s="4">
        <v>7.6100000000000001E-2</v>
      </c>
      <c r="E10" s="4">
        <v>760.76427999999999</v>
      </c>
      <c r="F10" s="4">
        <v>528.79999999999995</v>
      </c>
      <c r="G10" s="4">
        <v>8.1999999999999993</v>
      </c>
      <c r="H10" s="4">
        <v>10.7</v>
      </c>
      <c r="J10" s="4">
        <v>9.07</v>
      </c>
      <c r="K10" s="4">
        <v>0.91610000000000003</v>
      </c>
      <c r="L10" s="4">
        <v>9.9413999999999998</v>
      </c>
      <c r="M10" s="4">
        <v>6.9699999999999998E-2</v>
      </c>
      <c r="N10" s="4">
        <v>484.38490000000002</v>
      </c>
      <c r="O10" s="4">
        <v>7.5118999999999998</v>
      </c>
      <c r="P10" s="4">
        <v>491.9</v>
      </c>
      <c r="Q10" s="4">
        <v>415.83510000000001</v>
      </c>
      <c r="R10" s="4">
        <v>6.4488000000000003</v>
      </c>
      <c r="S10" s="4">
        <v>422.3</v>
      </c>
      <c r="T10" s="4">
        <v>10.6648</v>
      </c>
      <c r="W10" s="4">
        <v>0</v>
      </c>
      <c r="X10" s="4">
        <v>8.3117999999999999</v>
      </c>
      <c r="Y10" s="4">
        <v>12</v>
      </c>
      <c r="Z10" s="4">
        <v>824</v>
      </c>
      <c r="AA10" s="4">
        <v>840</v>
      </c>
      <c r="AB10" s="4">
        <v>864</v>
      </c>
      <c r="AC10" s="4">
        <v>29.5</v>
      </c>
      <c r="AD10" s="4">
        <v>13.94</v>
      </c>
      <c r="AE10" s="4">
        <v>0.32</v>
      </c>
      <c r="AF10" s="4">
        <v>958</v>
      </c>
      <c r="AG10" s="4">
        <v>7.5</v>
      </c>
      <c r="AH10" s="4">
        <v>18</v>
      </c>
      <c r="AI10" s="4">
        <v>27</v>
      </c>
      <c r="AJ10" s="4">
        <v>190</v>
      </c>
      <c r="AK10" s="4">
        <v>190</v>
      </c>
      <c r="AL10" s="4">
        <v>4.3</v>
      </c>
      <c r="AM10" s="4">
        <v>196.5</v>
      </c>
      <c r="AN10" s="4" t="s">
        <v>155</v>
      </c>
      <c r="AO10" s="4">
        <v>2</v>
      </c>
      <c r="AP10" s="5">
        <v>0.89858796296296306</v>
      </c>
      <c r="AQ10" s="4">
        <v>47.159317000000001</v>
      </c>
      <c r="AR10" s="4">
        <v>-88.489722999999998</v>
      </c>
      <c r="AS10" s="4">
        <v>311.10000000000002</v>
      </c>
      <c r="AT10" s="4">
        <v>0.9</v>
      </c>
      <c r="AU10" s="4">
        <v>12</v>
      </c>
      <c r="AV10" s="4">
        <v>8</v>
      </c>
      <c r="AW10" s="4" t="s">
        <v>406</v>
      </c>
      <c r="AX10" s="4">
        <v>1.2</v>
      </c>
      <c r="AY10" s="4">
        <v>2.21021</v>
      </c>
      <c r="AZ10" s="4">
        <v>2.5102099999999998</v>
      </c>
      <c r="BA10" s="4">
        <v>13.836</v>
      </c>
      <c r="BB10" s="4">
        <v>19.399999999999999</v>
      </c>
      <c r="BC10" s="4">
        <v>1.4</v>
      </c>
      <c r="BD10" s="4">
        <v>9.16</v>
      </c>
      <c r="BE10" s="4">
        <v>3067.7179999999998</v>
      </c>
      <c r="BF10" s="4">
        <v>13.688000000000001</v>
      </c>
      <c r="BG10" s="4">
        <v>15.653</v>
      </c>
      <c r="BH10" s="4">
        <v>0.24299999999999999</v>
      </c>
      <c r="BI10" s="4">
        <v>15.896000000000001</v>
      </c>
      <c r="BJ10" s="4">
        <v>13.438000000000001</v>
      </c>
      <c r="BK10" s="4">
        <v>0.20799999999999999</v>
      </c>
      <c r="BL10" s="4">
        <v>13.646000000000001</v>
      </c>
      <c r="BM10" s="4">
        <v>0.1069</v>
      </c>
      <c r="BQ10" s="4">
        <v>1864.915</v>
      </c>
      <c r="BR10" s="4">
        <v>7.1118000000000001E-2</v>
      </c>
      <c r="BS10" s="4">
        <v>-5</v>
      </c>
      <c r="BT10" s="4">
        <v>0.865981</v>
      </c>
      <c r="BU10" s="4">
        <v>1.737949</v>
      </c>
      <c r="BV10" s="4">
        <v>17.492816000000001</v>
      </c>
      <c r="BW10" s="4">
        <f>BU10*0.2642</f>
        <v>0.45916612579999999</v>
      </c>
      <c r="BY10" s="4">
        <f>BE10*$BU10*0.8566</f>
        <v>4566.9949628652212</v>
      </c>
      <c r="BZ10" s="4">
        <f>BF10*$BU10*0.8566</f>
        <v>20.377696728219199</v>
      </c>
      <c r="CA10" s="4">
        <f>BJ10*$BU10*0.8566</f>
        <v>20.005514949869202</v>
      </c>
      <c r="CB10" s="4">
        <f>BM10*$BU10*0.8566</f>
        <v>0.15914492842246</v>
      </c>
    </row>
    <row r="11" spans="1:87" x14ac:dyDescent="0.25">
      <c r="A11" s="2">
        <v>42801</v>
      </c>
      <c r="B11" s="3">
        <v>0.69024983796296302</v>
      </c>
      <c r="C11" s="4">
        <v>7.8620000000000001</v>
      </c>
      <c r="D11" s="4">
        <v>3.0300000000000001E-2</v>
      </c>
      <c r="E11" s="4">
        <v>302.85590999999999</v>
      </c>
      <c r="F11" s="4">
        <v>564.79999999999995</v>
      </c>
      <c r="G11" s="4">
        <v>8.3000000000000007</v>
      </c>
      <c r="H11" s="4">
        <v>9.8000000000000007</v>
      </c>
      <c r="J11" s="4">
        <v>6.77</v>
      </c>
      <c r="K11" s="4">
        <v>0.93940000000000001</v>
      </c>
      <c r="L11" s="4">
        <v>7.3857999999999997</v>
      </c>
      <c r="M11" s="4">
        <v>2.8500000000000001E-2</v>
      </c>
      <c r="N11" s="4">
        <v>530.5729</v>
      </c>
      <c r="O11" s="4">
        <v>7.7915000000000001</v>
      </c>
      <c r="P11" s="4">
        <v>538.4</v>
      </c>
      <c r="Q11" s="4">
        <v>456.24470000000002</v>
      </c>
      <c r="R11" s="4">
        <v>6.7</v>
      </c>
      <c r="S11" s="4">
        <v>462.9</v>
      </c>
      <c r="T11" s="4">
        <v>9.7575000000000003</v>
      </c>
      <c r="W11" s="4">
        <v>0</v>
      </c>
      <c r="X11" s="4">
        <v>6.3598999999999997</v>
      </c>
      <c r="Y11" s="4">
        <v>12</v>
      </c>
      <c r="Z11" s="4">
        <v>824</v>
      </c>
      <c r="AA11" s="4">
        <v>840</v>
      </c>
      <c r="AB11" s="4">
        <v>864</v>
      </c>
      <c r="AC11" s="4">
        <v>30</v>
      </c>
      <c r="AD11" s="4">
        <v>14.66</v>
      </c>
      <c r="AE11" s="4">
        <v>0.34</v>
      </c>
      <c r="AF11" s="4">
        <v>958</v>
      </c>
      <c r="AG11" s="4">
        <v>8</v>
      </c>
      <c r="AH11" s="4">
        <v>18</v>
      </c>
      <c r="AI11" s="4">
        <v>27</v>
      </c>
      <c r="AJ11" s="4">
        <v>190</v>
      </c>
      <c r="AK11" s="4">
        <v>190</v>
      </c>
      <c r="AL11" s="4">
        <v>4.4000000000000004</v>
      </c>
      <c r="AM11" s="4">
        <v>196.2</v>
      </c>
      <c r="AN11" s="4" t="s">
        <v>155</v>
      </c>
      <c r="AO11" s="4">
        <v>2</v>
      </c>
      <c r="AP11" s="5">
        <v>0.89859953703703699</v>
      </c>
      <c r="AQ11" s="4">
        <v>47.159303999999999</v>
      </c>
      <c r="AR11" s="4">
        <v>-88.489705000000001</v>
      </c>
      <c r="AS11" s="4">
        <v>311.5</v>
      </c>
      <c r="AT11" s="4">
        <v>8.9</v>
      </c>
      <c r="AU11" s="4">
        <v>12</v>
      </c>
      <c r="AV11" s="4">
        <v>8</v>
      </c>
      <c r="AW11" s="4" t="s">
        <v>406</v>
      </c>
      <c r="AX11" s="4">
        <v>1.2</v>
      </c>
      <c r="AY11" s="4">
        <v>2.2999999999999998</v>
      </c>
      <c r="AZ11" s="4">
        <v>2.6</v>
      </c>
      <c r="BA11" s="4">
        <v>13.836</v>
      </c>
      <c r="BB11" s="4">
        <v>26.53</v>
      </c>
      <c r="BC11" s="4">
        <v>1.92</v>
      </c>
      <c r="BD11" s="4">
        <v>6.4480000000000004</v>
      </c>
      <c r="BE11" s="4">
        <v>3081.6060000000002</v>
      </c>
      <c r="BF11" s="4">
        <v>7.5549999999999997</v>
      </c>
      <c r="BG11" s="4">
        <v>23.181999999999999</v>
      </c>
      <c r="BH11" s="4">
        <v>0.34</v>
      </c>
      <c r="BI11" s="4">
        <v>23.523</v>
      </c>
      <c r="BJ11" s="4">
        <v>19.934999999999999</v>
      </c>
      <c r="BK11" s="4">
        <v>0.29299999999999998</v>
      </c>
      <c r="BL11" s="4">
        <v>20.228000000000002</v>
      </c>
      <c r="BM11" s="4">
        <v>0.1323</v>
      </c>
      <c r="BQ11" s="4">
        <v>1929.42</v>
      </c>
      <c r="BR11" s="4">
        <v>0.16471</v>
      </c>
      <c r="BS11" s="4">
        <v>-5</v>
      </c>
      <c r="BT11" s="4">
        <v>0.86295999999999995</v>
      </c>
      <c r="BU11" s="4">
        <v>4.0251000000000001</v>
      </c>
      <c r="BV11" s="4">
        <v>17.431792000000002</v>
      </c>
      <c r="BW11" s="4">
        <f t="shared" ref="BW11:BW74" si="6">BU11*0.2642</f>
        <v>1.0634314199999999</v>
      </c>
      <c r="BY11" s="4">
        <f t="shared" ref="BY11:BY74" si="7">BE11*$BU11*0.8566</f>
        <v>10625.071361259961</v>
      </c>
      <c r="BZ11" s="4">
        <f t="shared" ref="BZ11:BZ74" si="8">BF11*$BU11*0.8566</f>
        <v>26.048889486299998</v>
      </c>
      <c r="CA11" s="4">
        <f t="shared" ref="CA11:CA74" si="9">BJ11*$BU11*0.8566</f>
        <v>68.733899657100011</v>
      </c>
      <c r="CB11" s="4">
        <f t="shared" ref="CB11:CB74" si="10">BM11*$BU11*0.8566</f>
        <v>0.456157257318</v>
      </c>
    </row>
    <row r="12" spans="1:87" x14ac:dyDescent="0.25">
      <c r="A12" s="2">
        <v>42801</v>
      </c>
      <c r="B12" s="3">
        <v>0.69026141203703706</v>
      </c>
      <c r="C12" s="4">
        <v>8.4120000000000008</v>
      </c>
      <c r="D12" s="4">
        <v>2.5100000000000001E-2</v>
      </c>
      <c r="E12" s="4">
        <v>251.087144</v>
      </c>
      <c r="F12" s="4">
        <v>512.1</v>
      </c>
      <c r="G12" s="4">
        <v>8.4</v>
      </c>
      <c r="H12" s="4">
        <v>5.3</v>
      </c>
      <c r="J12" s="4">
        <v>6.87</v>
      </c>
      <c r="K12" s="4">
        <v>0.93510000000000004</v>
      </c>
      <c r="L12" s="4">
        <v>7.8658999999999999</v>
      </c>
      <c r="M12" s="4">
        <v>2.35E-2</v>
      </c>
      <c r="N12" s="4">
        <v>478.86669999999998</v>
      </c>
      <c r="O12" s="4">
        <v>7.8548999999999998</v>
      </c>
      <c r="P12" s="4">
        <v>486.7</v>
      </c>
      <c r="Q12" s="4">
        <v>411.78199999999998</v>
      </c>
      <c r="R12" s="4">
        <v>6.7545000000000002</v>
      </c>
      <c r="S12" s="4">
        <v>418.5</v>
      </c>
      <c r="T12" s="4">
        <v>5.2579000000000002</v>
      </c>
      <c r="W12" s="4">
        <v>0</v>
      </c>
      <c r="X12" s="4">
        <v>6.4199000000000002</v>
      </c>
      <c r="Y12" s="4">
        <v>12</v>
      </c>
      <c r="Z12" s="4">
        <v>824</v>
      </c>
      <c r="AA12" s="4">
        <v>840</v>
      </c>
      <c r="AB12" s="4">
        <v>863</v>
      </c>
      <c r="AC12" s="4">
        <v>30</v>
      </c>
      <c r="AD12" s="4">
        <v>14.66</v>
      </c>
      <c r="AE12" s="4">
        <v>0.34</v>
      </c>
      <c r="AF12" s="4">
        <v>958</v>
      </c>
      <c r="AG12" s="4">
        <v>8</v>
      </c>
      <c r="AH12" s="4">
        <v>18</v>
      </c>
      <c r="AI12" s="4">
        <v>27</v>
      </c>
      <c r="AJ12" s="4">
        <v>190</v>
      </c>
      <c r="AK12" s="4">
        <v>190</v>
      </c>
      <c r="AL12" s="4">
        <v>4.2</v>
      </c>
      <c r="AM12" s="4">
        <v>196</v>
      </c>
      <c r="AN12" s="4" t="s">
        <v>155</v>
      </c>
      <c r="AO12" s="4">
        <v>2</v>
      </c>
      <c r="AP12" s="5">
        <v>0.89861111111111114</v>
      </c>
      <c r="AQ12" s="4">
        <v>47.159272000000001</v>
      </c>
      <c r="AR12" s="4">
        <v>-88.489655999999997</v>
      </c>
      <c r="AS12" s="4">
        <v>311.7</v>
      </c>
      <c r="AT12" s="4">
        <v>9.1999999999999993</v>
      </c>
      <c r="AU12" s="4">
        <v>12</v>
      </c>
      <c r="AV12" s="4">
        <v>8</v>
      </c>
      <c r="AW12" s="4" t="s">
        <v>406</v>
      </c>
      <c r="AX12" s="4">
        <v>1.21021</v>
      </c>
      <c r="AY12" s="4">
        <v>2.28979</v>
      </c>
      <c r="AZ12" s="4">
        <v>2.6</v>
      </c>
      <c r="BA12" s="4">
        <v>13.836</v>
      </c>
      <c r="BB12" s="4">
        <v>24.88</v>
      </c>
      <c r="BC12" s="4">
        <v>1.8</v>
      </c>
      <c r="BD12" s="4">
        <v>6.9390000000000001</v>
      </c>
      <c r="BE12" s="4">
        <v>3083.4690000000001</v>
      </c>
      <c r="BF12" s="4">
        <v>5.8579999999999997</v>
      </c>
      <c r="BG12" s="4">
        <v>19.658000000000001</v>
      </c>
      <c r="BH12" s="4">
        <v>0.32200000000000001</v>
      </c>
      <c r="BI12" s="4">
        <v>19.981000000000002</v>
      </c>
      <c r="BJ12" s="4">
        <v>16.904</v>
      </c>
      <c r="BK12" s="4">
        <v>0.27700000000000002</v>
      </c>
      <c r="BL12" s="4">
        <v>17.181999999999999</v>
      </c>
      <c r="BM12" s="4">
        <v>6.7000000000000004E-2</v>
      </c>
      <c r="BQ12" s="4">
        <v>1829.86</v>
      </c>
      <c r="BR12" s="4">
        <v>0.14138000000000001</v>
      </c>
      <c r="BS12" s="4">
        <v>-5</v>
      </c>
      <c r="BT12" s="4">
        <v>0.86048999999999998</v>
      </c>
      <c r="BU12" s="4">
        <v>3.454974</v>
      </c>
      <c r="BV12" s="4">
        <v>17.381898</v>
      </c>
      <c r="BW12" s="4">
        <f t="shared" si="6"/>
        <v>0.9128041308</v>
      </c>
      <c r="BY12" s="4">
        <f t="shared" si="7"/>
        <v>9125.6212555688198</v>
      </c>
      <c r="BZ12" s="4">
        <f t="shared" si="8"/>
        <v>17.336931006967202</v>
      </c>
      <c r="CA12" s="4">
        <f t="shared" si="9"/>
        <v>50.027907432873604</v>
      </c>
      <c r="CB12" s="4">
        <f t="shared" si="10"/>
        <v>0.19828855880280002</v>
      </c>
    </row>
    <row r="13" spans="1:87" x14ac:dyDescent="0.25">
      <c r="A13" s="2">
        <v>42801</v>
      </c>
      <c r="B13" s="3">
        <v>0.6902729861111111</v>
      </c>
      <c r="C13" s="4">
        <v>10.058</v>
      </c>
      <c r="D13" s="4">
        <v>2.1100000000000001E-2</v>
      </c>
      <c r="E13" s="4">
        <v>210.556003</v>
      </c>
      <c r="F13" s="4">
        <v>421.5</v>
      </c>
      <c r="G13" s="4">
        <v>8.5</v>
      </c>
      <c r="H13" s="4">
        <v>3.3</v>
      </c>
      <c r="J13" s="4">
        <v>9.56</v>
      </c>
      <c r="K13" s="4">
        <v>0.92230000000000001</v>
      </c>
      <c r="L13" s="4">
        <v>9.2765000000000004</v>
      </c>
      <c r="M13" s="4">
        <v>1.9400000000000001E-2</v>
      </c>
      <c r="N13" s="4">
        <v>388.78769999999997</v>
      </c>
      <c r="O13" s="4">
        <v>7.8395000000000001</v>
      </c>
      <c r="P13" s="4">
        <v>396.6</v>
      </c>
      <c r="Q13" s="4">
        <v>334.32220000000001</v>
      </c>
      <c r="R13" s="4">
        <v>6.7412999999999998</v>
      </c>
      <c r="S13" s="4">
        <v>341.1</v>
      </c>
      <c r="T13" s="4">
        <v>3.25</v>
      </c>
      <c r="W13" s="4">
        <v>0</v>
      </c>
      <c r="X13" s="4">
        <v>8.8132000000000001</v>
      </c>
      <c r="Y13" s="4">
        <v>12</v>
      </c>
      <c r="Z13" s="4">
        <v>824</v>
      </c>
      <c r="AA13" s="4">
        <v>840</v>
      </c>
      <c r="AB13" s="4">
        <v>863</v>
      </c>
      <c r="AC13" s="4">
        <v>30</v>
      </c>
      <c r="AD13" s="4">
        <v>14.66</v>
      </c>
      <c r="AE13" s="4">
        <v>0.34</v>
      </c>
      <c r="AF13" s="4">
        <v>958</v>
      </c>
      <c r="AG13" s="4">
        <v>8</v>
      </c>
      <c r="AH13" s="4">
        <v>18</v>
      </c>
      <c r="AI13" s="4">
        <v>27</v>
      </c>
      <c r="AJ13" s="4">
        <v>190</v>
      </c>
      <c r="AK13" s="4">
        <v>190</v>
      </c>
      <c r="AL13" s="4">
        <v>3.9</v>
      </c>
      <c r="AM13" s="4">
        <v>196</v>
      </c>
      <c r="AN13" s="4" t="s">
        <v>155</v>
      </c>
      <c r="AO13" s="4">
        <v>2</v>
      </c>
      <c r="AP13" s="5">
        <v>0.89862268518518518</v>
      </c>
      <c r="AQ13" s="4">
        <v>47.159241999999999</v>
      </c>
      <c r="AR13" s="4">
        <v>-88.489598999999998</v>
      </c>
      <c r="AS13" s="4">
        <v>311.7</v>
      </c>
      <c r="AT13" s="4">
        <v>12</v>
      </c>
      <c r="AU13" s="4">
        <v>12</v>
      </c>
      <c r="AV13" s="4">
        <v>9</v>
      </c>
      <c r="AW13" s="4" t="s">
        <v>409</v>
      </c>
      <c r="AX13" s="4">
        <v>1.3</v>
      </c>
      <c r="AY13" s="4">
        <v>2.2000000000000002</v>
      </c>
      <c r="AZ13" s="4">
        <v>2.6</v>
      </c>
      <c r="BA13" s="4">
        <v>13.836</v>
      </c>
      <c r="BB13" s="4">
        <v>20.97</v>
      </c>
      <c r="BC13" s="4">
        <v>1.52</v>
      </c>
      <c r="BD13" s="4">
        <v>8.4250000000000007</v>
      </c>
      <c r="BE13" s="4">
        <v>3083.9409999999998</v>
      </c>
      <c r="BF13" s="4">
        <v>4.109</v>
      </c>
      <c r="BG13" s="4">
        <v>13.535</v>
      </c>
      <c r="BH13" s="4">
        <v>0.27300000000000002</v>
      </c>
      <c r="BI13" s="4">
        <v>13.808</v>
      </c>
      <c r="BJ13" s="4">
        <v>11.638999999999999</v>
      </c>
      <c r="BK13" s="4">
        <v>0.23499999999999999</v>
      </c>
      <c r="BL13" s="4">
        <v>11.874000000000001</v>
      </c>
      <c r="BM13" s="4">
        <v>3.5099999999999999E-2</v>
      </c>
      <c r="BQ13" s="4">
        <v>2130.375</v>
      </c>
      <c r="BR13" s="4">
        <v>9.1069999999999998E-2</v>
      </c>
      <c r="BS13" s="4">
        <v>-5</v>
      </c>
      <c r="BT13" s="4">
        <v>0.86153000000000002</v>
      </c>
      <c r="BU13" s="4">
        <v>2.2255229999999999</v>
      </c>
      <c r="BV13" s="4">
        <v>17.402906000000002</v>
      </c>
      <c r="BW13" s="4">
        <f t="shared" si="6"/>
        <v>0.58798317659999999</v>
      </c>
      <c r="BY13" s="4">
        <f t="shared" si="7"/>
        <v>5879.1727009540937</v>
      </c>
      <c r="BZ13" s="4">
        <f t="shared" si="8"/>
        <v>7.8333277543961994</v>
      </c>
      <c r="CA13" s="4">
        <f t="shared" si="9"/>
        <v>22.1883917579502</v>
      </c>
      <c r="CB13" s="4">
        <f t="shared" si="10"/>
        <v>6.6914043363179992E-2</v>
      </c>
    </row>
    <row r="14" spans="1:87" x14ac:dyDescent="0.25">
      <c r="A14" s="2">
        <v>42801</v>
      </c>
      <c r="B14" s="3">
        <v>0.69028456018518514</v>
      </c>
      <c r="C14" s="4">
        <v>11.308</v>
      </c>
      <c r="D14" s="4">
        <v>1.32E-2</v>
      </c>
      <c r="E14" s="4">
        <v>132.23706200000001</v>
      </c>
      <c r="F14" s="4">
        <v>420.4</v>
      </c>
      <c r="G14" s="4">
        <v>13.7</v>
      </c>
      <c r="H14" s="4">
        <v>8.1</v>
      </c>
      <c r="J14" s="4">
        <v>8.35</v>
      </c>
      <c r="K14" s="4">
        <v>0.91290000000000004</v>
      </c>
      <c r="L14" s="4">
        <v>10.323499999999999</v>
      </c>
      <c r="M14" s="4">
        <v>1.21E-2</v>
      </c>
      <c r="N14" s="4">
        <v>383.79239999999999</v>
      </c>
      <c r="O14" s="4">
        <v>12.507</v>
      </c>
      <c r="P14" s="4">
        <v>396.3</v>
      </c>
      <c r="Q14" s="4">
        <v>330.02679999999998</v>
      </c>
      <c r="R14" s="4">
        <v>10.754899999999999</v>
      </c>
      <c r="S14" s="4">
        <v>340.8</v>
      </c>
      <c r="T14" s="4">
        <v>8.1339000000000006</v>
      </c>
      <c r="W14" s="4">
        <v>0</v>
      </c>
      <c r="X14" s="4">
        <v>7.625</v>
      </c>
      <c r="Y14" s="4">
        <v>12.1</v>
      </c>
      <c r="Z14" s="4">
        <v>823</v>
      </c>
      <c r="AA14" s="4">
        <v>840</v>
      </c>
      <c r="AB14" s="4">
        <v>863</v>
      </c>
      <c r="AC14" s="4">
        <v>30</v>
      </c>
      <c r="AD14" s="4">
        <v>14.66</v>
      </c>
      <c r="AE14" s="4">
        <v>0.34</v>
      </c>
      <c r="AF14" s="4">
        <v>958</v>
      </c>
      <c r="AG14" s="4">
        <v>8</v>
      </c>
      <c r="AH14" s="4">
        <v>18</v>
      </c>
      <c r="AI14" s="4">
        <v>27</v>
      </c>
      <c r="AJ14" s="4">
        <v>190</v>
      </c>
      <c r="AK14" s="4">
        <v>190</v>
      </c>
      <c r="AL14" s="4">
        <v>3.9</v>
      </c>
      <c r="AM14" s="4">
        <v>196</v>
      </c>
      <c r="AN14" s="4" t="s">
        <v>155</v>
      </c>
      <c r="AO14" s="4">
        <v>2</v>
      </c>
      <c r="AP14" s="5">
        <v>0.89863425925925933</v>
      </c>
      <c r="AQ14" s="4">
        <v>47.159215000000003</v>
      </c>
      <c r="AR14" s="4">
        <v>-88.489540000000005</v>
      </c>
      <c r="AS14" s="4">
        <v>311.8</v>
      </c>
      <c r="AT14" s="4">
        <v>11.3</v>
      </c>
      <c r="AU14" s="4">
        <v>12</v>
      </c>
      <c r="AV14" s="4">
        <v>9</v>
      </c>
      <c r="AW14" s="4" t="s">
        <v>409</v>
      </c>
      <c r="AX14" s="4">
        <v>1.3408409999999999</v>
      </c>
      <c r="AY14" s="4">
        <v>2.077477</v>
      </c>
      <c r="AZ14" s="4">
        <v>2.6306310000000002</v>
      </c>
      <c r="BA14" s="4">
        <v>13.836</v>
      </c>
      <c r="BB14" s="4">
        <v>18.77</v>
      </c>
      <c r="BC14" s="4">
        <v>1.36</v>
      </c>
      <c r="BD14" s="4">
        <v>9.5380000000000003</v>
      </c>
      <c r="BE14" s="4">
        <v>3085.3159999999998</v>
      </c>
      <c r="BF14" s="4">
        <v>2.2959999999999998</v>
      </c>
      <c r="BG14" s="4">
        <v>12.012</v>
      </c>
      <c r="BH14" s="4">
        <v>0.39100000000000001</v>
      </c>
      <c r="BI14" s="4">
        <v>12.403</v>
      </c>
      <c r="BJ14" s="4">
        <v>10.329000000000001</v>
      </c>
      <c r="BK14" s="4">
        <v>0.33700000000000002</v>
      </c>
      <c r="BL14" s="4">
        <v>10.666</v>
      </c>
      <c r="BM14" s="4">
        <v>7.9000000000000001E-2</v>
      </c>
      <c r="BQ14" s="4">
        <v>1656.9749999999999</v>
      </c>
      <c r="BR14" s="4">
        <v>0.11747</v>
      </c>
      <c r="BS14" s="4">
        <v>-5</v>
      </c>
      <c r="BT14" s="4">
        <v>0.86606000000000005</v>
      </c>
      <c r="BU14" s="4">
        <v>2.870673</v>
      </c>
      <c r="BV14" s="4">
        <v>17.494412000000001</v>
      </c>
      <c r="BW14" s="4">
        <f t="shared" si="6"/>
        <v>0.75843180659999998</v>
      </c>
      <c r="BY14" s="4">
        <f t="shared" si="7"/>
        <v>7586.8490970464081</v>
      </c>
      <c r="BZ14" s="4">
        <f t="shared" si="8"/>
        <v>5.6459064571728002</v>
      </c>
      <c r="CA14" s="4">
        <f t="shared" si="9"/>
        <v>25.399202001802205</v>
      </c>
      <c r="CB14" s="4">
        <f t="shared" si="10"/>
        <v>0.1942624608522</v>
      </c>
    </row>
    <row r="15" spans="1:87" x14ac:dyDescent="0.25">
      <c r="A15" s="2">
        <v>42801</v>
      </c>
      <c r="B15" s="3">
        <v>0.69029613425925929</v>
      </c>
      <c r="C15" s="4">
        <v>11.657</v>
      </c>
      <c r="D15" s="4">
        <v>8.0999999999999996E-3</v>
      </c>
      <c r="E15" s="4">
        <v>80.697674000000006</v>
      </c>
      <c r="F15" s="4">
        <v>455.3</v>
      </c>
      <c r="G15" s="4">
        <v>13.6</v>
      </c>
      <c r="H15" s="4">
        <v>0.4</v>
      </c>
      <c r="J15" s="4">
        <v>6.18</v>
      </c>
      <c r="K15" s="4">
        <v>0.91039999999999999</v>
      </c>
      <c r="L15" s="4">
        <v>10.6128</v>
      </c>
      <c r="M15" s="4">
        <v>7.3000000000000001E-3</v>
      </c>
      <c r="N15" s="4">
        <v>414.54239999999999</v>
      </c>
      <c r="O15" s="4">
        <v>12.386799999999999</v>
      </c>
      <c r="P15" s="4">
        <v>426.9</v>
      </c>
      <c r="Q15" s="4">
        <v>356.46890000000002</v>
      </c>
      <c r="R15" s="4">
        <v>10.6515</v>
      </c>
      <c r="S15" s="4">
        <v>367.1</v>
      </c>
      <c r="T15" s="4">
        <v>0.44619999999999999</v>
      </c>
      <c r="W15" s="4">
        <v>0</v>
      </c>
      <c r="X15" s="4">
        <v>5.6276000000000002</v>
      </c>
      <c r="Y15" s="4">
        <v>12</v>
      </c>
      <c r="Z15" s="4">
        <v>824</v>
      </c>
      <c r="AA15" s="4">
        <v>840</v>
      </c>
      <c r="AB15" s="4">
        <v>863</v>
      </c>
      <c r="AC15" s="4">
        <v>30</v>
      </c>
      <c r="AD15" s="4">
        <v>14.66</v>
      </c>
      <c r="AE15" s="4">
        <v>0.34</v>
      </c>
      <c r="AF15" s="4">
        <v>958</v>
      </c>
      <c r="AG15" s="4">
        <v>8</v>
      </c>
      <c r="AH15" s="4">
        <v>17.489999999999998</v>
      </c>
      <c r="AI15" s="4">
        <v>27</v>
      </c>
      <c r="AJ15" s="4">
        <v>190</v>
      </c>
      <c r="AK15" s="4">
        <v>190.5</v>
      </c>
      <c r="AL15" s="4">
        <v>3.9</v>
      </c>
      <c r="AM15" s="4">
        <v>196</v>
      </c>
      <c r="AN15" s="4" t="s">
        <v>155</v>
      </c>
      <c r="AO15" s="4">
        <v>2</v>
      </c>
      <c r="AP15" s="5">
        <v>0.89864583333333325</v>
      </c>
      <c r="AQ15" s="4">
        <v>47.159191999999997</v>
      </c>
      <c r="AR15" s="4">
        <v>-88.489489000000006</v>
      </c>
      <c r="AS15" s="4">
        <v>311.8</v>
      </c>
      <c r="AT15" s="4">
        <v>11.8</v>
      </c>
      <c r="AU15" s="4">
        <v>12</v>
      </c>
      <c r="AV15" s="4">
        <v>9</v>
      </c>
      <c r="AW15" s="4" t="s">
        <v>409</v>
      </c>
      <c r="AX15" s="4">
        <v>1.6588000000000001</v>
      </c>
      <c r="AY15" s="4">
        <v>1.0103</v>
      </c>
      <c r="AZ15" s="4">
        <v>2.8588</v>
      </c>
      <c r="BA15" s="4">
        <v>13.836</v>
      </c>
      <c r="BB15" s="4">
        <v>18.239999999999998</v>
      </c>
      <c r="BC15" s="4">
        <v>1.32</v>
      </c>
      <c r="BD15" s="4">
        <v>9.843</v>
      </c>
      <c r="BE15" s="4">
        <v>3086.6979999999999</v>
      </c>
      <c r="BF15" s="4">
        <v>1.36</v>
      </c>
      <c r="BG15" s="4">
        <v>12.625999999999999</v>
      </c>
      <c r="BH15" s="4">
        <v>0.377</v>
      </c>
      <c r="BI15" s="4">
        <v>13.003</v>
      </c>
      <c r="BJ15" s="4">
        <v>10.856999999999999</v>
      </c>
      <c r="BK15" s="4">
        <v>0.32400000000000001</v>
      </c>
      <c r="BL15" s="4">
        <v>11.182</v>
      </c>
      <c r="BM15" s="4">
        <v>4.1999999999999997E-3</v>
      </c>
      <c r="BQ15" s="4">
        <v>1190.117</v>
      </c>
      <c r="BR15" s="4">
        <v>0.14863999999999999</v>
      </c>
      <c r="BS15" s="4">
        <v>-5</v>
      </c>
      <c r="BT15" s="4">
        <v>0.86899999999999999</v>
      </c>
      <c r="BU15" s="4">
        <v>3.63239</v>
      </c>
      <c r="BV15" s="4">
        <v>17.553799999999999</v>
      </c>
      <c r="BW15" s="4">
        <f t="shared" si="6"/>
        <v>0.95967743799999994</v>
      </c>
      <c r="BY15" s="4">
        <f t="shared" si="7"/>
        <v>9604.2771062452521</v>
      </c>
      <c r="BZ15" s="4">
        <f t="shared" si="8"/>
        <v>4.2316471726400007</v>
      </c>
      <c r="CA15" s="4">
        <f t="shared" si="9"/>
        <v>33.781612759818003</v>
      </c>
      <c r="CB15" s="4">
        <f t="shared" si="10"/>
        <v>1.3068322150799999E-2</v>
      </c>
    </row>
    <row r="16" spans="1:87" x14ac:dyDescent="0.25">
      <c r="A16" s="2">
        <v>42801</v>
      </c>
      <c r="B16" s="3">
        <v>0.69030770833333344</v>
      </c>
      <c r="C16" s="4">
        <v>11.845000000000001</v>
      </c>
      <c r="D16" s="4">
        <v>6.7000000000000002E-3</v>
      </c>
      <c r="E16" s="4">
        <v>66.906121999999996</v>
      </c>
      <c r="F16" s="4">
        <v>465.6</v>
      </c>
      <c r="G16" s="4">
        <v>9.6</v>
      </c>
      <c r="H16" s="4">
        <v>2.2999999999999998</v>
      </c>
      <c r="J16" s="4">
        <v>5.12</v>
      </c>
      <c r="K16" s="4">
        <v>0.90900000000000003</v>
      </c>
      <c r="L16" s="4">
        <v>10.7674</v>
      </c>
      <c r="M16" s="4">
        <v>6.1000000000000004E-3</v>
      </c>
      <c r="N16" s="4">
        <v>423.24450000000002</v>
      </c>
      <c r="O16" s="4">
        <v>8.7268000000000008</v>
      </c>
      <c r="P16" s="4">
        <v>432</v>
      </c>
      <c r="Q16" s="4">
        <v>363.52710000000002</v>
      </c>
      <c r="R16" s="4">
        <v>7.4954999999999998</v>
      </c>
      <c r="S16" s="4">
        <v>371</v>
      </c>
      <c r="T16" s="4">
        <v>2.2763</v>
      </c>
      <c r="W16" s="4">
        <v>0</v>
      </c>
      <c r="X16" s="4">
        <v>4.6548999999999996</v>
      </c>
      <c r="Y16" s="4">
        <v>12.2</v>
      </c>
      <c r="Z16" s="4">
        <v>822</v>
      </c>
      <c r="AA16" s="4">
        <v>838</v>
      </c>
      <c r="AB16" s="4">
        <v>862</v>
      </c>
      <c r="AC16" s="4">
        <v>30</v>
      </c>
      <c r="AD16" s="4">
        <v>14.16</v>
      </c>
      <c r="AE16" s="4">
        <v>0.33</v>
      </c>
      <c r="AF16" s="4">
        <v>958</v>
      </c>
      <c r="AG16" s="4">
        <v>7.5</v>
      </c>
      <c r="AH16" s="4">
        <v>17.510000000000002</v>
      </c>
      <c r="AI16" s="4">
        <v>27</v>
      </c>
      <c r="AJ16" s="4">
        <v>190</v>
      </c>
      <c r="AK16" s="4">
        <v>191</v>
      </c>
      <c r="AL16" s="4">
        <v>3.9</v>
      </c>
      <c r="AM16" s="4">
        <v>196</v>
      </c>
      <c r="AN16" s="4" t="s">
        <v>155</v>
      </c>
      <c r="AO16" s="4">
        <v>2</v>
      </c>
      <c r="AP16" s="5">
        <v>0.8986574074074074</v>
      </c>
      <c r="AQ16" s="4">
        <v>47.159159000000002</v>
      </c>
      <c r="AR16" s="4">
        <v>-88.489423000000002</v>
      </c>
      <c r="AS16" s="4">
        <v>311.89999999999998</v>
      </c>
      <c r="AT16" s="4">
        <v>16.8</v>
      </c>
      <c r="AU16" s="4">
        <v>12</v>
      </c>
      <c r="AV16" s="4">
        <v>9</v>
      </c>
      <c r="AW16" s="4" t="s">
        <v>409</v>
      </c>
      <c r="AX16" s="4">
        <v>1.3</v>
      </c>
      <c r="AY16" s="4">
        <v>1.1617999999999999</v>
      </c>
      <c r="AZ16" s="4">
        <v>2.5514999999999999</v>
      </c>
      <c r="BA16" s="4">
        <v>13.836</v>
      </c>
      <c r="BB16" s="4">
        <v>17.97</v>
      </c>
      <c r="BC16" s="4">
        <v>1.3</v>
      </c>
      <c r="BD16" s="4">
        <v>10.006</v>
      </c>
      <c r="BE16" s="4">
        <v>3086.8739999999998</v>
      </c>
      <c r="BF16" s="4">
        <v>1.1100000000000001</v>
      </c>
      <c r="BG16" s="4">
        <v>12.707000000000001</v>
      </c>
      <c r="BH16" s="4">
        <v>0.26200000000000001</v>
      </c>
      <c r="BI16" s="4">
        <v>12.968999999999999</v>
      </c>
      <c r="BJ16" s="4">
        <v>10.914</v>
      </c>
      <c r="BK16" s="4">
        <v>0.22500000000000001</v>
      </c>
      <c r="BL16" s="4">
        <v>11.138999999999999</v>
      </c>
      <c r="BM16" s="4">
        <v>2.12E-2</v>
      </c>
      <c r="BQ16" s="4">
        <v>970.322</v>
      </c>
      <c r="BR16" s="4">
        <v>0.20549999999999999</v>
      </c>
      <c r="BS16" s="4">
        <v>-5</v>
      </c>
      <c r="BT16" s="4">
        <v>0.87766999999999995</v>
      </c>
      <c r="BU16" s="4">
        <v>5.0219060000000004</v>
      </c>
      <c r="BV16" s="4">
        <v>17.728933999999999</v>
      </c>
      <c r="BW16" s="4">
        <f t="shared" si="6"/>
        <v>1.3267875652000001</v>
      </c>
      <c r="BY16" s="4">
        <f t="shared" si="7"/>
        <v>13279.005543575571</v>
      </c>
      <c r="BZ16" s="4">
        <f t="shared" si="8"/>
        <v>4.7749587943560012</v>
      </c>
      <c r="CA16" s="4">
        <f t="shared" si="9"/>
        <v>46.949459713154404</v>
      </c>
      <c r="CB16" s="4">
        <f t="shared" si="10"/>
        <v>9.1197411207520021E-2</v>
      </c>
    </row>
    <row r="17" spans="1:80" x14ac:dyDescent="0.25">
      <c r="A17" s="2">
        <v>42801</v>
      </c>
      <c r="B17" s="3">
        <v>0.69031928240740736</v>
      </c>
      <c r="C17" s="4">
        <v>11.866</v>
      </c>
      <c r="D17" s="4">
        <v>6.0000000000000001E-3</v>
      </c>
      <c r="E17" s="4">
        <v>60</v>
      </c>
      <c r="F17" s="4">
        <v>462.8</v>
      </c>
      <c r="G17" s="4">
        <v>12.9</v>
      </c>
      <c r="H17" s="4">
        <v>3.6</v>
      </c>
      <c r="J17" s="4">
        <v>4.62</v>
      </c>
      <c r="K17" s="4">
        <v>0.90900000000000003</v>
      </c>
      <c r="L17" s="4">
        <v>10.7859</v>
      </c>
      <c r="M17" s="4">
        <v>5.4999999999999997E-3</v>
      </c>
      <c r="N17" s="4">
        <v>420.64580000000001</v>
      </c>
      <c r="O17" s="4">
        <v>11.761699999999999</v>
      </c>
      <c r="P17" s="4">
        <v>432.4</v>
      </c>
      <c r="Q17" s="4">
        <v>360.90260000000001</v>
      </c>
      <c r="R17" s="4">
        <v>10.0913</v>
      </c>
      <c r="S17" s="4">
        <v>371</v>
      </c>
      <c r="T17" s="4">
        <v>3.5529999999999999</v>
      </c>
      <c r="W17" s="4">
        <v>0</v>
      </c>
      <c r="X17" s="4">
        <v>4.1967999999999996</v>
      </c>
      <c r="Y17" s="4">
        <v>12.2</v>
      </c>
      <c r="Z17" s="4">
        <v>822</v>
      </c>
      <c r="AA17" s="4">
        <v>837</v>
      </c>
      <c r="AB17" s="4">
        <v>862</v>
      </c>
      <c r="AC17" s="4">
        <v>30</v>
      </c>
      <c r="AD17" s="4">
        <v>13.69</v>
      </c>
      <c r="AE17" s="4">
        <v>0.31</v>
      </c>
      <c r="AF17" s="4">
        <v>958</v>
      </c>
      <c r="AG17" s="4">
        <v>7</v>
      </c>
      <c r="AH17" s="4">
        <v>18</v>
      </c>
      <c r="AI17" s="4">
        <v>27</v>
      </c>
      <c r="AJ17" s="4">
        <v>190</v>
      </c>
      <c r="AK17" s="4">
        <v>191</v>
      </c>
      <c r="AL17" s="4">
        <v>4</v>
      </c>
      <c r="AM17" s="4">
        <v>196</v>
      </c>
      <c r="AN17" s="4" t="s">
        <v>155</v>
      </c>
      <c r="AO17" s="4">
        <v>2</v>
      </c>
      <c r="AP17" s="5">
        <v>0.89866898148148155</v>
      </c>
      <c r="AQ17" s="4">
        <v>47.159104999999997</v>
      </c>
      <c r="AR17" s="4">
        <v>-88.489331000000007</v>
      </c>
      <c r="AS17" s="4">
        <v>311.7</v>
      </c>
      <c r="AT17" s="4">
        <v>19</v>
      </c>
      <c r="AU17" s="4">
        <v>12</v>
      </c>
      <c r="AV17" s="4">
        <v>9</v>
      </c>
      <c r="AW17" s="4" t="s">
        <v>409</v>
      </c>
      <c r="AX17" s="4">
        <v>1.3</v>
      </c>
      <c r="AY17" s="4">
        <v>1.7</v>
      </c>
      <c r="AZ17" s="4">
        <v>3</v>
      </c>
      <c r="BA17" s="4">
        <v>13.836</v>
      </c>
      <c r="BB17" s="4">
        <v>17.940000000000001</v>
      </c>
      <c r="BC17" s="4">
        <v>1.3</v>
      </c>
      <c r="BD17" s="4">
        <v>10.016999999999999</v>
      </c>
      <c r="BE17" s="4">
        <v>3087.002</v>
      </c>
      <c r="BF17" s="4">
        <v>0.99299999999999999</v>
      </c>
      <c r="BG17" s="4">
        <v>12.608000000000001</v>
      </c>
      <c r="BH17" s="4">
        <v>0.35299999999999998</v>
      </c>
      <c r="BI17" s="4">
        <v>12.96</v>
      </c>
      <c r="BJ17" s="4">
        <v>10.817</v>
      </c>
      <c r="BK17" s="4">
        <v>0.30199999999999999</v>
      </c>
      <c r="BL17" s="4">
        <v>11.119</v>
      </c>
      <c r="BM17" s="4">
        <v>3.3000000000000002E-2</v>
      </c>
      <c r="BQ17" s="4">
        <v>873.37</v>
      </c>
      <c r="BR17" s="4">
        <v>0.21929000000000001</v>
      </c>
      <c r="BS17" s="4">
        <v>-5</v>
      </c>
      <c r="BT17" s="4">
        <v>0.88293999999999995</v>
      </c>
      <c r="BU17" s="4">
        <v>5.3588990000000001</v>
      </c>
      <c r="BV17" s="4">
        <v>17.835387999999998</v>
      </c>
      <c r="BW17" s="4">
        <f t="shared" si="6"/>
        <v>1.4158211158</v>
      </c>
      <c r="BY17" s="4">
        <f t="shared" si="7"/>
        <v>14170.675491921567</v>
      </c>
      <c r="BZ17" s="4">
        <f t="shared" si="8"/>
        <v>4.5582998532162007</v>
      </c>
      <c r="CA17" s="4">
        <f t="shared" si="9"/>
        <v>49.654712499737805</v>
      </c>
      <c r="CB17" s="4">
        <f t="shared" si="10"/>
        <v>0.15148428515220003</v>
      </c>
    </row>
    <row r="18" spans="1:80" x14ac:dyDescent="0.25">
      <c r="A18" s="2">
        <v>42801</v>
      </c>
      <c r="B18" s="3">
        <v>0.69033085648148151</v>
      </c>
      <c r="C18" s="4">
        <v>11.972</v>
      </c>
      <c r="D18" s="4">
        <v>6.0000000000000001E-3</v>
      </c>
      <c r="E18" s="4">
        <v>60</v>
      </c>
      <c r="F18" s="4">
        <v>444</v>
      </c>
      <c r="G18" s="4">
        <v>15.4</v>
      </c>
      <c r="H18" s="4">
        <v>0</v>
      </c>
      <c r="J18" s="4">
        <v>4.4000000000000004</v>
      </c>
      <c r="K18" s="4">
        <v>0.90820000000000001</v>
      </c>
      <c r="L18" s="4">
        <v>10.8726</v>
      </c>
      <c r="M18" s="4">
        <v>5.4000000000000003E-3</v>
      </c>
      <c r="N18" s="4">
        <v>403.2475</v>
      </c>
      <c r="O18" s="4">
        <v>13.9459</v>
      </c>
      <c r="P18" s="4">
        <v>417.2</v>
      </c>
      <c r="Q18" s="4">
        <v>346.16250000000002</v>
      </c>
      <c r="R18" s="4">
        <v>11.9717</v>
      </c>
      <c r="S18" s="4">
        <v>358.1</v>
      </c>
      <c r="T18" s="4">
        <v>0</v>
      </c>
      <c r="W18" s="4">
        <v>0</v>
      </c>
      <c r="X18" s="4">
        <v>3.996</v>
      </c>
      <c r="Y18" s="4">
        <v>12</v>
      </c>
      <c r="Z18" s="4">
        <v>823</v>
      </c>
      <c r="AA18" s="4">
        <v>838</v>
      </c>
      <c r="AB18" s="4">
        <v>863</v>
      </c>
      <c r="AC18" s="4">
        <v>30.5</v>
      </c>
      <c r="AD18" s="4">
        <v>13.92</v>
      </c>
      <c r="AE18" s="4">
        <v>0.32</v>
      </c>
      <c r="AF18" s="4">
        <v>958</v>
      </c>
      <c r="AG18" s="4">
        <v>7</v>
      </c>
      <c r="AH18" s="4">
        <v>18</v>
      </c>
      <c r="AI18" s="4">
        <v>27</v>
      </c>
      <c r="AJ18" s="4">
        <v>190</v>
      </c>
      <c r="AK18" s="4">
        <v>191</v>
      </c>
      <c r="AL18" s="4">
        <v>4.0999999999999996</v>
      </c>
      <c r="AM18" s="4">
        <v>196</v>
      </c>
      <c r="AN18" s="4" t="s">
        <v>155</v>
      </c>
      <c r="AO18" s="4">
        <v>2</v>
      </c>
      <c r="AP18" s="5">
        <v>0.89868055555555559</v>
      </c>
      <c r="AQ18" s="4">
        <v>47.159056999999997</v>
      </c>
      <c r="AR18" s="4">
        <v>-88.489225000000005</v>
      </c>
      <c r="AS18" s="4">
        <v>312.10000000000002</v>
      </c>
      <c r="AT18" s="4">
        <v>20.9</v>
      </c>
      <c r="AU18" s="4">
        <v>12</v>
      </c>
      <c r="AV18" s="4">
        <v>9</v>
      </c>
      <c r="AW18" s="4" t="s">
        <v>409</v>
      </c>
      <c r="AX18" s="4">
        <v>1.3206</v>
      </c>
      <c r="AY18" s="4">
        <v>1.6278999999999999</v>
      </c>
      <c r="AZ18" s="4">
        <v>3</v>
      </c>
      <c r="BA18" s="4">
        <v>13.836</v>
      </c>
      <c r="BB18" s="4">
        <v>17.79</v>
      </c>
      <c r="BC18" s="4">
        <v>1.29</v>
      </c>
      <c r="BD18" s="4">
        <v>10.111000000000001</v>
      </c>
      <c r="BE18" s="4">
        <v>3087.0259999999998</v>
      </c>
      <c r="BF18" s="4">
        <v>0.98499999999999999</v>
      </c>
      <c r="BG18" s="4">
        <v>11.99</v>
      </c>
      <c r="BH18" s="4">
        <v>0.41499999999999998</v>
      </c>
      <c r="BI18" s="4">
        <v>12.404999999999999</v>
      </c>
      <c r="BJ18" s="4">
        <v>10.292999999999999</v>
      </c>
      <c r="BK18" s="4">
        <v>0.35599999999999998</v>
      </c>
      <c r="BL18" s="4">
        <v>10.648</v>
      </c>
      <c r="BM18" s="4">
        <v>0</v>
      </c>
      <c r="BQ18" s="4">
        <v>824.947</v>
      </c>
      <c r="BR18" s="4">
        <v>0.2243</v>
      </c>
      <c r="BS18" s="4">
        <v>-5</v>
      </c>
      <c r="BT18" s="4">
        <v>0.88051000000000001</v>
      </c>
      <c r="BU18" s="4">
        <v>5.481331</v>
      </c>
      <c r="BV18" s="4">
        <v>17.786301999999999</v>
      </c>
      <c r="BW18" s="4">
        <f t="shared" si="6"/>
        <v>1.4481676502</v>
      </c>
      <c r="BY18" s="4">
        <f t="shared" si="7"/>
        <v>14494.538289521699</v>
      </c>
      <c r="BZ18" s="4">
        <f t="shared" si="8"/>
        <v>4.6248785125809997</v>
      </c>
      <c r="CA18" s="4">
        <f t="shared" si="9"/>
        <v>48.328806629437793</v>
      </c>
      <c r="CB18" s="4">
        <f t="shared" si="10"/>
        <v>0</v>
      </c>
    </row>
    <row r="19" spans="1:80" x14ac:dyDescent="0.25">
      <c r="A19" s="2">
        <v>42801</v>
      </c>
      <c r="B19" s="3">
        <v>0.69034243055555555</v>
      </c>
      <c r="C19" s="4">
        <v>12.068</v>
      </c>
      <c r="D19" s="4">
        <v>5.1999999999999998E-3</v>
      </c>
      <c r="E19" s="4">
        <v>52.123894</v>
      </c>
      <c r="F19" s="4">
        <v>417.2</v>
      </c>
      <c r="G19" s="4">
        <v>22.7</v>
      </c>
      <c r="H19" s="4">
        <v>1.5</v>
      </c>
      <c r="J19" s="4">
        <v>4.2</v>
      </c>
      <c r="K19" s="4">
        <v>0.90749999999999997</v>
      </c>
      <c r="L19" s="4">
        <v>10.9513</v>
      </c>
      <c r="M19" s="4">
        <v>4.7000000000000002E-3</v>
      </c>
      <c r="N19" s="4">
        <v>378.56689999999998</v>
      </c>
      <c r="O19" s="4">
        <v>20.566099999999999</v>
      </c>
      <c r="P19" s="4">
        <v>399.1</v>
      </c>
      <c r="Q19" s="4">
        <v>325.14479999999998</v>
      </c>
      <c r="R19" s="4">
        <v>17.663900000000002</v>
      </c>
      <c r="S19" s="4">
        <v>342.8</v>
      </c>
      <c r="T19" s="4">
        <v>1.5313000000000001</v>
      </c>
      <c r="W19" s="4">
        <v>0</v>
      </c>
      <c r="X19" s="4">
        <v>3.8115000000000001</v>
      </c>
      <c r="Y19" s="4">
        <v>12.1</v>
      </c>
      <c r="Z19" s="4">
        <v>822</v>
      </c>
      <c r="AA19" s="4">
        <v>837</v>
      </c>
      <c r="AB19" s="4">
        <v>863</v>
      </c>
      <c r="AC19" s="4">
        <v>31</v>
      </c>
      <c r="AD19" s="4">
        <v>14.15</v>
      </c>
      <c r="AE19" s="4">
        <v>0.32</v>
      </c>
      <c r="AF19" s="4">
        <v>958</v>
      </c>
      <c r="AG19" s="4">
        <v>7</v>
      </c>
      <c r="AH19" s="4">
        <v>18</v>
      </c>
      <c r="AI19" s="4">
        <v>27</v>
      </c>
      <c r="AJ19" s="4">
        <v>190</v>
      </c>
      <c r="AK19" s="4">
        <v>191</v>
      </c>
      <c r="AL19" s="4">
        <v>4.3</v>
      </c>
      <c r="AM19" s="4">
        <v>196</v>
      </c>
      <c r="AN19" s="4" t="s">
        <v>155</v>
      </c>
      <c r="AO19" s="4">
        <v>2</v>
      </c>
      <c r="AP19" s="5">
        <v>0.89869212962962963</v>
      </c>
      <c r="AQ19" s="4">
        <v>47.159013000000002</v>
      </c>
      <c r="AR19" s="4">
        <v>-88.489106000000007</v>
      </c>
      <c r="AS19" s="4">
        <v>312.3</v>
      </c>
      <c r="AT19" s="4">
        <v>22.3</v>
      </c>
      <c r="AU19" s="4">
        <v>12</v>
      </c>
      <c r="AV19" s="4">
        <v>9</v>
      </c>
      <c r="AW19" s="4" t="s">
        <v>409</v>
      </c>
      <c r="AX19" s="4">
        <v>1.4794</v>
      </c>
      <c r="AY19" s="4">
        <v>1.0206</v>
      </c>
      <c r="AZ19" s="4">
        <v>3</v>
      </c>
      <c r="BA19" s="4">
        <v>13.836</v>
      </c>
      <c r="BB19" s="4">
        <v>17.66</v>
      </c>
      <c r="BC19" s="4">
        <v>1.28</v>
      </c>
      <c r="BD19" s="4">
        <v>10.194000000000001</v>
      </c>
      <c r="BE19" s="4">
        <v>3087.1149999999998</v>
      </c>
      <c r="BF19" s="4">
        <v>0.84899999999999998</v>
      </c>
      <c r="BG19" s="4">
        <v>11.176</v>
      </c>
      <c r="BH19" s="4">
        <v>0.60699999999999998</v>
      </c>
      <c r="BI19" s="4">
        <v>11.782999999999999</v>
      </c>
      <c r="BJ19" s="4">
        <v>9.5980000000000008</v>
      </c>
      <c r="BK19" s="4">
        <v>0.52100000000000002</v>
      </c>
      <c r="BL19" s="4">
        <v>10.119999999999999</v>
      </c>
      <c r="BM19" s="4">
        <v>1.4E-2</v>
      </c>
      <c r="BQ19" s="4">
        <v>781.23199999999997</v>
      </c>
      <c r="BR19" s="4">
        <v>0.23899999999999999</v>
      </c>
      <c r="BS19" s="4">
        <v>-5</v>
      </c>
      <c r="BT19" s="4">
        <v>0.88304000000000005</v>
      </c>
      <c r="BU19" s="4">
        <v>5.8405620000000003</v>
      </c>
      <c r="BV19" s="4">
        <v>17.837408</v>
      </c>
      <c r="BW19" s="4">
        <f t="shared" si="6"/>
        <v>1.5430764804000001</v>
      </c>
      <c r="BY19" s="4">
        <f t="shared" si="7"/>
        <v>15444.914786122459</v>
      </c>
      <c r="BZ19" s="4">
        <f t="shared" si="8"/>
        <v>4.2475685724108008</v>
      </c>
      <c r="CA19" s="4">
        <f t="shared" si="9"/>
        <v>48.019037877501603</v>
      </c>
      <c r="CB19" s="4">
        <f t="shared" si="10"/>
        <v>7.0042355728800007E-2</v>
      </c>
    </row>
    <row r="20" spans="1:80" x14ac:dyDescent="0.25">
      <c r="A20" s="2">
        <v>42801</v>
      </c>
      <c r="B20" s="3">
        <v>0.69035400462962959</v>
      </c>
      <c r="C20" s="4">
        <v>12.164</v>
      </c>
      <c r="D20" s="4">
        <v>5.0000000000000001E-3</v>
      </c>
      <c r="E20" s="4">
        <v>50</v>
      </c>
      <c r="F20" s="4">
        <v>410.5</v>
      </c>
      <c r="G20" s="4">
        <v>23.2</v>
      </c>
      <c r="H20" s="4">
        <v>0.3</v>
      </c>
      <c r="J20" s="4">
        <v>4.0999999999999996</v>
      </c>
      <c r="K20" s="4">
        <v>0.90680000000000005</v>
      </c>
      <c r="L20" s="4">
        <v>11.0305</v>
      </c>
      <c r="M20" s="4">
        <v>4.4999999999999997E-3</v>
      </c>
      <c r="N20" s="4">
        <v>372.19159999999999</v>
      </c>
      <c r="O20" s="4">
        <v>21.026199999999999</v>
      </c>
      <c r="P20" s="4">
        <v>393.2</v>
      </c>
      <c r="Q20" s="4">
        <v>319.66919999999999</v>
      </c>
      <c r="R20" s="4">
        <v>18.059000000000001</v>
      </c>
      <c r="S20" s="4">
        <v>337.7</v>
      </c>
      <c r="T20" s="4">
        <v>0.26050000000000001</v>
      </c>
      <c r="W20" s="4">
        <v>0</v>
      </c>
      <c r="X20" s="4">
        <v>3.7178</v>
      </c>
      <c r="Y20" s="4">
        <v>12</v>
      </c>
      <c r="Z20" s="4">
        <v>823</v>
      </c>
      <c r="AA20" s="4">
        <v>838</v>
      </c>
      <c r="AB20" s="4">
        <v>863</v>
      </c>
      <c r="AC20" s="4">
        <v>31</v>
      </c>
      <c r="AD20" s="4">
        <v>14.15</v>
      </c>
      <c r="AE20" s="4">
        <v>0.32</v>
      </c>
      <c r="AF20" s="4">
        <v>958</v>
      </c>
      <c r="AG20" s="4">
        <v>7</v>
      </c>
      <c r="AH20" s="4">
        <v>18</v>
      </c>
      <c r="AI20" s="4">
        <v>27</v>
      </c>
      <c r="AJ20" s="4">
        <v>190</v>
      </c>
      <c r="AK20" s="4">
        <v>190.5</v>
      </c>
      <c r="AL20" s="4">
        <v>4.2</v>
      </c>
      <c r="AM20" s="4">
        <v>196</v>
      </c>
      <c r="AN20" s="4" t="s">
        <v>155</v>
      </c>
      <c r="AO20" s="4">
        <v>2</v>
      </c>
      <c r="AP20" s="5">
        <v>0.89870370370370367</v>
      </c>
      <c r="AQ20" s="4">
        <v>47.158971000000001</v>
      </c>
      <c r="AR20" s="4">
        <v>-88.488988000000006</v>
      </c>
      <c r="AS20" s="4">
        <v>312</v>
      </c>
      <c r="AT20" s="4">
        <v>23.9</v>
      </c>
      <c r="AU20" s="4">
        <v>12</v>
      </c>
      <c r="AV20" s="4">
        <v>8</v>
      </c>
      <c r="AW20" s="4" t="s">
        <v>410</v>
      </c>
      <c r="AX20" s="4">
        <v>1.3</v>
      </c>
      <c r="AY20" s="4">
        <v>1.2102999999999999</v>
      </c>
      <c r="AZ20" s="4">
        <v>2.9485000000000001</v>
      </c>
      <c r="BA20" s="4">
        <v>13.836</v>
      </c>
      <c r="BB20" s="4">
        <v>17.52</v>
      </c>
      <c r="BC20" s="4">
        <v>1.27</v>
      </c>
      <c r="BD20" s="4">
        <v>10.28</v>
      </c>
      <c r="BE20" s="4">
        <v>3087.1350000000002</v>
      </c>
      <c r="BF20" s="4">
        <v>0.80800000000000005</v>
      </c>
      <c r="BG20" s="4">
        <v>10.907999999999999</v>
      </c>
      <c r="BH20" s="4">
        <v>0.61599999999999999</v>
      </c>
      <c r="BI20" s="4">
        <v>11.525</v>
      </c>
      <c r="BJ20" s="4">
        <v>9.3689999999999998</v>
      </c>
      <c r="BK20" s="4">
        <v>0.52900000000000003</v>
      </c>
      <c r="BL20" s="4">
        <v>9.8979999999999997</v>
      </c>
      <c r="BM20" s="4">
        <v>2.3999999999999998E-3</v>
      </c>
      <c r="BQ20" s="4">
        <v>756.56600000000003</v>
      </c>
      <c r="BR20" s="4">
        <v>0.21401000000000001</v>
      </c>
      <c r="BS20" s="4">
        <v>-5</v>
      </c>
      <c r="BT20" s="4">
        <v>0.88449</v>
      </c>
      <c r="BU20" s="4">
        <v>5.2298689999999999</v>
      </c>
      <c r="BV20" s="4">
        <v>17.866698</v>
      </c>
      <c r="BW20" s="4">
        <f t="shared" si="6"/>
        <v>1.3817313897999999</v>
      </c>
      <c r="BY20" s="4">
        <f t="shared" si="7"/>
        <v>13830.07394681083</v>
      </c>
      <c r="BZ20" s="4">
        <f t="shared" si="8"/>
        <v>3.6197638746032004</v>
      </c>
      <c r="CA20" s="4">
        <f t="shared" si="9"/>
        <v>41.972237303412598</v>
      </c>
      <c r="CB20" s="4">
        <f t="shared" si="10"/>
        <v>1.075177388496E-2</v>
      </c>
    </row>
    <row r="21" spans="1:80" x14ac:dyDescent="0.25">
      <c r="A21" s="2">
        <v>42801</v>
      </c>
      <c r="B21" s="3">
        <v>0.69036557870370363</v>
      </c>
      <c r="C21" s="4">
        <v>12.29</v>
      </c>
      <c r="D21" s="4">
        <v>4.5999999999999999E-3</v>
      </c>
      <c r="E21" s="4">
        <v>45.524999999999999</v>
      </c>
      <c r="F21" s="4">
        <v>388.1</v>
      </c>
      <c r="G21" s="4">
        <v>12.5</v>
      </c>
      <c r="H21" s="4">
        <v>-0.5</v>
      </c>
      <c r="J21" s="4">
        <v>3.96</v>
      </c>
      <c r="K21" s="4">
        <v>0.90580000000000005</v>
      </c>
      <c r="L21" s="4">
        <v>11.132300000000001</v>
      </c>
      <c r="M21" s="4">
        <v>4.1000000000000003E-3</v>
      </c>
      <c r="N21" s="4">
        <v>351.5292</v>
      </c>
      <c r="O21" s="4">
        <v>11.3338</v>
      </c>
      <c r="P21" s="4">
        <v>362.9</v>
      </c>
      <c r="Q21" s="4">
        <v>301.92259999999999</v>
      </c>
      <c r="R21" s="4">
        <v>9.7344000000000008</v>
      </c>
      <c r="S21" s="4">
        <v>311.7</v>
      </c>
      <c r="T21" s="4">
        <v>0</v>
      </c>
      <c r="W21" s="4">
        <v>0</v>
      </c>
      <c r="X21" s="4">
        <v>3.5891000000000002</v>
      </c>
      <c r="Y21" s="4">
        <v>12</v>
      </c>
      <c r="Z21" s="4">
        <v>823</v>
      </c>
      <c r="AA21" s="4">
        <v>839</v>
      </c>
      <c r="AB21" s="4">
        <v>862</v>
      </c>
      <c r="AC21" s="4">
        <v>31</v>
      </c>
      <c r="AD21" s="4">
        <v>14.15</v>
      </c>
      <c r="AE21" s="4">
        <v>0.32</v>
      </c>
      <c r="AF21" s="4">
        <v>958</v>
      </c>
      <c r="AG21" s="4">
        <v>7</v>
      </c>
      <c r="AH21" s="4">
        <v>18</v>
      </c>
      <c r="AI21" s="4">
        <v>27</v>
      </c>
      <c r="AJ21" s="4">
        <v>190</v>
      </c>
      <c r="AK21" s="4">
        <v>189.5</v>
      </c>
      <c r="AL21" s="4">
        <v>4.0999999999999996</v>
      </c>
      <c r="AM21" s="4">
        <v>196</v>
      </c>
      <c r="AN21" s="4" t="s">
        <v>155</v>
      </c>
      <c r="AO21" s="4">
        <v>2</v>
      </c>
      <c r="AP21" s="5">
        <v>0.89871527777777782</v>
      </c>
      <c r="AQ21" s="4">
        <v>47.158937000000002</v>
      </c>
      <c r="AR21" s="4">
        <v>-88.488839999999996</v>
      </c>
      <c r="AS21" s="4">
        <v>312.7</v>
      </c>
      <c r="AT21" s="4">
        <v>25.1</v>
      </c>
      <c r="AU21" s="4">
        <v>12</v>
      </c>
      <c r="AV21" s="4">
        <v>8</v>
      </c>
      <c r="AW21" s="4" t="s">
        <v>410</v>
      </c>
      <c r="AX21" s="4">
        <v>1.3</v>
      </c>
      <c r="AY21" s="4">
        <v>1.3309</v>
      </c>
      <c r="AZ21" s="4">
        <v>2.5308999999999999</v>
      </c>
      <c r="BA21" s="4">
        <v>13.836</v>
      </c>
      <c r="BB21" s="4">
        <v>17.350000000000001</v>
      </c>
      <c r="BC21" s="4">
        <v>1.25</v>
      </c>
      <c r="BD21" s="4">
        <v>10.4</v>
      </c>
      <c r="BE21" s="4">
        <v>3087.1660000000002</v>
      </c>
      <c r="BF21" s="4">
        <v>0.72799999999999998</v>
      </c>
      <c r="BG21" s="4">
        <v>10.209</v>
      </c>
      <c r="BH21" s="4">
        <v>0.32900000000000001</v>
      </c>
      <c r="BI21" s="4">
        <v>10.538</v>
      </c>
      <c r="BJ21" s="4">
        <v>8.7680000000000007</v>
      </c>
      <c r="BK21" s="4">
        <v>0.28299999999999997</v>
      </c>
      <c r="BL21" s="4">
        <v>9.0510000000000002</v>
      </c>
      <c r="BM21" s="4">
        <v>0</v>
      </c>
      <c r="BQ21" s="4">
        <v>723.70399999999995</v>
      </c>
      <c r="BR21" s="4">
        <v>0.21396999999999999</v>
      </c>
      <c r="BS21" s="4">
        <v>-5</v>
      </c>
      <c r="BT21" s="4">
        <v>0.88553000000000004</v>
      </c>
      <c r="BU21" s="4">
        <v>5.2288920000000001</v>
      </c>
      <c r="BV21" s="4">
        <v>17.887706000000001</v>
      </c>
      <c r="BW21" s="4">
        <f t="shared" si="6"/>
        <v>1.3814732664</v>
      </c>
      <c r="BY21" s="4">
        <f t="shared" si="7"/>
        <v>13827.629180221677</v>
      </c>
      <c r="BZ21" s="4">
        <f t="shared" si="8"/>
        <v>3.2607621498816002</v>
      </c>
      <c r="CA21" s="4">
        <f t="shared" si="9"/>
        <v>39.272476002969604</v>
      </c>
      <c r="CB21" s="4">
        <f t="shared" si="10"/>
        <v>0</v>
      </c>
    </row>
    <row r="22" spans="1:80" x14ac:dyDescent="0.25">
      <c r="A22" s="2">
        <v>42801</v>
      </c>
      <c r="B22" s="3">
        <v>0.69037715277777778</v>
      </c>
      <c r="C22" s="4">
        <v>12.29</v>
      </c>
      <c r="D22" s="4">
        <v>4.0000000000000001E-3</v>
      </c>
      <c r="E22" s="4">
        <v>40</v>
      </c>
      <c r="F22" s="4">
        <v>371.5</v>
      </c>
      <c r="G22" s="4">
        <v>11.9</v>
      </c>
      <c r="H22" s="4">
        <v>0</v>
      </c>
      <c r="J22" s="4">
        <v>3.81</v>
      </c>
      <c r="K22" s="4">
        <v>0.90580000000000005</v>
      </c>
      <c r="L22" s="4">
        <v>11.1318</v>
      </c>
      <c r="M22" s="4">
        <v>3.5999999999999999E-3</v>
      </c>
      <c r="N22" s="4">
        <v>336.4855</v>
      </c>
      <c r="O22" s="4">
        <v>10.773099999999999</v>
      </c>
      <c r="P22" s="4">
        <v>347.3</v>
      </c>
      <c r="Q22" s="4">
        <v>289.0018</v>
      </c>
      <c r="R22" s="4">
        <v>9.2528000000000006</v>
      </c>
      <c r="S22" s="4">
        <v>298.3</v>
      </c>
      <c r="T22" s="4">
        <v>0</v>
      </c>
      <c r="W22" s="4">
        <v>0</v>
      </c>
      <c r="X22" s="4">
        <v>3.4472</v>
      </c>
      <c r="Y22" s="4">
        <v>12</v>
      </c>
      <c r="Z22" s="4">
        <v>822</v>
      </c>
      <c r="AA22" s="4">
        <v>838</v>
      </c>
      <c r="AB22" s="4">
        <v>861</v>
      </c>
      <c r="AC22" s="4">
        <v>31</v>
      </c>
      <c r="AD22" s="4">
        <v>14.15</v>
      </c>
      <c r="AE22" s="4">
        <v>0.32</v>
      </c>
      <c r="AF22" s="4">
        <v>958</v>
      </c>
      <c r="AG22" s="4">
        <v>7</v>
      </c>
      <c r="AH22" s="4">
        <v>18</v>
      </c>
      <c r="AI22" s="4">
        <v>27</v>
      </c>
      <c r="AJ22" s="4">
        <v>190.5</v>
      </c>
      <c r="AK22" s="4">
        <v>189</v>
      </c>
      <c r="AL22" s="4">
        <v>4</v>
      </c>
      <c r="AM22" s="4">
        <v>196</v>
      </c>
      <c r="AN22" s="4" t="s">
        <v>155</v>
      </c>
      <c r="AO22" s="4">
        <v>2</v>
      </c>
      <c r="AP22" s="5">
        <v>0.89872685185185175</v>
      </c>
      <c r="AQ22" s="4">
        <v>47.158925000000004</v>
      </c>
      <c r="AR22" s="4">
        <v>-88.488545999999999</v>
      </c>
      <c r="AS22" s="4">
        <v>319.8</v>
      </c>
      <c r="AT22" s="4">
        <v>26.3</v>
      </c>
      <c r="AU22" s="4">
        <v>12</v>
      </c>
      <c r="AV22" s="4">
        <v>9</v>
      </c>
      <c r="AW22" s="4" t="s">
        <v>409</v>
      </c>
      <c r="AX22" s="4">
        <v>1.3</v>
      </c>
      <c r="AY22" s="4">
        <v>1.6206</v>
      </c>
      <c r="AZ22" s="4">
        <v>2.8</v>
      </c>
      <c r="BA22" s="4">
        <v>13.836</v>
      </c>
      <c r="BB22" s="4">
        <v>17.350000000000001</v>
      </c>
      <c r="BC22" s="4">
        <v>1.25</v>
      </c>
      <c r="BD22" s="4">
        <v>10.404</v>
      </c>
      <c r="BE22" s="4">
        <v>3087.306</v>
      </c>
      <c r="BF22" s="4">
        <v>0.64</v>
      </c>
      <c r="BG22" s="4">
        <v>9.7729999999999997</v>
      </c>
      <c r="BH22" s="4">
        <v>0.313</v>
      </c>
      <c r="BI22" s="4">
        <v>10.086</v>
      </c>
      <c r="BJ22" s="4">
        <v>8.3940000000000001</v>
      </c>
      <c r="BK22" s="4">
        <v>0.26900000000000002</v>
      </c>
      <c r="BL22" s="4">
        <v>8.6620000000000008</v>
      </c>
      <c r="BM22" s="4">
        <v>0</v>
      </c>
      <c r="BQ22" s="4">
        <v>695.15200000000004</v>
      </c>
      <c r="BR22" s="4">
        <v>0.22425</v>
      </c>
      <c r="BS22" s="4">
        <v>-5</v>
      </c>
      <c r="BT22" s="4">
        <v>0.88751000000000002</v>
      </c>
      <c r="BU22" s="4">
        <v>5.4801099999999998</v>
      </c>
      <c r="BV22" s="4">
        <v>17.927702</v>
      </c>
      <c r="BW22" s="4">
        <f t="shared" si="6"/>
        <v>1.4478450619999998</v>
      </c>
      <c r="BY22" s="4">
        <f t="shared" si="7"/>
        <v>14492.623935903157</v>
      </c>
      <c r="BZ22" s="4">
        <f t="shared" si="8"/>
        <v>3.0043278246399998</v>
      </c>
      <c r="CA22" s="4">
        <f t="shared" si="9"/>
        <v>39.403637125044</v>
      </c>
      <c r="CB22" s="4">
        <f t="shared" si="10"/>
        <v>0</v>
      </c>
    </row>
    <row r="23" spans="1:80" x14ac:dyDescent="0.25">
      <c r="A23" s="2">
        <v>42801</v>
      </c>
      <c r="B23" s="3">
        <v>0.69038872685185193</v>
      </c>
      <c r="C23" s="4">
        <v>12.29</v>
      </c>
      <c r="D23" s="4">
        <v>4.0000000000000001E-3</v>
      </c>
      <c r="E23" s="4">
        <v>40</v>
      </c>
      <c r="F23" s="4">
        <v>362.4</v>
      </c>
      <c r="G23" s="4">
        <v>27.4</v>
      </c>
      <c r="H23" s="4">
        <v>-2.7</v>
      </c>
      <c r="J23" s="4">
        <v>3.77</v>
      </c>
      <c r="K23" s="4">
        <v>0.90569999999999995</v>
      </c>
      <c r="L23" s="4">
        <v>11.131</v>
      </c>
      <c r="M23" s="4">
        <v>3.5999999999999999E-3</v>
      </c>
      <c r="N23" s="4">
        <v>328.19810000000001</v>
      </c>
      <c r="O23" s="4">
        <v>24.7898</v>
      </c>
      <c r="P23" s="4">
        <v>353</v>
      </c>
      <c r="Q23" s="4">
        <v>282.03660000000002</v>
      </c>
      <c r="R23" s="4">
        <v>21.303100000000001</v>
      </c>
      <c r="S23" s="4">
        <v>303.3</v>
      </c>
      <c r="T23" s="4">
        <v>0</v>
      </c>
      <c r="W23" s="4">
        <v>0</v>
      </c>
      <c r="X23" s="4">
        <v>3.4104000000000001</v>
      </c>
      <c r="Y23" s="4">
        <v>12</v>
      </c>
      <c r="Z23" s="4">
        <v>823</v>
      </c>
      <c r="AA23" s="4">
        <v>838</v>
      </c>
      <c r="AB23" s="4">
        <v>860</v>
      </c>
      <c r="AC23" s="4">
        <v>31.5</v>
      </c>
      <c r="AD23" s="4">
        <v>14.38</v>
      </c>
      <c r="AE23" s="4">
        <v>0.33</v>
      </c>
      <c r="AF23" s="4">
        <v>958</v>
      </c>
      <c r="AG23" s="4">
        <v>7</v>
      </c>
      <c r="AH23" s="4">
        <v>18</v>
      </c>
      <c r="AI23" s="4">
        <v>27</v>
      </c>
      <c r="AJ23" s="4">
        <v>191</v>
      </c>
      <c r="AK23" s="4">
        <v>189</v>
      </c>
      <c r="AL23" s="4">
        <v>3.9</v>
      </c>
      <c r="AM23" s="4">
        <v>196</v>
      </c>
      <c r="AN23" s="4" t="s">
        <v>155</v>
      </c>
      <c r="AO23" s="4">
        <v>2</v>
      </c>
      <c r="AP23" s="5">
        <v>0.89875000000000005</v>
      </c>
      <c r="AQ23" s="4">
        <v>47.158895000000001</v>
      </c>
      <c r="AR23" s="4">
        <v>-88.488253</v>
      </c>
      <c r="AS23" s="4">
        <v>325</v>
      </c>
      <c r="AT23" s="4">
        <v>27.5</v>
      </c>
      <c r="AU23" s="4">
        <v>12</v>
      </c>
      <c r="AV23" s="4">
        <v>9</v>
      </c>
      <c r="AW23" s="4" t="s">
        <v>409</v>
      </c>
      <c r="AX23" s="4">
        <v>1.3</v>
      </c>
      <c r="AY23" s="4">
        <v>1.8</v>
      </c>
      <c r="AZ23" s="4">
        <v>2.8</v>
      </c>
      <c r="BA23" s="4">
        <v>13.836</v>
      </c>
      <c r="BB23" s="4">
        <v>17.350000000000001</v>
      </c>
      <c r="BC23" s="4">
        <v>1.25</v>
      </c>
      <c r="BD23" s="4">
        <v>10.413</v>
      </c>
      <c r="BE23" s="4">
        <v>3087.306</v>
      </c>
      <c r="BF23" s="4">
        <v>0.64</v>
      </c>
      <c r="BG23" s="4">
        <v>9.5329999999999995</v>
      </c>
      <c r="BH23" s="4">
        <v>0.72</v>
      </c>
      <c r="BI23" s="4">
        <v>10.253</v>
      </c>
      <c r="BJ23" s="4">
        <v>8.1920000000000002</v>
      </c>
      <c r="BK23" s="4">
        <v>0.61899999999999999</v>
      </c>
      <c r="BL23" s="4">
        <v>8.8109999999999999</v>
      </c>
      <c r="BM23" s="4">
        <v>0</v>
      </c>
      <c r="BQ23" s="4">
        <v>687.779</v>
      </c>
      <c r="BR23" s="4">
        <v>0.24310999999999999</v>
      </c>
      <c r="BS23" s="4">
        <v>-5</v>
      </c>
      <c r="BT23" s="4">
        <v>0.88749</v>
      </c>
      <c r="BU23" s="4">
        <v>5.941001</v>
      </c>
      <c r="BV23" s="4">
        <v>17.927298</v>
      </c>
      <c r="BW23" s="4">
        <f t="shared" si="6"/>
        <v>1.5696124642</v>
      </c>
      <c r="BY23" s="4">
        <f t="shared" si="7"/>
        <v>15711.489969329919</v>
      </c>
      <c r="BZ23" s="4">
        <f t="shared" si="8"/>
        <v>3.2569993322239998</v>
      </c>
      <c r="CA23" s="4">
        <f t="shared" si="9"/>
        <v>41.689591452467205</v>
      </c>
      <c r="CB23" s="4">
        <f t="shared" si="10"/>
        <v>0</v>
      </c>
    </row>
    <row r="24" spans="1:80" x14ac:dyDescent="0.25">
      <c r="A24" s="2">
        <v>42801</v>
      </c>
      <c r="B24" s="3">
        <v>0.69040030092592586</v>
      </c>
      <c r="C24" s="4">
        <v>12.295999999999999</v>
      </c>
      <c r="D24" s="4">
        <v>4.0000000000000001E-3</v>
      </c>
      <c r="E24" s="4">
        <v>40</v>
      </c>
      <c r="F24" s="4">
        <v>356.5</v>
      </c>
      <c r="G24" s="4">
        <v>27.6</v>
      </c>
      <c r="H24" s="4">
        <v>-0.2</v>
      </c>
      <c r="J24" s="4">
        <v>3.7</v>
      </c>
      <c r="K24" s="4">
        <v>0.90559999999999996</v>
      </c>
      <c r="L24" s="4">
        <v>11.1357</v>
      </c>
      <c r="M24" s="4">
        <v>3.5999999999999999E-3</v>
      </c>
      <c r="N24" s="4">
        <v>322.86180000000002</v>
      </c>
      <c r="O24" s="4">
        <v>24.9953</v>
      </c>
      <c r="P24" s="4">
        <v>347.9</v>
      </c>
      <c r="Q24" s="4">
        <v>277.59539999999998</v>
      </c>
      <c r="R24" s="4">
        <v>21.4909</v>
      </c>
      <c r="S24" s="4">
        <v>299.10000000000002</v>
      </c>
      <c r="T24" s="4">
        <v>0</v>
      </c>
      <c r="W24" s="4">
        <v>0</v>
      </c>
      <c r="X24" s="4">
        <v>3.3508</v>
      </c>
      <c r="Y24" s="4">
        <v>12</v>
      </c>
      <c r="Z24" s="4">
        <v>822</v>
      </c>
      <c r="AA24" s="4">
        <v>838</v>
      </c>
      <c r="AB24" s="4">
        <v>859</v>
      </c>
      <c r="AC24" s="4">
        <v>32</v>
      </c>
      <c r="AD24" s="4">
        <v>14.61</v>
      </c>
      <c r="AE24" s="4">
        <v>0.34</v>
      </c>
      <c r="AF24" s="4">
        <v>958</v>
      </c>
      <c r="AG24" s="4">
        <v>7</v>
      </c>
      <c r="AH24" s="4">
        <v>18</v>
      </c>
      <c r="AI24" s="4">
        <v>27</v>
      </c>
      <c r="AJ24" s="4">
        <v>191</v>
      </c>
      <c r="AK24" s="4">
        <v>189.5</v>
      </c>
      <c r="AL24" s="4">
        <v>4</v>
      </c>
      <c r="AM24" s="4">
        <v>196</v>
      </c>
      <c r="AN24" s="4" t="s">
        <v>155</v>
      </c>
      <c r="AO24" s="4">
        <v>2</v>
      </c>
      <c r="AP24" s="5">
        <v>0.89876157407407409</v>
      </c>
      <c r="AQ24" s="4">
        <v>47.158892999999999</v>
      </c>
      <c r="AR24" s="4">
        <v>-88.488107999999997</v>
      </c>
      <c r="AS24" s="4">
        <v>326.5</v>
      </c>
      <c r="AT24" s="4">
        <v>27.7</v>
      </c>
      <c r="AU24" s="4">
        <v>12</v>
      </c>
      <c r="AV24" s="4">
        <v>9</v>
      </c>
      <c r="AW24" s="4" t="s">
        <v>409</v>
      </c>
      <c r="AX24" s="4">
        <v>1.3</v>
      </c>
      <c r="AY24" s="4">
        <v>1.8103</v>
      </c>
      <c r="AZ24" s="4">
        <v>2.8</v>
      </c>
      <c r="BA24" s="4">
        <v>13.836</v>
      </c>
      <c r="BB24" s="4">
        <v>17.350000000000001</v>
      </c>
      <c r="BC24" s="4">
        <v>1.25</v>
      </c>
      <c r="BD24" s="4">
        <v>10.420999999999999</v>
      </c>
      <c r="BE24" s="4">
        <v>3087.3009999999999</v>
      </c>
      <c r="BF24" s="4">
        <v>0.63900000000000001</v>
      </c>
      <c r="BG24" s="4">
        <v>9.3740000000000006</v>
      </c>
      <c r="BH24" s="4">
        <v>0.72599999999999998</v>
      </c>
      <c r="BI24" s="4">
        <v>10.099</v>
      </c>
      <c r="BJ24" s="4">
        <v>8.06</v>
      </c>
      <c r="BK24" s="4">
        <v>0.624</v>
      </c>
      <c r="BL24" s="4">
        <v>8.6829999999999998</v>
      </c>
      <c r="BM24" s="4">
        <v>0</v>
      </c>
      <c r="BQ24" s="4">
        <v>675.476</v>
      </c>
      <c r="BR24" s="4">
        <v>0.25362000000000001</v>
      </c>
      <c r="BS24" s="4">
        <v>-5</v>
      </c>
      <c r="BT24" s="4">
        <v>0.88954999999999995</v>
      </c>
      <c r="BU24" s="4">
        <v>6.1978390000000001</v>
      </c>
      <c r="BV24" s="4">
        <v>17.968910000000001</v>
      </c>
      <c r="BW24" s="4">
        <f t="shared" si="6"/>
        <v>1.6374690638</v>
      </c>
      <c r="BY24" s="4">
        <f t="shared" si="7"/>
        <v>16390.693685138907</v>
      </c>
      <c r="BZ24" s="4">
        <f t="shared" si="8"/>
        <v>3.3924950190486003</v>
      </c>
      <c r="CA24" s="4">
        <f t="shared" si="9"/>
        <v>42.791095232444</v>
      </c>
      <c r="CB24" s="4">
        <f t="shared" si="10"/>
        <v>0</v>
      </c>
    </row>
    <row r="25" spans="1:80" x14ac:dyDescent="0.25">
      <c r="A25" s="2">
        <v>42801</v>
      </c>
      <c r="B25" s="3">
        <v>0.69041187500000001</v>
      </c>
      <c r="C25" s="4">
        <v>12.321999999999999</v>
      </c>
      <c r="D25" s="4">
        <v>4.0000000000000001E-3</v>
      </c>
      <c r="E25" s="4">
        <v>40</v>
      </c>
      <c r="F25" s="4">
        <v>354</v>
      </c>
      <c r="G25" s="4">
        <v>25.3</v>
      </c>
      <c r="H25" s="4">
        <v>-1.5</v>
      </c>
      <c r="J25" s="4">
        <v>3.7</v>
      </c>
      <c r="K25" s="4">
        <v>0.90549999999999997</v>
      </c>
      <c r="L25" s="4">
        <v>11.157999999999999</v>
      </c>
      <c r="M25" s="4">
        <v>3.5999999999999999E-3</v>
      </c>
      <c r="N25" s="4">
        <v>320.55160000000001</v>
      </c>
      <c r="O25" s="4">
        <v>22.9145</v>
      </c>
      <c r="P25" s="4">
        <v>343.5</v>
      </c>
      <c r="Q25" s="4">
        <v>275.60910000000001</v>
      </c>
      <c r="R25" s="4">
        <v>19.701799999999999</v>
      </c>
      <c r="S25" s="4">
        <v>295.3</v>
      </c>
      <c r="T25" s="4">
        <v>0</v>
      </c>
      <c r="W25" s="4">
        <v>0</v>
      </c>
      <c r="X25" s="4">
        <v>3.3502999999999998</v>
      </c>
      <c r="Y25" s="4">
        <v>12</v>
      </c>
      <c r="Z25" s="4">
        <v>822</v>
      </c>
      <c r="AA25" s="4">
        <v>837</v>
      </c>
      <c r="AB25" s="4">
        <v>859</v>
      </c>
      <c r="AC25" s="4">
        <v>32</v>
      </c>
      <c r="AD25" s="4">
        <v>14.61</v>
      </c>
      <c r="AE25" s="4">
        <v>0.34</v>
      </c>
      <c r="AF25" s="4">
        <v>958</v>
      </c>
      <c r="AG25" s="4">
        <v>7</v>
      </c>
      <c r="AH25" s="4">
        <v>18</v>
      </c>
      <c r="AI25" s="4">
        <v>27</v>
      </c>
      <c r="AJ25" s="4">
        <v>191</v>
      </c>
      <c r="AK25" s="4">
        <v>190</v>
      </c>
      <c r="AL25" s="4">
        <v>4.2</v>
      </c>
      <c r="AM25" s="4">
        <v>196</v>
      </c>
      <c r="AN25" s="4" t="s">
        <v>155</v>
      </c>
      <c r="AO25" s="4">
        <v>2</v>
      </c>
      <c r="AP25" s="5">
        <v>0.89876157407407409</v>
      </c>
      <c r="AQ25" s="4">
        <v>47.158892999999999</v>
      </c>
      <c r="AR25" s="4">
        <v>-88.488090999999997</v>
      </c>
      <c r="AS25" s="4">
        <v>326.60000000000002</v>
      </c>
      <c r="AT25" s="4">
        <v>28.8</v>
      </c>
      <c r="AU25" s="4">
        <v>12</v>
      </c>
      <c r="AV25" s="4">
        <v>9</v>
      </c>
      <c r="AW25" s="4" t="s">
        <v>409</v>
      </c>
      <c r="AX25" s="4">
        <v>1.3</v>
      </c>
      <c r="AY25" s="4">
        <v>1.9412</v>
      </c>
      <c r="AZ25" s="4">
        <v>2.8309000000000002</v>
      </c>
      <c r="BA25" s="4">
        <v>13.836</v>
      </c>
      <c r="BB25" s="4">
        <v>17.309999999999999</v>
      </c>
      <c r="BC25" s="4">
        <v>1.25</v>
      </c>
      <c r="BD25" s="4">
        <v>10.436999999999999</v>
      </c>
      <c r="BE25" s="4">
        <v>3087.2809999999999</v>
      </c>
      <c r="BF25" s="4">
        <v>0.63800000000000001</v>
      </c>
      <c r="BG25" s="4">
        <v>9.2880000000000003</v>
      </c>
      <c r="BH25" s="4">
        <v>0.66400000000000003</v>
      </c>
      <c r="BI25" s="4">
        <v>9.952</v>
      </c>
      <c r="BJ25" s="4">
        <v>7.9859999999999998</v>
      </c>
      <c r="BK25" s="4">
        <v>0.57099999999999995</v>
      </c>
      <c r="BL25" s="4">
        <v>8.5570000000000004</v>
      </c>
      <c r="BM25" s="4">
        <v>0</v>
      </c>
      <c r="BQ25" s="4">
        <v>674.03</v>
      </c>
      <c r="BR25" s="4">
        <v>0.18761700000000001</v>
      </c>
      <c r="BS25" s="4">
        <v>-5</v>
      </c>
      <c r="BT25" s="4">
        <v>0.89047200000000004</v>
      </c>
      <c r="BU25" s="4">
        <v>4.5849000000000002</v>
      </c>
      <c r="BV25" s="4">
        <v>17.987525000000002</v>
      </c>
      <c r="BW25" s="4">
        <f t="shared" si="6"/>
        <v>1.21133058</v>
      </c>
      <c r="BY25" s="4">
        <f t="shared" si="7"/>
        <v>12125.06563110054</v>
      </c>
      <c r="BZ25" s="4">
        <f t="shared" si="8"/>
        <v>2.5056973669200002</v>
      </c>
      <c r="CA25" s="4">
        <f t="shared" si="9"/>
        <v>31.36441876524</v>
      </c>
      <c r="CB25" s="4">
        <f t="shared" si="10"/>
        <v>0</v>
      </c>
    </row>
    <row r="26" spans="1:80" x14ac:dyDescent="0.25">
      <c r="A26" s="2">
        <v>42801</v>
      </c>
      <c r="B26" s="3">
        <v>0.69042344907407405</v>
      </c>
      <c r="C26" s="4">
        <v>12.353</v>
      </c>
      <c r="D26" s="4">
        <v>5.1999999999999998E-3</v>
      </c>
      <c r="E26" s="4">
        <v>52.276896999999998</v>
      </c>
      <c r="F26" s="4">
        <v>352.4</v>
      </c>
      <c r="G26" s="4">
        <v>20.3</v>
      </c>
      <c r="H26" s="4">
        <v>-1.5</v>
      </c>
      <c r="J26" s="4">
        <v>3.61</v>
      </c>
      <c r="K26" s="4">
        <v>0.90529999999999999</v>
      </c>
      <c r="L26" s="4">
        <v>11.182700000000001</v>
      </c>
      <c r="M26" s="4">
        <v>4.7000000000000002E-3</v>
      </c>
      <c r="N26" s="4">
        <v>319.03719999999998</v>
      </c>
      <c r="O26" s="4">
        <v>18.402100000000001</v>
      </c>
      <c r="P26" s="4">
        <v>337.4</v>
      </c>
      <c r="Q26" s="4">
        <v>274.30700000000002</v>
      </c>
      <c r="R26" s="4">
        <v>15.822100000000001</v>
      </c>
      <c r="S26" s="4">
        <v>290.10000000000002</v>
      </c>
      <c r="T26" s="4">
        <v>0</v>
      </c>
      <c r="W26" s="4">
        <v>0</v>
      </c>
      <c r="X26" s="4">
        <v>3.2642000000000002</v>
      </c>
      <c r="Y26" s="4">
        <v>12</v>
      </c>
      <c r="Z26" s="4">
        <v>822</v>
      </c>
      <c r="AA26" s="4">
        <v>836</v>
      </c>
      <c r="AB26" s="4">
        <v>861</v>
      </c>
      <c r="AC26" s="4">
        <v>32</v>
      </c>
      <c r="AD26" s="4">
        <v>14.61</v>
      </c>
      <c r="AE26" s="4">
        <v>0.34</v>
      </c>
      <c r="AF26" s="4">
        <v>958</v>
      </c>
      <c r="AG26" s="4">
        <v>7</v>
      </c>
      <c r="AH26" s="4">
        <v>18</v>
      </c>
      <c r="AI26" s="4">
        <v>27</v>
      </c>
      <c r="AJ26" s="4">
        <v>191</v>
      </c>
      <c r="AK26" s="4">
        <v>190</v>
      </c>
      <c r="AL26" s="4">
        <v>4.0999999999999996</v>
      </c>
      <c r="AM26" s="4">
        <v>196</v>
      </c>
      <c r="AN26" s="4" t="s">
        <v>155</v>
      </c>
      <c r="AO26" s="4">
        <v>2</v>
      </c>
      <c r="AP26" s="5">
        <v>0.89877314814814813</v>
      </c>
      <c r="AQ26" s="4">
        <v>47.158898000000001</v>
      </c>
      <c r="AR26" s="4">
        <v>-88.487904999999998</v>
      </c>
      <c r="AS26" s="4">
        <v>328.1</v>
      </c>
      <c r="AT26" s="4">
        <v>29.4</v>
      </c>
      <c r="AU26" s="4">
        <v>12</v>
      </c>
      <c r="AV26" s="4">
        <v>9</v>
      </c>
      <c r="AW26" s="4" t="s">
        <v>409</v>
      </c>
      <c r="AX26" s="4">
        <v>1.3</v>
      </c>
      <c r="AY26" s="4">
        <v>2.3412000000000002</v>
      </c>
      <c r="AZ26" s="4">
        <v>3.1412</v>
      </c>
      <c r="BA26" s="4">
        <v>13.836</v>
      </c>
      <c r="BB26" s="4">
        <v>17.27</v>
      </c>
      <c r="BC26" s="4">
        <v>1.25</v>
      </c>
      <c r="BD26" s="4">
        <v>10.465</v>
      </c>
      <c r="BE26" s="4">
        <v>3086.951</v>
      </c>
      <c r="BF26" s="4">
        <v>0.83099999999999996</v>
      </c>
      <c r="BG26" s="4">
        <v>9.2230000000000008</v>
      </c>
      <c r="BH26" s="4">
        <v>0.53200000000000003</v>
      </c>
      <c r="BI26" s="4">
        <v>9.7550000000000008</v>
      </c>
      <c r="BJ26" s="4">
        <v>7.93</v>
      </c>
      <c r="BK26" s="4">
        <v>0.45700000000000002</v>
      </c>
      <c r="BL26" s="4">
        <v>8.3870000000000005</v>
      </c>
      <c r="BM26" s="4">
        <v>0</v>
      </c>
      <c r="BQ26" s="4">
        <v>655.18200000000002</v>
      </c>
      <c r="BR26" s="4">
        <v>0.181232</v>
      </c>
      <c r="BS26" s="4">
        <v>-5</v>
      </c>
      <c r="BT26" s="4">
        <v>0.890019</v>
      </c>
      <c r="BU26" s="4">
        <v>4.4288629999999998</v>
      </c>
      <c r="BV26" s="4">
        <v>17.978383999999998</v>
      </c>
      <c r="BW26" s="4">
        <f t="shared" si="6"/>
        <v>1.1701056045999998</v>
      </c>
      <c r="BY26" s="4">
        <f t="shared" si="7"/>
        <v>11711.163714946357</v>
      </c>
      <c r="BZ26" s="4">
        <f t="shared" si="8"/>
        <v>3.1526179220597998</v>
      </c>
      <c r="CA26" s="4">
        <f t="shared" si="9"/>
        <v>30.084548883194</v>
      </c>
      <c r="CB26" s="4">
        <f t="shared" si="10"/>
        <v>0</v>
      </c>
    </row>
    <row r="27" spans="1:80" x14ac:dyDescent="0.25">
      <c r="A27" s="2">
        <v>42801</v>
      </c>
      <c r="B27" s="3">
        <v>0.6904350231481482</v>
      </c>
      <c r="C27" s="4">
        <v>12.377000000000001</v>
      </c>
      <c r="D27" s="4">
        <v>6.0000000000000001E-3</v>
      </c>
      <c r="E27" s="4">
        <v>60</v>
      </c>
      <c r="F27" s="4">
        <v>349.1</v>
      </c>
      <c r="G27" s="4">
        <v>13.1</v>
      </c>
      <c r="H27" s="4">
        <v>-0.8</v>
      </c>
      <c r="J27" s="4">
        <v>3.6</v>
      </c>
      <c r="K27" s="4">
        <v>0.90500000000000003</v>
      </c>
      <c r="L27" s="4">
        <v>11.2013</v>
      </c>
      <c r="M27" s="4">
        <v>5.4000000000000003E-3</v>
      </c>
      <c r="N27" s="4">
        <v>315.9409</v>
      </c>
      <c r="O27" s="4">
        <v>11.856</v>
      </c>
      <c r="P27" s="4">
        <v>327.8</v>
      </c>
      <c r="Q27" s="4">
        <v>271.64479999999998</v>
      </c>
      <c r="R27" s="4">
        <v>10.1938</v>
      </c>
      <c r="S27" s="4">
        <v>281.8</v>
      </c>
      <c r="T27" s="4">
        <v>0</v>
      </c>
      <c r="W27" s="4">
        <v>0</v>
      </c>
      <c r="X27" s="4">
        <v>3.2581000000000002</v>
      </c>
      <c r="Y27" s="4">
        <v>12</v>
      </c>
      <c r="Z27" s="4">
        <v>821</v>
      </c>
      <c r="AA27" s="4">
        <v>836</v>
      </c>
      <c r="AB27" s="4">
        <v>861</v>
      </c>
      <c r="AC27" s="4">
        <v>32</v>
      </c>
      <c r="AD27" s="4">
        <v>14.61</v>
      </c>
      <c r="AE27" s="4">
        <v>0.34</v>
      </c>
      <c r="AF27" s="4">
        <v>958</v>
      </c>
      <c r="AG27" s="4">
        <v>7</v>
      </c>
      <c r="AH27" s="4">
        <v>18</v>
      </c>
      <c r="AI27" s="4">
        <v>27</v>
      </c>
      <c r="AJ27" s="4">
        <v>191</v>
      </c>
      <c r="AK27" s="4">
        <v>190.5</v>
      </c>
      <c r="AL27" s="4">
        <v>4</v>
      </c>
      <c r="AM27" s="4">
        <v>196</v>
      </c>
      <c r="AN27" s="4" t="s">
        <v>155</v>
      </c>
      <c r="AO27" s="4">
        <v>2</v>
      </c>
      <c r="AP27" s="5">
        <v>0.89879629629629632</v>
      </c>
      <c r="AQ27" s="4">
        <v>47.158906999999999</v>
      </c>
      <c r="AR27" s="4">
        <v>-88.487583000000001</v>
      </c>
      <c r="AS27" s="4">
        <v>329.4</v>
      </c>
      <c r="AT27" s="4">
        <v>30.6</v>
      </c>
      <c r="AU27" s="4">
        <v>12</v>
      </c>
      <c r="AV27" s="4">
        <v>9</v>
      </c>
      <c r="AW27" s="4" t="s">
        <v>409</v>
      </c>
      <c r="AX27" s="4">
        <v>1.3103</v>
      </c>
      <c r="AY27" s="4">
        <v>2.5249000000000001</v>
      </c>
      <c r="AZ27" s="4">
        <v>3.3660999999999999</v>
      </c>
      <c r="BA27" s="4">
        <v>13.836</v>
      </c>
      <c r="BB27" s="4">
        <v>17.239999999999998</v>
      </c>
      <c r="BC27" s="4">
        <v>1.25</v>
      </c>
      <c r="BD27" s="4">
        <v>10.492000000000001</v>
      </c>
      <c r="BE27" s="4">
        <v>3086.7420000000002</v>
      </c>
      <c r="BF27" s="4">
        <v>0.95199999999999996</v>
      </c>
      <c r="BG27" s="4">
        <v>9.1170000000000009</v>
      </c>
      <c r="BH27" s="4">
        <v>0.34200000000000003</v>
      </c>
      <c r="BI27" s="4">
        <v>9.4600000000000009</v>
      </c>
      <c r="BJ27" s="4">
        <v>7.8390000000000004</v>
      </c>
      <c r="BK27" s="4">
        <v>0.29399999999999998</v>
      </c>
      <c r="BL27" s="4">
        <v>8.1329999999999991</v>
      </c>
      <c r="BM27" s="4">
        <v>0</v>
      </c>
      <c r="BQ27" s="4">
        <v>652.83199999999999</v>
      </c>
      <c r="BR27" s="4">
        <v>0.22664999999999999</v>
      </c>
      <c r="BS27" s="4">
        <v>-5</v>
      </c>
      <c r="BT27" s="4">
        <v>0.89100000000000001</v>
      </c>
      <c r="BU27" s="4">
        <v>5.5387599999999999</v>
      </c>
      <c r="BV27" s="4">
        <v>17.998200000000001</v>
      </c>
      <c r="BW27" s="4">
        <f t="shared" si="6"/>
        <v>1.4633403919999999</v>
      </c>
      <c r="BY27" s="4">
        <f t="shared" si="7"/>
        <v>14645.053024523471</v>
      </c>
      <c r="BZ27" s="4">
        <f t="shared" si="8"/>
        <v>4.5167657288319996</v>
      </c>
      <c r="CA27" s="4">
        <f t="shared" si="9"/>
        <v>37.192149735624</v>
      </c>
      <c r="CB27" s="4">
        <f t="shared" si="10"/>
        <v>0</v>
      </c>
    </row>
    <row r="28" spans="1:80" x14ac:dyDescent="0.25">
      <c r="A28" s="2">
        <v>42801</v>
      </c>
      <c r="B28" s="3">
        <v>0.69044659722222212</v>
      </c>
      <c r="C28" s="4">
        <v>12.468</v>
      </c>
      <c r="D28" s="4">
        <v>5.7000000000000002E-3</v>
      </c>
      <c r="E28" s="4">
        <v>56.955823000000002</v>
      </c>
      <c r="F28" s="4">
        <v>345.1</v>
      </c>
      <c r="G28" s="4">
        <v>12.9</v>
      </c>
      <c r="H28" s="4">
        <v>-2.2999999999999998</v>
      </c>
      <c r="J28" s="4">
        <v>3.5</v>
      </c>
      <c r="K28" s="4">
        <v>0.90429999999999999</v>
      </c>
      <c r="L28" s="4">
        <v>11.274800000000001</v>
      </c>
      <c r="M28" s="4">
        <v>5.1999999999999998E-3</v>
      </c>
      <c r="N28" s="4">
        <v>312.11770000000001</v>
      </c>
      <c r="O28" s="4">
        <v>11.670999999999999</v>
      </c>
      <c r="P28" s="4">
        <v>323.8</v>
      </c>
      <c r="Q28" s="4">
        <v>268.834</v>
      </c>
      <c r="R28" s="4">
        <v>10.0525</v>
      </c>
      <c r="S28" s="4">
        <v>278.89999999999998</v>
      </c>
      <c r="T28" s="4">
        <v>0</v>
      </c>
      <c r="W28" s="4">
        <v>0</v>
      </c>
      <c r="X28" s="4">
        <v>3.165</v>
      </c>
      <c r="Y28" s="4">
        <v>11.9</v>
      </c>
      <c r="Z28" s="4">
        <v>821</v>
      </c>
      <c r="AA28" s="4">
        <v>837</v>
      </c>
      <c r="AB28" s="4">
        <v>860</v>
      </c>
      <c r="AC28" s="4">
        <v>32.5</v>
      </c>
      <c r="AD28" s="4">
        <v>15.37</v>
      </c>
      <c r="AE28" s="4">
        <v>0.35</v>
      </c>
      <c r="AF28" s="4">
        <v>958</v>
      </c>
      <c r="AG28" s="4">
        <v>7.5</v>
      </c>
      <c r="AH28" s="4">
        <v>18.510000000000002</v>
      </c>
      <c r="AI28" s="4">
        <v>27</v>
      </c>
      <c r="AJ28" s="4">
        <v>191</v>
      </c>
      <c r="AK28" s="4">
        <v>191</v>
      </c>
      <c r="AL28" s="4">
        <v>4.0999999999999996</v>
      </c>
      <c r="AM28" s="4">
        <v>196</v>
      </c>
      <c r="AN28" s="4" t="s">
        <v>155</v>
      </c>
      <c r="AO28" s="4">
        <v>2</v>
      </c>
      <c r="AP28" s="5">
        <v>0.89879629629629632</v>
      </c>
      <c r="AQ28" s="4">
        <v>47.158907999999997</v>
      </c>
      <c r="AR28" s="4">
        <v>-88.487564000000006</v>
      </c>
      <c r="AS28" s="4">
        <v>329.5</v>
      </c>
      <c r="AT28" s="4">
        <v>30.4</v>
      </c>
      <c r="AU28" s="4">
        <v>12</v>
      </c>
      <c r="AV28" s="4">
        <v>9</v>
      </c>
      <c r="AW28" s="4" t="s">
        <v>409</v>
      </c>
      <c r="AX28" s="4">
        <v>1.4412</v>
      </c>
      <c r="AY28" s="4">
        <v>1</v>
      </c>
      <c r="AZ28" s="4">
        <v>2.2309000000000001</v>
      </c>
      <c r="BA28" s="4">
        <v>13.836</v>
      </c>
      <c r="BB28" s="4">
        <v>17.12</v>
      </c>
      <c r="BC28" s="4">
        <v>1.24</v>
      </c>
      <c r="BD28" s="4">
        <v>10.583</v>
      </c>
      <c r="BE28" s="4">
        <v>3086.7550000000001</v>
      </c>
      <c r="BF28" s="4">
        <v>0.89700000000000002</v>
      </c>
      <c r="BG28" s="4">
        <v>8.9480000000000004</v>
      </c>
      <c r="BH28" s="4">
        <v>0.33500000000000002</v>
      </c>
      <c r="BI28" s="4">
        <v>9.2829999999999995</v>
      </c>
      <c r="BJ28" s="4">
        <v>7.7069999999999999</v>
      </c>
      <c r="BK28" s="4">
        <v>0.28799999999999998</v>
      </c>
      <c r="BL28" s="4">
        <v>7.9960000000000004</v>
      </c>
      <c r="BM28" s="4">
        <v>0</v>
      </c>
      <c r="BQ28" s="4">
        <v>630.04200000000003</v>
      </c>
      <c r="BR28" s="4">
        <v>0.21462000000000001</v>
      </c>
      <c r="BS28" s="4">
        <v>-5</v>
      </c>
      <c r="BT28" s="4">
        <v>0.88997999999999999</v>
      </c>
      <c r="BU28" s="4">
        <v>5.2447759999999999</v>
      </c>
      <c r="BV28" s="4">
        <v>17.977595999999998</v>
      </c>
      <c r="BW28" s="4">
        <f t="shared" si="6"/>
        <v>1.3856698191999999</v>
      </c>
      <c r="BY28" s="4">
        <f t="shared" si="7"/>
        <v>13867.78739497441</v>
      </c>
      <c r="BZ28" s="4">
        <f t="shared" si="8"/>
        <v>4.0299295840751999</v>
      </c>
      <c r="CA28" s="4">
        <f t="shared" si="9"/>
        <v>34.625047162171199</v>
      </c>
      <c r="CB28" s="4">
        <f t="shared" si="10"/>
        <v>0</v>
      </c>
    </row>
    <row r="29" spans="1:80" x14ac:dyDescent="0.25">
      <c r="A29" s="2">
        <v>42801</v>
      </c>
      <c r="B29" s="3">
        <v>0.69045817129629627</v>
      </c>
      <c r="C29" s="4">
        <v>12.462</v>
      </c>
      <c r="D29" s="4">
        <v>5.0000000000000001E-3</v>
      </c>
      <c r="E29" s="4">
        <v>50</v>
      </c>
      <c r="F29" s="4">
        <v>343.1</v>
      </c>
      <c r="G29" s="4">
        <v>10.5</v>
      </c>
      <c r="H29" s="4">
        <v>6.9</v>
      </c>
      <c r="J29" s="4">
        <v>3.5</v>
      </c>
      <c r="K29" s="4">
        <v>0.90429999999999999</v>
      </c>
      <c r="L29" s="4">
        <v>11.269299999999999</v>
      </c>
      <c r="M29" s="4">
        <v>4.4999999999999997E-3</v>
      </c>
      <c r="N29" s="4">
        <v>310.29840000000002</v>
      </c>
      <c r="O29" s="4">
        <v>9.4949999999999992</v>
      </c>
      <c r="P29" s="4">
        <v>319.8</v>
      </c>
      <c r="Q29" s="4">
        <v>267.74329999999998</v>
      </c>
      <c r="R29" s="4">
        <v>8.1928000000000001</v>
      </c>
      <c r="S29" s="4">
        <v>275.89999999999998</v>
      </c>
      <c r="T29" s="4">
        <v>6.9394</v>
      </c>
      <c r="W29" s="4">
        <v>0</v>
      </c>
      <c r="X29" s="4">
        <v>3.165</v>
      </c>
      <c r="Y29" s="4">
        <v>12</v>
      </c>
      <c r="Z29" s="4">
        <v>820</v>
      </c>
      <c r="AA29" s="4">
        <v>837</v>
      </c>
      <c r="AB29" s="4">
        <v>859</v>
      </c>
      <c r="AC29" s="4">
        <v>33</v>
      </c>
      <c r="AD29" s="4">
        <v>16.13</v>
      </c>
      <c r="AE29" s="4">
        <v>0.37</v>
      </c>
      <c r="AF29" s="4">
        <v>958</v>
      </c>
      <c r="AG29" s="4">
        <v>8</v>
      </c>
      <c r="AH29" s="4">
        <v>19</v>
      </c>
      <c r="AI29" s="4">
        <v>27</v>
      </c>
      <c r="AJ29" s="4">
        <v>191</v>
      </c>
      <c r="AK29" s="4">
        <v>190.5</v>
      </c>
      <c r="AL29" s="4">
        <v>4.0999999999999996</v>
      </c>
      <c r="AM29" s="4">
        <v>196</v>
      </c>
      <c r="AN29" s="4" t="s">
        <v>155</v>
      </c>
      <c r="AO29" s="4">
        <v>2</v>
      </c>
      <c r="AP29" s="5">
        <v>0.89880787037037047</v>
      </c>
      <c r="AQ29" s="4">
        <v>47.158912999999998</v>
      </c>
      <c r="AR29" s="4">
        <v>-88.487384000000006</v>
      </c>
      <c r="AS29" s="4">
        <v>330</v>
      </c>
      <c r="AT29" s="4">
        <v>31</v>
      </c>
      <c r="AU29" s="4">
        <v>12</v>
      </c>
      <c r="AV29" s="4">
        <v>9</v>
      </c>
      <c r="AW29" s="4" t="s">
        <v>409</v>
      </c>
      <c r="AX29" s="4">
        <v>1.8</v>
      </c>
      <c r="AY29" s="4">
        <v>1.0617380000000001</v>
      </c>
      <c r="AZ29" s="4">
        <v>2.5514489999999999</v>
      </c>
      <c r="BA29" s="4">
        <v>13.836</v>
      </c>
      <c r="BB29" s="4">
        <v>17.12</v>
      </c>
      <c r="BC29" s="4">
        <v>1.24</v>
      </c>
      <c r="BD29" s="4">
        <v>10.585000000000001</v>
      </c>
      <c r="BE29" s="4">
        <v>3086.74</v>
      </c>
      <c r="BF29" s="4">
        <v>0.78800000000000003</v>
      </c>
      <c r="BG29" s="4">
        <v>8.9009999999999998</v>
      </c>
      <c r="BH29" s="4">
        <v>0.27200000000000002</v>
      </c>
      <c r="BI29" s="4">
        <v>9.173</v>
      </c>
      <c r="BJ29" s="4">
        <v>7.68</v>
      </c>
      <c r="BK29" s="4">
        <v>0.23499999999999999</v>
      </c>
      <c r="BL29" s="4">
        <v>7.915</v>
      </c>
      <c r="BM29" s="4">
        <v>6.1800000000000001E-2</v>
      </c>
      <c r="BQ29" s="4">
        <v>630.34</v>
      </c>
      <c r="BR29" s="4">
        <v>0.18886</v>
      </c>
      <c r="BS29" s="4">
        <v>-5</v>
      </c>
      <c r="BT29" s="4">
        <v>0.89002000000000003</v>
      </c>
      <c r="BU29" s="4">
        <v>4.6152660000000001</v>
      </c>
      <c r="BV29" s="4">
        <v>17.978404000000001</v>
      </c>
      <c r="BW29" s="4">
        <f t="shared" si="6"/>
        <v>1.2193532772</v>
      </c>
      <c r="BY29" s="4">
        <f t="shared" si="7"/>
        <v>12203.231679654744</v>
      </c>
      <c r="BZ29" s="4">
        <f t="shared" si="8"/>
        <v>3.1153082422128002</v>
      </c>
      <c r="CA29" s="4">
        <f t="shared" si="9"/>
        <v>30.362395051008004</v>
      </c>
      <c r="CB29" s="4">
        <f t="shared" si="10"/>
        <v>0.24432239767608002</v>
      </c>
    </row>
    <row r="30" spans="1:80" x14ac:dyDescent="0.25">
      <c r="A30" s="2">
        <v>42801</v>
      </c>
      <c r="B30" s="3">
        <v>0.69046974537037042</v>
      </c>
      <c r="C30" s="4">
        <v>12.294</v>
      </c>
      <c r="D30" s="4">
        <v>5.0000000000000001E-3</v>
      </c>
      <c r="E30" s="4">
        <v>50</v>
      </c>
      <c r="F30" s="4">
        <v>343</v>
      </c>
      <c r="G30" s="4">
        <v>10.5</v>
      </c>
      <c r="H30" s="4">
        <v>4.7</v>
      </c>
      <c r="J30" s="4">
        <v>3.5</v>
      </c>
      <c r="K30" s="4">
        <v>0.90559999999999996</v>
      </c>
      <c r="L30" s="4">
        <v>11.132899999999999</v>
      </c>
      <c r="M30" s="4">
        <v>4.4999999999999997E-3</v>
      </c>
      <c r="N30" s="4">
        <v>310.60759999999999</v>
      </c>
      <c r="O30" s="4">
        <v>9.5084</v>
      </c>
      <c r="P30" s="4">
        <v>320.10000000000002</v>
      </c>
      <c r="Q30" s="4">
        <v>268.01010000000002</v>
      </c>
      <c r="R30" s="4">
        <v>8.2043999999999997</v>
      </c>
      <c r="S30" s="4">
        <v>276.2</v>
      </c>
      <c r="T30" s="4">
        <v>4.7423000000000002</v>
      </c>
      <c r="W30" s="4">
        <v>0</v>
      </c>
      <c r="X30" s="4">
        <v>3.1695000000000002</v>
      </c>
      <c r="Y30" s="4">
        <v>12</v>
      </c>
      <c r="Z30" s="4">
        <v>820</v>
      </c>
      <c r="AA30" s="4">
        <v>837</v>
      </c>
      <c r="AB30" s="4">
        <v>858</v>
      </c>
      <c r="AC30" s="4">
        <v>33</v>
      </c>
      <c r="AD30" s="4">
        <v>16.13</v>
      </c>
      <c r="AE30" s="4">
        <v>0.37</v>
      </c>
      <c r="AF30" s="4">
        <v>958</v>
      </c>
      <c r="AG30" s="4">
        <v>8</v>
      </c>
      <c r="AH30" s="4">
        <v>19</v>
      </c>
      <c r="AI30" s="4">
        <v>27</v>
      </c>
      <c r="AJ30" s="4">
        <v>191</v>
      </c>
      <c r="AK30" s="4">
        <v>190.5</v>
      </c>
      <c r="AL30" s="4">
        <v>4.2</v>
      </c>
      <c r="AM30" s="4">
        <v>196</v>
      </c>
      <c r="AN30" s="4" t="s">
        <v>155</v>
      </c>
      <c r="AO30" s="4">
        <v>2</v>
      </c>
      <c r="AP30" s="5">
        <v>0.89881944444444439</v>
      </c>
      <c r="AQ30" s="4">
        <v>47.158920999999999</v>
      </c>
      <c r="AR30" s="4">
        <v>-88.487178999999998</v>
      </c>
      <c r="AS30" s="4">
        <v>328.9</v>
      </c>
      <c r="AT30" s="4">
        <v>31</v>
      </c>
      <c r="AU30" s="4">
        <v>12</v>
      </c>
      <c r="AV30" s="4">
        <v>9</v>
      </c>
      <c r="AW30" s="4" t="s">
        <v>409</v>
      </c>
      <c r="AX30" s="4">
        <v>1.8408409999999999</v>
      </c>
      <c r="AY30" s="4">
        <v>1.5387390000000001</v>
      </c>
      <c r="AZ30" s="4">
        <v>3.0306310000000001</v>
      </c>
      <c r="BA30" s="4">
        <v>13.836</v>
      </c>
      <c r="BB30" s="4">
        <v>17.350000000000001</v>
      </c>
      <c r="BC30" s="4">
        <v>1.25</v>
      </c>
      <c r="BD30" s="4">
        <v>10.429</v>
      </c>
      <c r="BE30" s="4">
        <v>3086.9160000000002</v>
      </c>
      <c r="BF30" s="4">
        <v>0.79900000000000004</v>
      </c>
      <c r="BG30" s="4">
        <v>9.0190000000000001</v>
      </c>
      <c r="BH30" s="4">
        <v>0.27600000000000002</v>
      </c>
      <c r="BI30" s="4">
        <v>9.2949999999999999</v>
      </c>
      <c r="BJ30" s="4">
        <v>7.782</v>
      </c>
      <c r="BK30" s="4">
        <v>0.23799999999999999</v>
      </c>
      <c r="BL30" s="4">
        <v>8.02</v>
      </c>
      <c r="BM30" s="4">
        <v>4.2700000000000002E-2</v>
      </c>
      <c r="BQ30" s="4">
        <v>639.00199999999995</v>
      </c>
      <c r="BR30" s="4">
        <v>0.18761</v>
      </c>
      <c r="BS30" s="4">
        <v>-5</v>
      </c>
      <c r="BT30" s="4">
        <v>0.89049</v>
      </c>
      <c r="BU30" s="4">
        <v>4.5847199999999999</v>
      </c>
      <c r="BV30" s="4">
        <v>17.987898000000001</v>
      </c>
      <c r="BW30" s="4">
        <f t="shared" si="6"/>
        <v>1.2112830239999999</v>
      </c>
      <c r="BY30" s="4">
        <f t="shared" si="7"/>
        <v>12123.156155447234</v>
      </c>
      <c r="BZ30" s="4">
        <f t="shared" si="8"/>
        <v>3.1378896504479998</v>
      </c>
      <c r="CA30" s="4">
        <f t="shared" si="9"/>
        <v>30.562024104863998</v>
      </c>
      <c r="CB30" s="4">
        <f t="shared" si="10"/>
        <v>0.16769447819040001</v>
      </c>
    </row>
    <row r="31" spans="1:80" x14ac:dyDescent="0.25">
      <c r="A31" s="2">
        <v>42801</v>
      </c>
      <c r="B31" s="3">
        <v>0.69048131944444446</v>
      </c>
      <c r="C31" s="4">
        <v>11.151999999999999</v>
      </c>
      <c r="D31" s="4">
        <v>-1.2999999999999999E-3</v>
      </c>
      <c r="E31" s="4">
        <v>-12.958199</v>
      </c>
      <c r="F31" s="4">
        <v>342.8</v>
      </c>
      <c r="G31" s="4">
        <v>-1.9</v>
      </c>
      <c r="H31" s="4">
        <v>5.5</v>
      </c>
      <c r="J31" s="4">
        <v>3.4</v>
      </c>
      <c r="K31" s="4">
        <v>0.91410000000000002</v>
      </c>
      <c r="L31" s="4">
        <v>10.1945</v>
      </c>
      <c r="M31" s="4">
        <v>0</v>
      </c>
      <c r="N31" s="4">
        <v>313.37270000000001</v>
      </c>
      <c r="O31" s="4">
        <v>0</v>
      </c>
      <c r="P31" s="4">
        <v>313.39999999999998</v>
      </c>
      <c r="Q31" s="4">
        <v>270.39600000000002</v>
      </c>
      <c r="R31" s="4">
        <v>0</v>
      </c>
      <c r="S31" s="4">
        <v>270.39999999999998</v>
      </c>
      <c r="T31" s="4">
        <v>5.4858000000000002</v>
      </c>
      <c r="W31" s="4">
        <v>0</v>
      </c>
      <c r="X31" s="4">
        <v>3.1080000000000001</v>
      </c>
      <c r="Y31" s="4">
        <v>12.2</v>
      </c>
      <c r="Z31" s="4">
        <v>819</v>
      </c>
      <c r="AA31" s="4">
        <v>835</v>
      </c>
      <c r="AB31" s="4">
        <v>857</v>
      </c>
      <c r="AC31" s="4">
        <v>33</v>
      </c>
      <c r="AD31" s="4">
        <v>16.13</v>
      </c>
      <c r="AE31" s="4">
        <v>0.37</v>
      </c>
      <c r="AF31" s="4">
        <v>958</v>
      </c>
      <c r="AG31" s="4">
        <v>8</v>
      </c>
      <c r="AH31" s="4">
        <v>19</v>
      </c>
      <c r="AI31" s="4">
        <v>27</v>
      </c>
      <c r="AJ31" s="4">
        <v>191</v>
      </c>
      <c r="AK31" s="4">
        <v>191.5</v>
      </c>
      <c r="AL31" s="4">
        <v>4.4000000000000004</v>
      </c>
      <c r="AM31" s="4">
        <v>196</v>
      </c>
      <c r="AN31" s="4" t="s">
        <v>155</v>
      </c>
      <c r="AO31" s="4">
        <v>2</v>
      </c>
      <c r="AP31" s="5">
        <v>0.89884259259259258</v>
      </c>
      <c r="AQ31" s="4">
        <v>47.158932</v>
      </c>
      <c r="AR31" s="4">
        <v>-88.486846999999997</v>
      </c>
      <c r="AS31" s="4">
        <v>328.6</v>
      </c>
      <c r="AT31" s="4">
        <v>31.1</v>
      </c>
      <c r="AU31" s="4">
        <v>12</v>
      </c>
      <c r="AV31" s="4">
        <v>8</v>
      </c>
      <c r="AW31" s="4" t="s">
        <v>410</v>
      </c>
      <c r="AX31" s="4">
        <v>2.2309000000000001</v>
      </c>
      <c r="AY31" s="4">
        <v>1</v>
      </c>
      <c r="AZ31" s="4">
        <v>3.3206000000000002</v>
      </c>
      <c r="BA31" s="4">
        <v>13.836</v>
      </c>
      <c r="BB31" s="4">
        <v>19.04</v>
      </c>
      <c r="BC31" s="4">
        <v>1.38</v>
      </c>
      <c r="BD31" s="4">
        <v>9.3940000000000001</v>
      </c>
      <c r="BE31" s="4">
        <v>3089.163</v>
      </c>
      <c r="BF31" s="4">
        <v>0</v>
      </c>
      <c r="BG31" s="4">
        <v>9.9440000000000008</v>
      </c>
      <c r="BH31" s="4">
        <v>0</v>
      </c>
      <c r="BI31" s="4">
        <v>9.9440000000000008</v>
      </c>
      <c r="BJ31" s="4">
        <v>8.58</v>
      </c>
      <c r="BK31" s="4">
        <v>0</v>
      </c>
      <c r="BL31" s="4">
        <v>8.58</v>
      </c>
      <c r="BM31" s="4">
        <v>5.3999999999999999E-2</v>
      </c>
      <c r="BQ31" s="4">
        <v>684.78700000000003</v>
      </c>
      <c r="BR31" s="4">
        <v>0.22564000000000001</v>
      </c>
      <c r="BS31" s="4">
        <v>-5</v>
      </c>
      <c r="BT31" s="4">
        <v>0.89459</v>
      </c>
      <c r="BU31" s="4">
        <v>5.5140779999999996</v>
      </c>
      <c r="BV31" s="4">
        <v>18.070717999999999</v>
      </c>
      <c r="BW31" s="4">
        <f t="shared" si="6"/>
        <v>1.4568194075999998</v>
      </c>
      <c r="BY31" s="4">
        <f t="shared" si="7"/>
        <v>14591.22652206921</v>
      </c>
      <c r="BZ31" s="4">
        <f t="shared" si="8"/>
        <v>0</v>
      </c>
      <c r="CA31" s="4">
        <f t="shared" si="9"/>
        <v>40.526422062983997</v>
      </c>
      <c r="CB31" s="4">
        <f t="shared" si="10"/>
        <v>0.25506139759919999</v>
      </c>
    </row>
    <row r="32" spans="1:80" x14ac:dyDescent="0.25">
      <c r="A32" s="2">
        <v>42801</v>
      </c>
      <c r="B32" s="3">
        <v>0.6904928935185185</v>
      </c>
      <c r="C32" s="4">
        <v>9.9529999999999994</v>
      </c>
      <c r="D32" s="4">
        <v>4.4000000000000003E-3</v>
      </c>
      <c r="E32" s="4">
        <v>43.622705000000003</v>
      </c>
      <c r="F32" s="4">
        <v>342.9</v>
      </c>
      <c r="G32" s="4">
        <v>8.8000000000000007</v>
      </c>
      <c r="H32" s="4">
        <v>7.4</v>
      </c>
      <c r="J32" s="4">
        <v>4.16</v>
      </c>
      <c r="K32" s="4">
        <v>0.92320000000000002</v>
      </c>
      <c r="L32" s="4">
        <v>9.1885999999999992</v>
      </c>
      <c r="M32" s="4">
        <v>4.0000000000000001E-3</v>
      </c>
      <c r="N32" s="4">
        <v>316.57990000000001</v>
      </c>
      <c r="O32" s="4">
        <v>8.1244999999999994</v>
      </c>
      <c r="P32" s="4">
        <v>324.7</v>
      </c>
      <c r="Q32" s="4">
        <v>272.81130000000002</v>
      </c>
      <c r="R32" s="4">
        <v>7.0012999999999996</v>
      </c>
      <c r="S32" s="4">
        <v>279.8</v>
      </c>
      <c r="T32" s="4">
        <v>7.4427000000000003</v>
      </c>
      <c r="W32" s="4">
        <v>0</v>
      </c>
      <c r="X32" s="4">
        <v>3.8449</v>
      </c>
      <c r="Y32" s="4">
        <v>12.4</v>
      </c>
      <c r="Z32" s="4">
        <v>817</v>
      </c>
      <c r="AA32" s="4">
        <v>832</v>
      </c>
      <c r="AB32" s="4">
        <v>855</v>
      </c>
      <c r="AC32" s="4">
        <v>33</v>
      </c>
      <c r="AD32" s="4">
        <v>15.58</v>
      </c>
      <c r="AE32" s="4">
        <v>0.36</v>
      </c>
      <c r="AF32" s="4">
        <v>958</v>
      </c>
      <c r="AG32" s="4">
        <v>7.5</v>
      </c>
      <c r="AH32" s="4">
        <v>19</v>
      </c>
      <c r="AI32" s="4">
        <v>27</v>
      </c>
      <c r="AJ32" s="4">
        <v>191</v>
      </c>
      <c r="AK32" s="4">
        <v>192</v>
      </c>
      <c r="AL32" s="4">
        <v>4.5</v>
      </c>
      <c r="AM32" s="4">
        <v>196</v>
      </c>
      <c r="AN32" s="4" t="s">
        <v>155</v>
      </c>
      <c r="AO32" s="4">
        <v>2</v>
      </c>
      <c r="AP32" s="5">
        <v>0.89884259259259258</v>
      </c>
      <c r="AQ32" s="4">
        <v>47.158932</v>
      </c>
      <c r="AR32" s="4">
        <v>-88.486828000000003</v>
      </c>
      <c r="AS32" s="4">
        <v>328.5</v>
      </c>
      <c r="AT32" s="4">
        <v>31.3</v>
      </c>
      <c r="AU32" s="4">
        <v>12</v>
      </c>
      <c r="AV32" s="4">
        <v>8</v>
      </c>
      <c r="AW32" s="4" t="s">
        <v>410</v>
      </c>
      <c r="AX32" s="4">
        <v>2.3969999999999998</v>
      </c>
      <c r="AY32" s="4">
        <v>1.0206</v>
      </c>
      <c r="AZ32" s="4">
        <v>3.4794</v>
      </c>
      <c r="BA32" s="4">
        <v>13.836</v>
      </c>
      <c r="BB32" s="4">
        <v>21.22</v>
      </c>
      <c r="BC32" s="4">
        <v>1.53</v>
      </c>
      <c r="BD32" s="4">
        <v>8.3140000000000001</v>
      </c>
      <c r="BE32" s="4">
        <v>3089.0479999999998</v>
      </c>
      <c r="BF32" s="4">
        <v>0.86199999999999999</v>
      </c>
      <c r="BG32" s="4">
        <v>11.145</v>
      </c>
      <c r="BH32" s="4">
        <v>0.28599999999999998</v>
      </c>
      <c r="BI32" s="4">
        <v>11.430999999999999</v>
      </c>
      <c r="BJ32" s="4">
        <v>9.6050000000000004</v>
      </c>
      <c r="BK32" s="4">
        <v>0.246</v>
      </c>
      <c r="BL32" s="4">
        <v>9.8510000000000009</v>
      </c>
      <c r="BM32" s="4">
        <v>8.1299999999999997E-2</v>
      </c>
      <c r="BQ32" s="4">
        <v>939.84100000000001</v>
      </c>
      <c r="BR32" s="4">
        <v>0.21314</v>
      </c>
      <c r="BS32" s="4">
        <v>-5</v>
      </c>
      <c r="BT32" s="4">
        <v>0.90256999999999998</v>
      </c>
      <c r="BU32" s="4">
        <v>5.208609</v>
      </c>
      <c r="BV32" s="4">
        <v>18.231914</v>
      </c>
      <c r="BW32" s="4">
        <f t="shared" si="6"/>
        <v>1.3761144977999999</v>
      </c>
      <c r="BY32" s="4">
        <f t="shared" si="7"/>
        <v>13782.38837731113</v>
      </c>
      <c r="BZ32" s="4">
        <f t="shared" si="8"/>
        <v>3.8459806326228003</v>
      </c>
      <c r="CA32" s="4">
        <f t="shared" si="9"/>
        <v>42.854575378587008</v>
      </c>
      <c r="CB32" s="4">
        <f t="shared" si="10"/>
        <v>0.36273576036221999</v>
      </c>
    </row>
    <row r="33" spans="1:80" x14ac:dyDescent="0.25">
      <c r="A33" s="2">
        <v>42801</v>
      </c>
      <c r="B33" s="3">
        <v>0.69050446759259254</v>
      </c>
      <c r="C33" s="4">
        <v>10.138</v>
      </c>
      <c r="D33" s="4">
        <v>5.4000000000000003E-3</v>
      </c>
      <c r="E33" s="4">
        <v>54.318936999999998</v>
      </c>
      <c r="F33" s="4">
        <v>345.6</v>
      </c>
      <c r="G33" s="4">
        <v>23.5</v>
      </c>
      <c r="H33" s="4">
        <v>1.5</v>
      </c>
      <c r="J33" s="4">
        <v>6.12</v>
      </c>
      <c r="K33" s="4">
        <v>0.92190000000000005</v>
      </c>
      <c r="L33" s="4">
        <v>9.3465000000000007</v>
      </c>
      <c r="M33" s="4">
        <v>5.0000000000000001E-3</v>
      </c>
      <c r="N33" s="4">
        <v>318.6422</v>
      </c>
      <c r="O33" s="4">
        <v>21.656300000000002</v>
      </c>
      <c r="P33" s="4">
        <v>340.3</v>
      </c>
      <c r="Q33" s="4">
        <v>274.25900000000001</v>
      </c>
      <c r="R33" s="4">
        <v>18.639800000000001</v>
      </c>
      <c r="S33" s="4">
        <v>292.89999999999998</v>
      </c>
      <c r="T33" s="4">
        <v>1.5039</v>
      </c>
      <c r="W33" s="4">
        <v>0</v>
      </c>
      <c r="X33" s="4">
        <v>5.6463000000000001</v>
      </c>
      <c r="Y33" s="4">
        <v>12.4</v>
      </c>
      <c r="Z33" s="4">
        <v>816</v>
      </c>
      <c r="AA33" s="4">
        <v>831</v>
      </c>
      <c r="AB33" s="4">
        <v>855</v>
      </c>
      <c r="AC33" s="4">
        <v>33</v>
      </c>
      <c r="AD33" s="4">
        <v>15.06</v>
      </c>
      <c r="AE33" s="4">
        <v>0.35</v>
      </c>
      <c r="AF33" s="4">
        <v>958</v>
      </c>
      <c r="AG33" s="4">
        <v>7</v>
      </c>
      <c r="AH33" s="4">
        <v>19</v>
      </c>
      <c r="AI33" s="4">
        <v>27</v>
      </c>
      <c r="AJ33" s="4">
        <v>191</v>
      </c>
      <c r="AK33" s="4">
        <v>192</v>
      </c>
      <c r="AL33" s="4">
        <v>4.5999999999999996</v>
      </c>
      <c r="AM33" s="4">
        <v>196</v>
      </c>
      <c r="AN33" s="4" t="s">
        <v>155</v>
      </c>
      <c r="AO33" s="4">
        <v>2</v>
      </c>
      <c r="AP33" s="5">
        <v>0.89885416666666673</v>
      </c>
      <c r="AQ33" s="4">
        <v>47.158929000000001</v>
      </c>
      <c r="AR33" s="4">
        <v>-88.486644999999996</v>
      </c>
      <c r="AS33" s="4">
        <v>327.9</v>
      </c>
      <c r="AT33" s="4">
        <v>32</v>
      </c>
      <c r="AU33" s="4">
        <v>12</v>
      </c>
      <c r="AV33" s="4">
        <v>7</v>
      </c>
      <c r="AW33" s="4" t="s">
        <v>407</v>
      </c>
      <c r="AX33" s="4">
        <v>1.5206</v>
      </c>
      <c r="AY33" s="4">
        <v>1.1794</v>
      </c>
      <c r="AZ33" s="4">
        <v>3.2896999999999998</v>
      </c>
      <c r="BA33" s="4">
        <v>13.836</v>
      </c>
      <c r="BB33" s="4">
        <v>20.85</v>
      </c>
      <c r="BC33" s="4">
        <v>1.51</v>
      </c>
      <c r="BD33" s="4">
        <v>8.4719999999999995</v>
      </c>
      <c r="BE33" s="4">
        <v>3088.721</v>
      </c>
      <c r="BF33" s="4">
        <v>1.0529999999999999</v>
      </c>
      <c r="BG33" s="4">
        <v>11.026999999999999</v>
      </c>
      <c r="BH33" s="4">
        <v>0.749</v>
      </c>
      <c r="BI33" s="4">
        <v>11.776999999999999</v>
      </c>
      <c r="BJ33" s="4">
        <v>9.4909999999999997</v>
      </c>
      <c r="BK33" s="4">
        <v>0.64500000000000002</v>
      </c>
      <c r="BL33" s="4">
        <v>10.135999999999999</v>
      </c>
      <c r="BM33" s="4">
        <v>1.61E-2</v>
      </c>
      <c r="BQ33" s="4">
        <v>1356.7329999999999</v>
      </c>
      <c r="BR33" s="4">
        <v>0.20619000000000001</v>
      </c>
      <c r="BS33" s="4">
        <v>-5</v>
      </c>
      <c r="BT33" s="4">
        <v>0.90498000000000001</v>
      </c>
      <c r="BU33" s="4">
        <v>5.0387680000000001</v>
      </c>
      <c r="BV33" s="4">
        <v>18.280595999999999</v>
      </c>
      <c r="BW33" s="4">
        <f t="shared" si="6"/>
        <v>1.3312425055999999</v>
      </c>
      <c r="BY33" s="4">
        <f t="shared" si="7"/>
        <v>13331.564355704606</v>
      </c>
      <c r="BZ33" s="4">
        <f t="shared" si="8"/>
        <v>4.5449677282463998</v>
      </c>
      <c r="CA33" s="4">
        <f t="shared" si="9"/>
        <v>40.965136475580799</v>
      </c>
      <c r="CB33" s="4">
        <f t="shared" si="10"/>
        <v>6.9490959567680005E-2</v>
      </c>
    </row>
    <row r="34" spans="1:80" x14ac:dyDescent="0.25">
      <c r="A34" s="2">
        <v>42801</v>
      </c>
      <c r="B34" s="3">
        <v>0.69051604166666669</v>
      </c>
      <c r="C34" s="4">
        <v>10.003</v>
      </c>
      <c r="D34" s="4">
        <v>1E-3</v>
      </c>
      <c r="E34" s="4">
        <v>10</v>
      </c>
      <c r="F34" s="4">
        <v>351</v>
      </c>
      <c r="G34" s="4">
        <v>23.9</v>
      </c>
      <c r="H34" s="4">
        <v>6.8</v>
      </c>
      <c r="J34" s="4">
        <v>6.4</v>
      </c>
      <c r="K34" s="4">
        <v>0.92290000000000005</v>
      </c>
      <c r="L34" s="4">
        <v>9.2316000000000003</v>
      </c>
      <c r="M34" s="4">
        <v>8.9999999999999998E-4</v>
      </c>
      <c r="N34" s="4">
        <v>323.97030000000001</v>
      </c>
      <c r="O34" s="4">
        <v>22.051600000000001</v>
      </c>
      <c r="P34" s="4">
        <v>346</v>
      </c>
      <c r="Q34" s="4">
        <v>278.99650000000003</v>
      </c>
      <c r="R34" s="4">
        <v>18.990400000000001</v>
      </c>
      <c r="S34" s="4">
        <v>298</v>
      </c>
      <c r="T34" s="4">
        <v>6.7968999999999999</v>
      </c>
      <c r="W34" s="4">
        <v>0</v>
      </c>
      <c r="X34" s="4">
        <v>5.9065000000000003</v>
      </c>
      <c r="Y34" s="4">
        <v>12.5</v>
      </c>
      <c r="Z34" s="4">
        <v>815</v>
      </c>
      <c r="AA34" s="4">
        <v>830</v>
      </c>
      <c r="AB34" s="4">
        <v>855</v>
      </c>
      <c r="AC34" s="4">
        <v>33.5</v>
      </c>
      <c r="AD34" s="4">
        <v>15.3</v>
      </c>
      <c r="AE34" s="4">
        <v>0.35</v>
      </c>
      <c r="AF34" s="4">
        <v>958</v>
      </c>
      <c r="AG34" s="4">
        <v>7</v>
      </c>
      <c r="AH34" s="4">
        <v>19</v>
      </c>
      <c r="AI34" s="4">
        <v>27</v>
      </c>
      <c r="AJ34" s="4">
        <v>191</v>
      </c>
      <c r="AK34" s="4">
        <v>191.5</v>
      </c>
      <c r="AL34" s="4">
        <v>4.5</v>
      </c>
      <c r="AM34" s="4">
        <v>196</v>
      </c>
      <c r="AN34" s="4" t="s">
        <v>155</v>
      </c>
      <c r="AO34" s="4">
        <v>2</v>
      </c>
      <c r="AP34" s="5">
        <v>0.89886574074074066</v>
      </c>
      <c r="AQ34" s="4">
        <v>47.158904999999997</v>
      </c>
      <c r="AR34" s="4">
        <v>-88.486453999999995</v>
      </c>
      <c r="AS34" s="4">
        <v>327.39999999999998</v>
      </c>
      <c r="AT34" s="4">
        <v>31.2</v>
      </c>
      <c r="AU34" s="4">
        <v>12</v>
      </c>
      <c r="AV34" s="4">
        <v>7</v>
      </c>
      <c r="AW34" s="4" t="s">
        <v>407</v>
      </c>
      <c r="AX34" s="4">
        <v>1.6794</v>
      </c>
      <c r="AY34" s="4">
        <v>1.0206</v>
      </c>
      <c r="AZ34" s="4">
        <v>3.2</v>
      </c>
      <c r="BA34" s="4">
        <v>13.836</v>
      </c>
      <c r="BB34" s="4">
        <v>21.13</v>
      </c>
      <c r="BC34" s="4">
        <v>1.53</v>
      </c>
      <c r="BD34" s="4">
        <v>8.3550000000000004</v>
      </c>
      <c r="BE34" s="4">
        <v>3090.0590000000002</v>
      </c>
      <c r="BF34" s="4">
        <v>0.19700000000000001</v>
      </c>
      <c r="BG34" s="4">
        <v>11.356</v>
      </c>
      <c r="BH34" s="4">
        <v>0.77300000000000002</v>
      </c>
      <c r="BI34" s="4">
        <v>12.129</v>
      </c>
      <c r="BJ34" s="4">
        <v>9.7799999999999994</v>
      </c>
      <c r="BK34" s="4">
        <v>0.66600000000000004</v>
      </c>
      <c r="BL34" s="4">
        <v>10.445</v>
      </c>
      <c r="BM34" s="4">
        <v>7.3899999999999993E-2</v>
      </c>
      <c r="BQ34" s="4">
        <v>1437.546</v>
      </c>
      <c r="BR34" s="4">
        <v>0.24662999999999999</v>
      </c>
      <c r="BS34" s="4">
        <v>-5</v>
      </c>
      <c r="BT34" s="4">
        <v>0.90705999999999998</v>
      </c>
      <c r="BU34" s="4">
        <v>6.0270210000000004</v>
      </c>
      <c r="BV34" s="4">
        <v>18.322611999999999</v>
      </c>
      <c r="BW34" s="4">
        <f t="shared" si="6"/>
        <v>1.5923389482000001</v>
      </c>
      <c r="BY34" s="4">
        <f t="shared" si="7"/>
        <v>15953.19032479913</v>
      </c>
      <c r="BZ34" s="4">
        <f t="shared" si="8"/>
        <v>1.0170609991542001</v>
      </c>
      <c r="CA34" s="4">
        <f t="shared" si="9"/>
        <v>50.491657724508002</v>
      </c>
      <c r="CB34" s="4">
        <f t="shared" si="10"/>
        <v>0.38152694333754</v>
      </c>
    </row>
    <row r="35" spans="1:80" x14ac:dyDescent="0.25">
      <c r="A35" s="2">
        <v>42801</v>
      </c>
      <c r="B35" s="3">
        <v>0.69052761574074084</v>
      </c>
      <c r="C35" s="4">
        <v>8.9220000000000006</v>
      </c>
      <c r="D35" s="4">
        <v>1E-3</v>
      </c>
      <c r="E35" s="4">
        <v>10</v>
      </c>
      <c r="F35" s="4">
        <v>350.8</v>
      </c>
      <c r="G35" s="4">
        <v>31.2</v>
      </c>
      <c r="H35" s="4">
        <v>3.3</v>
      </c>
      <c r="J35" s="4">
        <v>6.64</v>
      </c>
      <c r="K35" s="4">
        <v>0.93110000000000004</v>
      </c>
      <c r="L35" s="4">
        <v>8.3071999999999999</v>
      </c>
      <c r="M35" s="4">
        <v>8.9999999999999998E-4</v>
      </c>
      <c r="N35" s="4">
        <v>326.65870000000001</v>
      </c>
      <c r="O35" s="4">
        <v>29.088100000000001</v>
      </c>
      <c r="P35" s="4">
        <v>355.7</v>
      </c>
      <c r="Q35" s="4">
        <v>281.45850000000002</v>
      </c>
      <c r="R35" s="4">
        <v>25.063099999999999</v>
      </c>
      <c r="S35" s="4">
        <v>306.5</v>
      </c>
      <c r="T35" s="4">
        <v>3.3454999999999999</v>
      </c>
      <c r="W35" s="4">
        <v>0</v>
      </c>
      <c r="X35" s="4">
        <v>6.1825000000000001</v>
      </c>
      <c r="Y35" s="4">
        <v>12.5</v>
      </c>
      <c r="Z35" s="4">
        <v>815</v>
      </c>
      <c r="AA35" s="4">
        <v>830</v>
      </c>
      <c r="AB35" s="4">
        <v>855</v>
      </c>
      <c r="AC35" s="4">
        <v>34</v>
      </c>
      <c r="AD35" s="4">
        <v>15.52</v>
      </c>
      <c r="AE35" s="4">
        <v>0.36</v>
      </c>
      <c r="AF35" s="4">
        <v>958</v>
      </c>
      <c r="AG35" s="4">
        <v>7</v>
      </c>
      <c r="AH35" s="4">
        <v>19</v>
      </c>
      <c r="AI35" s="4">
        <v>27</v>
      </c>
      <c r="AJ35" s="4">
        <v>191</v>
      </c>
      <c r="AK35" s="4">
        <v>191</v>
      </c>
      <c r="AL35" s="4">
        <v>4.4000000000000004</v>
      </c>
      <c r="AM35" s="4">
        <v>196</v>
      </c>
      <c r="AN35" s="4" t="s">
        <v>155</v>
      </c>
      <c r="AO35" s="4">
        <v>2</v>
      </c>
      <c r="AP35" s="5">
        <v>0.89887731481481481</v>
      </c>
      <c r="AQ35" s="4">
        <v>47.158886000000003</v>
      </c>
      <c r="AR35" s="4">
        <v>-88.486255999999997</v>
      </c>
      <c r="AS35" s="4">
        <v>326.8</v>
      </c>
      <c r="AT35" s="4">
        <v>30.9</v>
      </c>
      <c r="AU35" s="4">
        <v>12</v>
      </c>
      <c r="AV35" s="4">
        <v>7</v>
      </c>
      <c r="AW35" s="4" t="s">
        <v>407</v>
      </c>
      <c r="AX35" s="4">
        <v>1.4897</v>
      </c>
      <c r="AY35" s="4">
        <v>1.2412000000000001</v>
      </c>
      <c r="AZ35" s="4">
        <v>3.2309000000000001</v>
      </c>
      <c r="BA35" s="4">
        <v>13.836</v>
      </c>
      <c r="BB35" s="4">
        <v>23.58</v>
      </c>
      <c r="BC35" s="4">
        <v>1.7</v>
      </c>
      <c r="BD35" s="4">
        <v>7.399</v>
      </c>
      <c r="BE35" s="4">
        <v>3091.616</v>
      </c>
      <c r="BF35" s="4">
        <v>0.221</v>
      </c>
      <c r="BG35" s="4">
        <v>12.731</v>
      </c>
      <c r="BH35" s="4">
        <v>1.1339999999999999</v>
      </c>
      <c r="BI35" s="4">
        <v>13.865</v>
      </c>
      <c r="BJ35" s="4">
        <v>10.968999999999999</v>
      </c>
      <c r="BK35" s="4">
        <v>0.97699999999999998</v>
      </c>
      <c r="BL35" s="4">
        <v>11.946</v>
      </c>
      <c r="BM35" s="4">
        <v>4.0500000000000001E-2</v>
      </c>
      <c r="BQ35" s="4">
        <v>1672.9839999999999</v>
      </c>
      <c r="BR35" s="4">
        <v>0.21526000000000001</v>
      </c>
      <c r="BS35" s="4">
        <v>-5</v>
      </c>
      <c r="BT35" s="4">
        <v>0.90847</v>
      </c>
      <c r="BU35" s="4">
        <v>5.2604160000000002</v>
      </c>
      <c r="BV35" s="4">
        <v>18.351094</v>
      </c>
      <c r="BW35" s="4">
        <f t="shared" si="6"/>
        <v>1.3898019072000001</v>
      </c>
      <c r="BY35" s="4">
        <f t="shared" si="7"/>
        <v>13931.045360814491</v>
      </c>
      <c r="BZ35" s="4">
        <f t="shared" si="8"/>
        <v>0.99584198837760007</v>
      </c>
      <c r="CA35" s="4">
        <f t="shared" si="9"/>
        <v>49.427107558886398</v>
      </c>
      <c r="CB35" s="4">
        <f t="shared" si="10"/>
        <v>0.1824959299968</v>
      </c>
    </row>
    <row r="36" spans="1:80" x14ac:dyDescent="0.25">
      <c r="A36" s="2">
        <v>42801</v>
      </c>
      <c r="B36" s="3">
        <v>0.69053918981481477</v>
      </c>
      <c r="C36" s="4">
        <v>8.016</v>
      </c>
      <c r="D36" s="4">
        <v>1E-3</v>
      </c>
      <c r="E36" s="4">
        <v>10</v>
      </c>
      <c r="F36" s="4">
        <v>346.2</v>
      </c>
      <c r="G36" s="4">
        <v>31.6</v>
      </c>
      <c r="H36" s="4">
        <v>0.2</v>
      </c>
      <c r="J36" s="4">
        <v>7.18</v>
      </c>
      <c r="K36" s="4">
        <v>0.93810000000000004</v>
      </c>
      <c r="L36" s="4">
        <v>7.5204000000000004</v>
      </c>
      <c r="M36" s="4">
        <v>8.9999999999999998E-4</v>
      </c>
      <c r="N36" s="4">
        <v>324.7518</v>
      </c>
      <c r="O36" s="4">
        <v>29.6387</v>
      </c>
      <c r="P36" s="4">
        <v>354.4</v>
      </c>
      <c r="Q36" s="4">
        <v>280.17669999999998</v>
      </c>
      <c r="R36" s="4">
        <v>25.570499999999999</v>
      </c>
      <c r="S36" s="4">
        <v>305.7</v>
      </c>
      <c r="T36" s="4">
        <v>0.2495</v>
      </c>
      <c r="W36" s="4">
        <v>0</v>
      </c>
      <c r="X36" s="4">
        <v>6.7325999999999997</v>
      </c>
      <c r="Y36" s="4">
        <v>12.5</v>
      </c>
      <c r="Z36" s="4">
        <v>815</v>
      </c>
      <c r="AA36" s="4">
        <v>830</v>
      </c>
      <c r="AB36" s="4">
        <v>855</v>
      </c>
      <c r="AC36" s="4">
        <v>34</v>
      </c>
      <c r="AD36" s="4">
        <v>16.079999999999998</v>
      </c>
      <c r="AE36" s="4">
        <v>0.37</v>
      </c>
      <c r="AF36" s="4">
        <v>958</v>
      </c>
      <c r="AG36" s="4">
        <v>7.5</v>
      </c>
      <c r="AH36" s="4">
        <v>19</v>
      </c>
      <c r="AI36" s="4">
        <v>27</v>
      </c>
      <c r="AJ36" s="4">
        <v>191</v>
      </c>
      <c r="AK36" s="4">
        <v>191.5</v>
      </c>
      <c r="AL36" s="4">
        <v>4.4000000000000004</v>
      </c>
      <c r="AM36" s="4">
        <v>196</v>
      </c>
      <c r="AN36" s="4" t="s">
        <v>155</v>
      </c>
      <c r="AO36" s="4">
        <v>1</v>
      </c>
      <c r="AP36" s="5">
        <v>0.898900462962963</v>
      </c>
      <c r="AQ36" s="4">
        <v>47.158838000000003</v>
      </c>
      <c r="AR36" s="4">
        <v>-88.485943000000006</v>
      </c>
      <c r="AS36" s="4">
        <v>326.3</v>
      </c>
      <c r="AT36" s="4">
        <v>30.1</v>
      </c>
      <c r="AU36" s="4">
        <v>12</v>
      </c>
      <c r="AV36" s="4">
        <v>8</v>
      </c>
      <c r="AW36" s="4" t="s">
        <v>407</v>
      </c>
      <c r="AX36" s="4">
        <v>1.3896999999999999</v>
      </c>
      <c r="AY36" s="4">
        <v>1.6103000000000001</v>
      </c>
      <c r="AZ36" s="4">
        <v>3.4073000000000002</v>
      </c>
      <c r="BA36" s="4">
        <v>13.836</v>
      </c>
      <c r="BB36" s="4">
        <v>26.14</v>
      </c>
      <c r="BC36" s="4">
        <v>1.89</v>
      </c>
      <c r="BD36" s="4">
        <v>6.5960000000000001</v>
      </c>
      <c r="BE36" s="4">
        <v>3093.2489999999998</v>
      </c>
      <c r="BF36" s="4">
        <v>0.246</v>
      </c>
      <c r="BG36" s="4">
        <v>13.988</v>
      </c>
      <c r="BH36" s="4">
        <v>1.2769999999999999</v>
      </c>
      <c r="BI36" s="4">
        <v>15.265000000000001</v>
      </c>
      <c r="BJ36" s="4">
        <v>12.068</v>
      </c>
      <c r="BK36" s="4">
        <v>1.101</v>
      </c>
      <c r="BL36" s="4">
        <v>13.17</v>
      </c>
      <c r="BM36" s="4">
        <v>3.3E-3</v>
      </c>
      <c r="BQ36" s="4">
        <v>2013.5229999999999</v>
      </c>
      <c r="BR36" s="4">
        <v>0.19328000000000001</v>
      </c>
      <c r="BS36" s="4">
        <v>-5</v>
      </c>
      <c r="BT36" s="4">
        <v>0.90802000000000005</v>
      </c>
      <c r="BU36" s="4">
        <v>4.7232799999999999</v>
      </c>
      <c r="BV36" s="4">
        <v>18.342003999999999</v>
      </c>
      <c r="BW36" s="4">
        <f t="shared" si="6"/>
        <v>1.2478905759999999</v>
      </c>
      <c r="BY36" s="4">
        <f t="shared" si="7"/>
        <v>12515.166821714352</v>
      </c>
      <c r="BZ36" s="4">
        <f t="shared" si="8"/>
        <v>0.995306565408</v>
      </c>
      <c r="CA36" s="4">
        <f t="shared" si="9"/>
        <v>48.826665168063997</v>
      </c>
      <c r="CB36" s="4">
        <f t="shared" si="10"/>
        <v>1.33516734384E-2</v>
      </c>
    </row>
    <row r="37" spans="1:80" x14ac:dyDescent="0.25">
      <c r="A37" s="2">
        <v>42801</v>
      </c>
      <c r="B37" s="3">
        <v>0.69055076388888892</v>
      </c>
      <c r="C37" s="4">
        <v>7.3979999999999997</v>
      </c>
      <c r="D37" s="4">
        <v>2.5999999999999999E-3</v>
      </c>
      <c r="E37" s="4">
        <v>26.195202999999999</v>
      </c>
      <c r="F37" s="4">
        <v>340.7</v>
      </c>
      <c r="G37" s="4">
        <v>48.8</v>
      </c>
      <c r="H37" s="4">
        <v>3</v>
      </c>
      <c r="J37" s="4">
        <v>8.49</v>
      </c>
      <c r="K37" s="4">
        <v>0.94299999999999995</v>
      </c>
      <c r="L37" s="4">
        <v>6.9767000000000001</v>
      </c>
      <c r="M37" s="4">
        <v>2.5000000000000001E-3</v>
      </c>
      <c r="N37" s="4">
        <v>321.26530000000002</v>
      </c>
      <c r="O37" s="4">
        <v>45.972999999999999</v>
      </c>
      <c r="P37" s="4">
        <v>367.2</v>
      </c>
      <c r="Q37" s="4">
        <v>277.15440000000001</v>
      </c>
      <c r="R37" s="4">
        <v>39.660699999999999</v>
      </c>
      <c r="S37" s="4">
        <v>316.8</v>
      </c>
      <c r="T37" s="4">
        <v>2.9771000000000001</v>
      </c>
      <c r="W37" s="4">
        <v>0</v>
      </c>
      <c r="X37" s="4">
        <v>8.0030000000000001</v>
      </c>
      <c r="Y37" s="4">
        <v>12.6</v>
      </c>
      <c r="Z37" s="4">
        <v>815</v>
      </c>
      <c r="AA37" s="4">
        <v>830</v>
      </c>
      <c r="AB37" s="4">
        <v>855</v>
      </c>
      <c r="AC37" s="4">
        <v>34</v>
      </c>
      <c r="AD37" s="4">
        <v>16.05</v>
      </c>
      <c r="AE37" s="4">
        <v>0.37</v>
      </c>
      <c r="AF37" s="4">
        <v>958</v>
      </c>
      <c r="AG37" s="4">
        <v>7.5</v>
      </c>
      <c r="AH37" s="4">
        <v>19</v>
      </c>
      <c r="AI37" s="4">
        <v>27</v>
      </c>
      <c r="AJ37" s="4">
        <v>191.5</v>
      </c>
      <c r="AK37" s="4">
        <v>191.5</v>
      </c>
      <c r="AL37" s="4">
        <v>4.5</v>
      </c>
      <c r="AM37" s="4">
        <v>196</v>
      </c>
      <c r="AN37" s="4" t="s">
        <v>155</v>
      </c>
      <c r="AO37" s="4">
        <v>1</v>
      </c>
      <c r="AP37" s="5">
        <v>0.898900462962963</v>
      </c>
      <c r="AQ37" s="4">
        <v>47.158833000000001</v>
      </c>
      <c r="AR37" s="4">
        <v>-88.485927000000004</v>
      </c>
      <c r="AS37" s="4">
        <v>326.3</v>
      </c>
      <c r="AT37" s="4">
        <v>29.1</v>
      </c>
      <c r="AU37" s="4">
        <v>12</v>
      </c>
      <c r="AV37" s="4">
        <v>8</v>
      </c>
      <c r="AW37" s="4" t="s">
        <v>410</v>
      </c>
      <c r="AX37" s="4">
        <v>1.3</v>
      </c>
      <c r="AY37" s="4">
        <v>1.7515000000000001</v>
      </c>
      <c r="AZ37" s="4">
        <v>2.6412</v>
      </c>
      <c r="BA37" s="4">
        <v>13.836</v>
      </c>
      <c r="BB37" s="4">
        <v>28.25</v>
      </c>
      <c r="BC37" s="4">
        <v>2.04</v>
      </c>
      <c r="BD37" s="4">
        <v>6.0430000000000001</v>
      </c>
      <c r="BE37" s="4">
        <v>3093.6979999999999</v>
      </c>
      <c r="BF37" s="4">
        <v>0.69699999999999995</v>
      </c>
      <c r="BG37" s="4">
        <v>14.919</v>
      </c>
      <c r="BH37" s="4">
        <v>2.1349999999999998</v>
      </c>
      <c r="BI37" s="4">
        <v>17.053000000000001</v>
      </c>
      <c r="BJ37" s="4">
        <v>12.87</v>
      </c>
      <c r="BK37" s="4">
        <v>1.8420000000000001</v>
      </c>
      <c r="BL37" s="4">
        <v>14.712</v>
      </c>
      <c r="BM37" s="4">
        <v>4.2900000000000001E-2</v>
      </c>
      <c r="BQ37" s="4">
        <v>2580.3510000000001</v>
      </c>
      <c r="BR37" s="4">
        <v>0.18303</v>
      </c>
      <c r="BS37" s="4">
        <v>-5</v>
      </c>
      <c r="BT37" s="4">
        <v>0.90900000000000003</v>
      </c>
      <c r="BU37" s="4">
        <v>4.4727949999999996</v>
      </c>
      <c r="BV37" s="4">
        <v>18.361799999999999</v>
      </c>
      <c r="BW37" s="4">
        <f t="shared" si="6"/>
        <v>1.1817124389999998</v>
      </c>
      <c r="BY37" s="4">
        <f t="shared" si="7"/>
        <v>11853.182751866505</v>
      </c>
      <c r="BZ37" s="4">
        <f t="shared" si="8"/>
        <v>2.6704831493089998</v>
      </c>
      <c r="CA37" s="4">
        <f t="shared" si="9"/>
        <v>49.310069055389995</v>
      </c>
      <c r="CB37" s="4">
        <f t="shared" si="10"/>
        <v>0.16436689685129999</v>
      </c>
    </row>
    <row r="38" spans="1:80" x14ac:dyDescent="0.25">
      <c r="A38" s="2">
        <v>42801</v>
      </c>
      <c r="B38" s="3">
        <v>0.69056233796296296</v>
      </c>
      <c r="C38" s="4">
        <v>7.1879999999999997</v>
      </c>
      <c r="D38" s="4">
        <v>4.8999999999999998E-3</v>
      </c>
      <c r="E38" s="4">
        <v>48.734793000000003</v>
      </c>
      <c r="F38" s="4">
        <v>329.2</v>
      </c>
      <c r="G38" s="4">
        <v>51.1</v>
      </c>
      <c r="H38" s="4">
        <v>0.5</v>
      </c>
      <c r="J38" s="4">
        <v>9.67</v>
      </c>
      <c r="K38" s="4">
        <v>0.94469999999999998</v>
      </c>
      <c r="L38" s="4">
        <v>6.7907999999999999</v>
      </c>
      <c r="M38" s="4">
        <v>4.5999999999999999E-3</v>
      </c>
      <c r="N38" s="4">
        <v>311.01080000000002</v>
      </c>
      <c r="O38" s="4">
        <v>48.267699999999998</v>
      </c>
      <c r="P38" s="4">
        <v>359.3</v>
      </c>
      <c r="Q38" s="4">
        <v>267.97579999999999</v>
      </c>
      <c r="R38" s="4">
        <v>41.588799999999999</v>
      </c>
      <c r="S38" s="4">
        <v>309.60000000000002</v>
      </c>
      <c r="T38" s="4">
        <v>0.46560000000000001</v>
      </c>
      <c r="W38" s="4">
        <v>0</v>
      </c>
      <c r="X38" s="4">
        <v>9.1374999999999993</v>
      </c>
      <c r="Y38" s="4">
        <v>12.5</v>
      </c>
      <c r="Z38" s="4">
        <v>816</v>
      </c>
      <c r="AA38" s="4">
        <v>831</v>
      </c>
      <c r="AB38" s="4">
        <v>856</v>
      </c>
      <c r="AC38" s="4">
        <v>34</v>
      </c>
      <c r="AD38" s="4">
        <v>15.52</v>
      </c>
      <c r="AE38" s="4">
        <v>0.36</v>
      </c>
      <c r="AF38" s="4">
        <v>958</v>
      </c>
      <c r="AG38" s="4">
        <v>7</v>
      </c>
      <c r="AH38" s="4">
        <v>19.510000000000002</v>
      </c>
      <c r="AI38" s="4">
        <v>27</v>
      </c>
      <c r="AJ38" s="4">
        <v>192</v>
      </c>
      <c r="AK38" s="4">
        <v>191</v>
      </c>
      <c r="AL38" s="4">
        <v>4.4000000000000004</v>
      </c>
      <c r="AM38" s="4">
        <v>196</v>
      </c>
      <c r="AN38" s="4" t="s">
        <v>155</v>
      </c>
      <c r="AO38" s="4">
        <v>1</v>
      </c>
      <c r="AP38" s="5">
        <v>0.89891203703703704</v>
      </c>
      <c r="AQ38" s="4">
        <v>47.15878</v>
      </c>
      <c r="AR38" s="4">
        <v>-88.485765000000001</v>
      </c>
      <c r="AS38" s="4">
        <v>325.8</v>
      </c>
      <c r="AT38" s="4">
        <v>27.7</v>
      </c>
      <c r="AU38" s="4">
        <v>12</v>
      </c>
      <c r="AV38" s="4">
        <v>8</v>
      </c>
      <c r="AW38" s="4" t="s">
        <v>410</v>
      </c>
      <c r="AX38" s="4">
        <v>1.3721000000000001</v>
      </c>
      <c r="AY38" s="4">
        <v>2.0764</v>
      </c>
      <c r="AZ38" s="4">
        <v>3.0514999999999999</v>
      </c>
      <c r="BA38" s="4">
        <v>13.836</v>
      </c>
      <c r="BB38" s="4">
        <v>29.04</v>
      </c>
      <c r="BC38" s="4">
        <v>2.1</v>
      </c>
      <c r="BD38" s="4">
        <v>5.8529999999999998</v>
      </c>
      <c r="BE38" s="4">
        <v>3093.29</v>
      </c>
      <c r="BF38" s="4">
        <v>1.335</v>
      </c>
      <c r="BG38" s="4">
        <v>14.836</v>
      </c>
      <c r="BH38" s="4">
        <v>2.302</v>
      </c>
      <c r="BI38" s="4">
        <v>17.138000000000002</v>
      </c>
      <c r="BJ38" s="4">
        <v>12.782999999999999</v>
      </c>
      <c r="BK38" s="4">
        <v>1.984</v>
      </c>
      <c r="BL38" s="4">
        <v>14.766999999999999</v>
      </c>
      <c r="BM38" s="4">
        <v>6.8999999999999999E-3</v>
      </c>
      <c r="BQ38" s="4">
        <v>3026.393</v>
      </c>
      <c r="BR38" s="4">
        <v>0.13552</v>
      </c>
      <c r="BS38" s="4">
        <v>-5</v>
      </c>
      <c r="BT38" s="4">
        <v>0.90695999999999999</v>
      </c>
      <c r="BU38" s="4">
        <v>3.3117700000000001</v>
      </c>
      <c r="BV38" s="4">
        <v>18.320592000000001</v>
      </c>
      <c r="BW38" s="4">
        <f t="shared" si="6"/>
        <v>0.87496963399999994</v>
      </c>
      <c r="BY38" s="4">
        <f t="shared" si="7"/>
        <v>8775.2374189587808</v>
      </c>
      <c r="BZ38" s="4">
        <f t="shared" si="8"/>
        <v>3.7872110129700003</v>
      </c>
      <c r="CA38" s="4">
        <f t="shared" si="9"/>
        <v>36.263609272506002</v>
      </c>
      <c r="CB38" s="4">
        <f t="shared" si="10"/>
        <v>1.9574349055799998E-2</v>
      </c>
    </row>
    <row r="39" spans="1:80" x14ac:dyDescent="0.25">
      <c r="A39" s="2">
        <v>42801</v>
      </c>
      <c r="B39" s="3">
        <v>0.69057391203703711</v>
      </c>
      <c r="C39" s="4">
        <v>7.3559999999999999</v>
      </c>
      <c r="D39" s="4">
        <v>5.1000000000000004E-3</v>
      </c>
      <c r="E39" s="4">
        <v>51.079734000000002</v>
      </c>
      <c r="F39" s="4">
        <v>310.2</v>
      </c>
      <c r="G39" s="4">
        <v>65.8</v>
      </c>
      <c r="H39" s="4">
        <v>1.9</v>
      </c>
      <c r="J39" s="4">
        <v>10.37</v>
      </c>
      <c r="K39" s="4">
        <v>0.94340000000000002</v>
      </c>
      <c r="L39" s="4">
        <v>6.94</v>
      </c>
      <c r="M39" s="4">
        <v>4.7999999999999996E-3</v>
      </c>
      <c r="N39" s="4">
        <v>292.60399999999998</v>
      </c>
      <c r="O39" s="4">
        <v>62.0715</v>
      </c>
      <c r="P39" s="4">
        <v>354.7</v>
      </c>
      <c r="Q39" s="4">
        <v>252.11600000000001</v>
      </c>
      <c r="R39" s="4">
        <v>53.482599999999998</v>
      </c>
      <c r="S39" s="4">
        <v>305.60000000000002</v>
      </c>
      <c r="T39" s="4">
        <v>1.9244000000000001</v>
      </c>
      <c r="W39" s="4">
        <v>0</v>
      </c>
      <c r="X39" s="4">
        <v>9.7847000000000008</v>
      </c>
      <c r="Y39" s="4">
        <v>12.4</v>
      </c>
      <c r="Z39" s="4">
        <v>817</v>
      </c>
      <c r="AA39" s="4">
        <v>833</v>
      </c>
      <c r="AB39" s="4">
        <v>857</v>
      </c>
      <c r="AC39" s="4">
        <v>34</v>
      </c>
      <c r="AD39" s="4">
        <v>15.52</v>
      </c>
      <c r="AE39" s="4">
        <v>0.36</v>
      </c>
      <c r="AF39" s="4">
        <v>958</v>
      </c>
      <c r="AG39" s="4">
        <v>7</v>
      </c>
      <c r="AH39" s="4">
        <v>19.489999999999998</v>
      </c>
      <c r="AI39" s="4">
        <v>27</v>
      </c>
      <c r="AJ39" s="4">
        <v>192</v>
      </c>
      <c r="AK39" s="4">
        <v>191</v>
      </c>
      <c r="AL39" s="4">
        <v>4.5</v>
      </c>
      <c r="AM39" s="4">
        <v>196</v>
      </c>
      <c r="AN39" s="4" t="s">
        <v>155</v>
      </c>
      <c r="AO39" s="4">
        <v>1</v>
      </c>
      <c r="AP39" s="5">
        <v>0.89893518518518523</v>
      </c>
      <c r="AQ39" s="4">
        <v>47.158673</v>
      </c>
      <c r="AR39" s="4">
        <v>-88.485515000000007</v>
      </c>
      <c r="AS39" s="4">
        <v>325.10000000000002</v>
      </c>
      <c r="AT39" s="4">
        <v>26.8</v>
      </c>
      <c r="AU39" s="4">
        <v>12</v>
      </c>
      <c r="AV39" s="4">
        <v>8</v>
      </c>
      <c r="AW39" s="4" t="s">
        <v>410</v>
      </c>
      <c r="AX39" s="4">
        <v>2.0308999999999999</v>
      </c>
      <c r="AY39" s="4">
        <v>1.0206</v>
      </c>
      <c r="AZ39" s="4">
        <v>3.5206</v>
      </c>
      <c r="BA39" s="4">
        <v>13.836</v>
      </c>
      <c r="BB39" s="4">
        <v>28.39</v>
      </c>
      <c r="BC39" s="4">
        <v>2.0499999999999998</v>
      </c>
      <c r="BD39" s="4">
        <v>6.0010000000000003</v>
      </c>
      <c r="BE39" s="4">
        <v>3092.7820000000002</v>
      </c>
      <c r="BF39" s="4">
        <v>1.367</v>
      </c>
      <c r="BG39" s="4">
        <v>13.654999999999999</v>
      </c>
      <c r="BH39" s="4">
        <v>2.8969999999999998</v>
      </c>
      <c r="BI39" s="4">
        <v>16.552</v>
      </c>
      <c r="BJ39" s="4">
        <v>11.766</v>
      </c>
      <c r="BK39" s="4">
        <v>2.496</v>
      </c>
      <c r="BL39" s="4">
        <v>14.262</v>
      </c>
      <c r="BM39" s="4">
        <v>2.7900000000000001E-2</v>
      </c>
      <c r="BQ39" s="4">
        <v>3170.5479999999998</v>
      </c>
      <c r="BR39" s="4">
        <v>0.1018</v>
      </c>
      <c r="BS39" s="4">
        <v>-5</v>
      </c>
      <c r="BT39" s="4">
        <v>0.90041000000000004</v>
      </c>
      <c r="BU39" s="4">
        <v>2.4877379999999998</v>
      </c>
      <c r="BV39" s="4">
        <v>18.188282000000001</v>
      </c>
      <c r="BW39" s="4">
        <f t="shared" si="6"/>
        <v>0.65726037959999994</v>
      </c>
      <c r="BY39" s="4">
        <f t="shared" si="7"/>
        <v>6590.7072176755655</v>
      </c>
      <c r="BZ39" s="4">
        <f t="shared" si="8"/>
        <v>2.9130720388836</v>
      </c>
      <c r="CA39" s="4">
        <f t="shared" si="9"/>
        <v>25.073303298832798</v>
      </c>
      <c r="CB39" s="4">
        <f t="shared" si="10"/>
        <v>5.9454798745320003E-2</v>
      </c>
    </row>
    <row r="40" spans="1:80" x14ac:dyDescent="0.25">
      <c r="A40" s="2">
        <v>42801</v>
      </c>
      <c r="B40" s="3">
        <v>0.69058548611111104</v>
      </c>
      <c r="C40" s="4">
        <v>7.6050000000000004</v>
      </c>
      <c r="D40" s="4">
        <v>4.0000000000000001E-3</v>
      </c>
      <c r="E40" s="4">
        <v>40</v>
      </c>
      <c r="F40" s="4">
        <v>298</v>
      </c>
      <c r="G40" s="4">
        <v>73.900000000000006</v>
      </c>
      <c r="H40" s="4">
        <v>-1.3</v>
      </c>
      <c r="J40" s="4">
        <v>10.5</v>
      </c>
      <c r="K40" s="4">
        <v>0.94140000000000001</v>
      </c>
      <c r="L40" s="4">
        <v>7.1592000000000002</v>
      </c>
      <c r="M40" s="4">
        <v>3.8E-3</v>
      </c>
      <c r="N40" s="4">
        <v>280.54309999999998</v>
      </c>
      <c r="O40" s="4">
        <v>69.563800000000001</v>
      </c>
      <c r="P40" s="4">
        <v>350.1</v>
      </c>
      <c r="Q40" s="4">
        <v>241.72399999999999</v>
      </c>
      <c r="R40" s="4">
        <v>59.938200000000002</v>
      </c>
      <c r="S40" s="4">
        <v>301.7</v>
      </c>
      <c r="T40" s="4">
        <v>0</v>
      </c>
      <c r="W40" s="4">
        <v>0</v>
      </c>
      <c r="X40" s="4">
        <v>9.8847000000000005</v>
      </c>
      <c r="Y40" s="4">
        <v>12.4</v>
      </c>
      <c r="Z40" s="4">
        <v>817</v>
      </c>
      <c r="AA40" s="4">
        <v>833</v>
      </c>
      <c r="AB40" s="4">
        <v>856</v>
      </c>
      <c r="AC40" s="4">
        <v>34</v>
      </c>
      <c r="AD40" s="4">
        <v>15.52</v>
      </c>
      <c r="AE40" s="4">
        <v>0.36</v>
      </c>
      <c r="AF40" s="4">
        <v>958</v>
      </c>
      <c r="AG40" s="4">
        <v>7</v>
      </c>
      <c r="AH40" s="4">
        <v>19.510000000000002</v>
      </c>
      <c r="AI40" s="4">
        <v>27</v>
      </c>
      <c r="AJ40" s="4">
        <v>192</v>
      </c>
      <c r="AK40" s="4">
        <v>191</v>
      </c>
      <c r="AL40" s="4">
        <v>4.4000000000000004</v>
      </c>
      <c r="AM40" s="4">
        <v>196</v>
      </c>
      <c r="AN40" s="4" t="s">
        <v>155</v>
      </c>
      <c r="AO40" s="4">
        <v>1</v>
      </c>
      <c r="AP40" s="5">
        <v>0.89894675925925915</v>
      </c>
      <c r="AQ40" s="4">
        <v>47.158633000000002</v>
      </c>
      <c r="AR40" s="4">
        <v>-88.485397000000006</v>
      </c>
      <c r="AS40" s="4">
        <v>324.7</v>
      </c>
      <c r="AT40" s="4">
        <v>26.1</v>
      </c>
      <c r="AU40" s="4">
        <v>12</v>
      </c>
      <c r="AV40" s="4">
        <v>8</v>
      </c>
      <c r="AW40" s="4" t="s">
        <v>410</v>
      </c>
      <c r="AX40" s="4">
        <v>2.3309000000000002</v>
      </c>
      <c r="AY40" s="4">
        <v>1.2205999999999999</v>
      </c>
      <c r="AZ40" s="4">
        <v>3.7309000000000001</v>
      </c>
      <c r="BA40" s="4">
        <v>13.836</v>
      </c>
      <c r="BB40" s="4">
        <v>27.5</v>
      </c>
      <c r="BC40" s="4">
        <v>1.99</v>
      </c>
      <c r="BD40" s="4">
        <v>6.2249999999999996</v>
      </c>
      <c r="BE40" s="4">
        <v>3092.8449999999998</v>
      </c>
      <c r="BF40" s="4">
        <v>1.0349999999999999</v>
      </c>
      <c r="BG40" s="4">
        <v>12.692</v>
      </c>
      <c r="BH40" s="4">
        <v>3.1469999999999998</v>
      </c>
      <c r="BI40" s="4">
        <v>15.839</v>
      </c>
      <c r="BJ40" s="4">
        <v>10.936</v>
      </c>
      <c r="BK40" s="4">
        <v>2.7120000000000002</v>
      </c>
      <c r="BL40" s="4">
        <v>13.648</v>
      </c>
      <c r="BM40" s="4">
        <v>0</v>
      </c>
      <c r="BQ40" s="4">
        <v>3104.982</v>
      </c>
      <c r="BR40" s="4">
        <v>0.13381999999999999</v>
      </c>
      <c r="BS40" s="4">
        <v>-5</v>
      </c>
      <c r="BT40" s="4">
        <v>0.89905999999999997</v>
      </c>
      <c r="BU40" s="4">
        <v>3.2702260000000001</v>
      </c>
      <c r="BV40" s="4">
        <v>18.161011999999999</v>
      </c>
      <c r="BW40" s="4">
        <f t="shared" si="6"/>
        <v>0.86399370919999996</v>
      </c>
      <c r="BY40" s="4">
        <f t="shared" si="7"/>
        <v>8663.9112071021027</v>
      </c>
      <c r="BZ40" s="4">
        <f t="shared" si="8"/>
        <v>2.8993202373059996</v>
      </c>
      <c r="CA40" s="4">
        <f t="shared" si="9"/>
        <v>30.6347498697376</v>
      </c>
      <c r="CB40" s="4">
        <f t="shared" si="10"/>
        <v>0</v>
      </c>
    </row>
    <row r="41" spans="1:80" x14ac:dyDescent="0.25">
      <c r="A41" s="2">
        <v>42801</v>
      </c>
      <c r="B41" s="3">
        <v>0.69059706018518519</v>
      </c>
      <c r="C41" s="4">
        <v>7.4530000000000003</v>
      </c>
      <c r="D41" s="4">
        <v>3.7000000000000002E-3</v>
      </c>
      <c r="E41" s="4">
        <v>37.232067999999998</v>
      </c>
      <c r="F41" s="4">
        <v>295.3</v>
      </c>
      <c r="G41" s="4">
        <v>77.599999999999994</v>
      </c>
      <c r="H41" s="4">
        <v>-0.2</v>
      </c>
      <c r="J41" s="4">
        <v>10.32</v>
      </c>
      <c r="K41" s="4">
        <v>0.9425</v>
      </c>
      <c r="L41" s="4">
        <v>7.0244999999999997</v>
      </c>
      <c r="M41" s="4">
        <v>3.5000000000000001E-3</v>
      </c>
      <c r="N41" s="4">
        <v>278.3723</v>
      </c>
      <c r="O41" s="4">
        <v>73.141199999999998</v>
      </c>
      <c r="P41" s="4">
        <v>351.5</v>
      </c>
      <c r="Q41" s="4">
        <v>239.8536</v>
      </c>
      <c r="R41" s="4">
        <v>63.020600000000002</v>
      </c>
      <c r="S41" s="4">
        <v>302.89999999999998</v>
      </c>
      <c r="T41" s="4">
        <v>0</v>
      </c>
      <c r="W41" s="4">
        <v>0</v>
      </c>
      <c r="X41" s="4">
        <v>9.7304999999999993</v>
      </c>
      <c r="Y41" s="4">
        <v>12.5</v>
      </c>
      <c r="Z41" s="4">
        <v>816</v>
      </c>
      <c r="AA41" s="4">
        <v>832</v>
      </c>
      <c r="AB41" s="4">
        <v>856</v>
      </c>
      <c r="AC41" s="4">
        <v>34</v>
      </c>
      <c r="AD41" s="4">
        <v>15.52</v>
      </c>
      <c r="AE41" s="4">
        <v>0.36</v>
      </c>
      <c r="AF41" s="4">
        <v>958</v>
      </c>
      <c r="AG41" s="4">
        <v>7</v>
      </c>
      <c r="AH41" s="4">
        <v>20</v>
      </c>
      <c r="AI41" s="4">
        <v>27</v>
      </c>
      <c r="AJ41" s="4">
        <v>192</v>
      </c>
      <c r="AK41" s="4">
        <v>190.5</v>
      </c>
      <c r="AL41" s="4">
        <v>4.3</v>
      </c>
      <c r="AM41" s="4">
        <v>196</v>
      </c>
      <c r="AN41" s="4" t="s">
        <v>155</v>
      </c>
      <c r="AO41" s="4">
        <v>1</v>
      </c>
      <c r="AP41" s="5">
        <v>0.89894675925925915</v>
      </c>
      <c r="AQ41" s="4">
        <v>47.158625999999998</v>
      </c>
      <c r="AR41" s="4">
        <v>-88.485369000000006</v>
      </c>
      <c r="AS41" s="4">
        <v>324.60000000000002</v>
      </c>
      <c r="AT41" s="4">
        <v>25.4</v>
      </c>
      <c r="AU41" s="4">
        <v>12</v>
      </c>
      <c r="AV41" s="4">
        <v>8</v>
      </c>
      <c r="AW41" s="4" t="s">
        <v>410</v>
      </c>
      <c r="AX41" s="4">
        <v>2.4661</v>
      </c>
      <c r="AY41" s="4">
        <v>1.4103000000000001</v>
      </c>
      <c r="AZ41" s="4">
        <v>3.8454999999999999</v>
      </c>
      <c r="BA41" s="4">
        <v>13.836</v>
      </c>
      <c r="BB41" s="4">
        <v>28.04</v>
      </c>
      <c r="BC41" s="4">
        <v>2.0299999999999998</v>
      </c>
      <c r="BD41" s="4">
        <v>6.0960000000000001</v>
      </c>
      <c r="BE41" s="4">
        <v>3093.259</v>
      </c>
      <c r="BF41" s="4">
        <v>0.98399999999999999</v>
      </c>
      <c r="BG41" s="4">
        <v>12.837</v>
      </c>
      <c r="BH41" s="4">
        <v>3.3730000000000002</v>
      </c>
      <c r="BI41" s="4">
        <v>16.21</v>
      </c>
      <c r="BJ41" s="4">
        <v>11.061</v>
      </c>
      <c r="BK41" s="4">
        <v>2.9060000000000001</v>
      </c>
      <c r="BL41" s="4">
        <v>13.967000000000001</v>
      </c>
      <c r="BM41" s="4">
        <v>0</v>
      </c>
      <c r="BQ41" s="4">
        <v>3115.5569999999998</v>
      </c>
      <c r="BR41" s="4">
        <v>0.15156</v>
      </c>
      <c r="BS41" s="4">
        <v>-5</v>
      </c>
      <c r="BT41" s="4">
        <v>0.90403999999999995</v>
      </c>
      <c r="BU41" s="4">
        <v>3.703748</v>
      </c>
      <c r="BV41" s="4">
        <v>18.261607999999999</v>
      </c>
      <c r="BW41" s="4">
        <f t="shared" si="6"/>
        <v>0.97853022160000003</v>
      </c>
      <c r="BY41" s="4">
        <f t="shared" si="7"/>
        <v>9813.7679616314308</v>
      </c>
      <c r="BZ41" s="4">
        <f t="shared" si="8"/>
        <v>3.1218684482112002</v>
      </c>
      <c r="CA41" s="4">
        <f t="shared" si="9"/>
        <v>35.092466367544802</v>
      </c>
      <c r="CB41" s="4">
        <f t="shared" si="10"/>
        <v>0</v>
      </c>
    </row>
    <row r="42" spans="1:80" x14ac:dyDescent="0.25">
      <c r="A42" s="2">
        <v>42801</v>
      </c>
      <c r="B42" s="3">
        <v>0.69060863425925934</v>
      </c>
      <c r="C42" s="4">
        <v>6.6369999999999996</v>
      </c>
      <c r="D42" s="4">
        <v>2E-3</v>
      </c>
      <c r="E42" s="4">
        <v>20.354430000000001</v>
      </c>
      <c r="F42" s="4">
        <v>292.5</v>
      </c>
      <c r="G42" s="4">
        <v>77.5</v>
      </c>
      <c r="H42" s="4">
        <v>7.1</v>
      </c>
      <c r="J42" s="4">
        <v>10.1</v>
      </c>
      <c r="K42" s="4">
        <v>0.94910000000000005</v>
      </c>
      <c r="L42" s="4">
        <v>6.2995999999999999</v>
      </c>
      <c r="M42" s="4">
        <v>1.9E-3</v>
      </c>
      <c r="N42" s="4">
        <v>277.65609999999998</v>
      </c>
      <c r="O42" s="4">
        <v>73.561999999999998</v>
      </c>
      <c r="P42" s="4">
        <v>351.2</v>
      </c>
      <c r="Q42" s="4">
        <v>239.23650000000001</v>
      </c>
      <c r="R42" s="4">
        <v>63.383099999999999</v>
      </c>
      <c r="S42" s="4">
        <v>302.60000000000002</v>
      </c>
      <c r="T42" s="4">
        <v>7.1054000000000004</v>
      </c>
      <c r="W42" s="4">
        <v>0</v>
      </c>
      <c r="X42" s="4">
        <v>9.5860000000000003</v>
      </c>
      <c r="Y42" s="4">
        <v>12.4</v>
      </c>
      <c r="Z42" s="4">
        <v>817</v>
      </c>
      <c r="AA42" s="4">
        <v>833</v>
      </c>
      <c r="AB42" s="4">
        <v>857</v>
      </c>
      <c r="AC42" s="4">
        <v>34</v>
      </c>
      <c r="AD42" s="4">
        <v>15.52</v>
      </c>
      <c r="AE42" s="4">
        <v>0.36</v>
      </c>
      <c r="AF42" s="4">
        <v>958</v>
      </c>
      <c r="AG42" s="4">
        <v>7</v>
      </c>
      <c r="AH42" s="4">
        <v>20</v>
      </c>
      <c r="AI42" s="4">
        <v>27</v>
      </c>
      <c r="AJ42" s="4">
        <v>192</v>
      </c>
      <c r="AK42" s="4">
        <v>190</v>
      </c>
      <c r="AL42" s="4">
        <v>4.4000000000000004</v>
      </c>
      <c r="AM42" s="4">
        <v>196</v>
      </c>
      <c r="AN42" s="4" t="s">
        <v>155</v>
      </c>
      <c r="AO42" s="4">
        <v>1</v>
      </c>
      <c r="AP42" s="5">
        <v>0.89896990740740745</v>
      </c>
      <c r="AQ42" s="4">
        <v>47.158565000000003</v>
      </c>
      <c r="AR42" s="4">
        <v>-88.485124999999996</v>
      </c>
      <c r="AS42" s="4">
        <v>323.8</v>
      </c>
      <c r="AT42" s="4">
        <v>24.7</v>
      </c>
      <c r="AU42" s="4">
        <v>12</v>
      </c>
      <c r="AV42" s="4">
        <v>8</v>
      </c>
      <c r="AW42" s="4" t="s">
        <v>410</v>
      </c>
      <c r="AX42" s="4">
        <v>1.3</v>
      </c>
      <c r="AY42" s="4">
        <v>1.4484999999999999</v>
      </c>
      <c r="AZ42" s="4">
        <v>2.4279000000000002</v>
      </c>
      <c r="BA42" s="4">
        <v>13.836</v>
      </c>
      <c r="BB42" s="4">
        <v>31.38</v>
      </c>
      <c r="BC42" s="4">
        <v>2.27</v>
      </c>
      <c r="BD42" s="4">
        <v>5.3620000000000001</v>
      </c>
      <c r="BE42" s="4">
        <v>3095.54</v>
      </c>
      <c r="BF42" s="4">
        <v>0.60399999999999998</v>
      </c>
      <c r="BG42" s="4">
        <v>14.288</v>
      </c>
      <c r="BH42" s="4">
        <v>3.7850000000000001</v>
      </c>
      <c r="BI42" s="4">
        <v>18.073</v>
      </c>
      <c r="BJ42" s="4">
        <v>12.311</v>
      </c>
      <c r="BK42" s="4">
        <v>3.262</v>
      </c>
      <c r="BL42" s="4">
        <v>15.571999999999999</v>
      </c>
      <c r="BM42" s="4">
        <v>0.1134</v>
      </c>
      <c r="BQ42" s="4">
        <v>3424.9989999999998</v>
      </c>
      <c r="BR42" s="4">
        <v>0.13</v>
      </c>
      <c r="BS42" s="4">
        <v>-5</v>
      </c>
      <c r="BT42" s="4">
        <v>0.90293999999999996</v>
      </c>
      <c r="BU42" s="4">
        <v>3.1768749999999999</v>
      </c>
      <c r="BV42" s="4">
        <v>18.239388000000002</v>
      </c>
      <c r="BW42" s="4">
        <f t="shared" si="6"/>
        <v>0.83933037499999996</v>
      </c>
      <c r="BY42" s="4">
        <f t="shared" si="7"/>
        <v>8423.9274398825</v>
      </c>
      <c r="BZ42" s="4">
        <f t="shared" si="8"/>
        <v>1.6436719195</v>
      </c>
      <c r="CA42" s="4">
        <f t="shared" si="9"/>
        <v>33.502061259874999</v>
      </c>
      <c r="CB42" s="4">
        <f t="shared" si="10"/>
        <v>0.30859668157499998</v>
      </c>
    </row>
    <row r="43" spans="1:80" x14ac:dyDescent="0.25">
      <c r="A43" s="2">
        <v>42801</v>
      </c>
      <c r="B43" s="3">
        <v>0.69062020833333326</v>
      </c>
      <c r="C43" s="4">
        <v>5.8689999999999998</v>
      </c>
      <c r="D43" s="4">
        <v>1.1999999999999999E-3</v>
      </c>
      <c r="E43" s="4">
        <v>12.130224999999999</v>
      </c>
      <c r="F43" s="4">
        <v>287.10000000000002</v>
      </c>
      <c r="G43" s="4">
        <v>77.599999999999994</v>
      </c>
      <c r="H43" s="4">
        <v>1.7</v>
      </c>
      <c r="J43" s="4">
        <v>10.54</v>
      </c>
      <c r="K43" s="4">
        <v>0.95530000000000004</v>
      </c>
      <c r="L43" s="4">
        <v>5.6066000000000003</v>
      </c>
      <c r="M43" s="4">
        <v>1.1999999999999999E-3</v>
      </c>
      <c r="N43" s="4">
        <v>274.29340000000002</v>
      </c>
      <c r="O43" s="4">
        <v>74.127099999999999</v>
      </c>
      <c r="P43" s="4">
        <v>348.4</v>
      </c>
      <c r="Q43" s="4">
        <v>236.3391</v>
      </c>
      <c r="R43" s="4">
        <v>63.87</v>
      </c>
      <c r="S43" s="4">
        <v>300.2</v>
      </c>
      <c r="T43" s="4">
        <v>1.6653</v>
      </c>
      <c r="W43" s="4">
        <v>0</v>
      </c>
      <c r="X43" s="4">
        <v>10.0649</v>
      </c>
      <c r="Y43" s="4">
        <v>12.2</v>
      </c>
      <c r="Z43" s="4">
        <v>819</v>
      </c>
      <c r="AA43" s="4">
        <v>834</v>
      </c>
      <c r="AB43" s="4">
        <v>859</v>
      </c>
      <c r="AC43" s="4">
        <v>34</v>
      </c>
      <c r="AD43" s="4">
        <v>15.52</v>
      </c>
      <c r="AE43" s="4">
        <v>0.36</v>
      </c>
      <c r="AF43" s="4">
        <v>958</v>
      </c>
      <c r="AG43" s="4">
        <v>7</v>
      </c>
      <c r="AH43" s="4">
        <v>19.489999999999998</v>
      </c>
      <c r="AI43" s="4">
        <v>27</v>
      </c>
      <c r="AJ43" s="4">
        <v>192</v>
      </c>
      <c r="AK43" s="4">
        <v>191</v>
      </c>
      <c r="AL43" s="4">
        <v>4.3</v>
      </c>
      <c r="AM43" s="4">
        <v>196</v>
      </c>
      <c r="AN43" s="4" t="s">
        <v>155</v>
      </c>
      <c r="AO43" s="4">
        <v>1</v>
      </c>
      <c r="AP43" s="5">
        <v>0.89896990740740745</v>
      </c>
      <c r="AQ43" s="4">
        <v>47.158563999999998</v>
      </c>
      <c r="AR43" s="4">
        <v>-88.485110000000006</v>
      </c>
      <c r="AS43" s="4">
        <v>323.8</v>
      </c>
      <c r="AT43" s="4">
        <v>24.4</v>
      </c>
      <c r="AU43" s="4">
        <v>12</v>
      </c>
      <c r="AV43" s="4">
        <v>8</v>
      </c>
      <c r="AW43" s="4" t="s">
        <v>410</v>
      </c>
      <c r="AX43" s="4">
        <v>1.3103</v>
      </c>
      <c r="AY43" s="4">
        <v>1</v>
      </c>
      <c r="AZ43" s="4">
        <v>1.8</v>
      </c>
      <c r="BA43" s="4">
        <v>13.836</v>
      </c>
      <c r="BB43" s="4">
        <v>35.39</v>
      </c>
      <c r="BC43" s="4">
        <v>2.56</v>
      </c>
      <c r="BD43" s="4">
        <v>4.6769999999999996</v>
      </c>
      <c r="BE43" s="4">
        <v>3098.549</v>
      </c>
      <c r="BF43" s="4">
        <v>0.40799999999999997</v>
      </c>
      <c r="BG43" s="4">
        <v>15.875</v>
      </c>
      <c r="BH43" s="4">
        <v>4.29</v>
      </c>
      <c r="BI43" s="4">
        <v>20.164999999999999</v>
      </c>
      <c r="BJ43" s="4">
        <v>13.678000000000001</v>
      </c>
      <c r="BK43" s="4">
        <v>3.6970000000000001</v>
      </c>
      <c r="BL43" s="4">
        <v>17.375</v>
      </c>
      <c r="BM43" s="4">
        <v>2.9899999999999999E-2</v>
      </c>
      <c r="BQ43" s="4">
        <v>4044.558</v>
      </c>
      <c r="BR43" s="4">
        <v>0.10705000000000001</v>
      </c>
      <c r="BS43" s="4">
        <v>-5</v>
      </c>
      <c r="BT43" s="4">
        <v>0.89693999999999996</v>
      </c>
      <c r="BU43" s="4">
        <v>2.6160350000000001</v>
      </c>
      <c r="BV43" s="4">
        <v>18.118188</v>
      </c>
      <c r="BW43" s="4">
        <f t="shared" si="6"/>
        <v>0.69115644700000001</v>
      </c>
      <c r="BY43" s="4">
        <f t="shared" si="7"/>
        <v>6943.5247616119696</v>
      </c>
      <c r="BZ43" s="4">
        <f t="shared" si="8"/>
        <v>0.91428539704799994</v>
      </c>
      <c r="CA43" s="4">
        <f t="shared" si="9"/>
        <v>30.650969756918002</v>
      </c>
      <c r="CB43" s="4">
        <f t="shared" si="10"/>
        <v>6.7002777871899996E-2</v>
      </c>
    </row>
    <row r="44" spans="1:80" x14ac:dyDescent="0.25">
      <c r="A44" s="2">
        <v>42801</v>
      </c>
      <c r="B44" s="3">
        <v>0.69063178240740741</v>
      </c>
      <c r="C44" s="4">
        <v>5.4029999999999996</v>
      </c>
      <c r="D44" s="4">
        <v>3.5000000000000001E-3</v>
      </c>
      <c r="E44" s="4">
        <v>34.540902000000003</v>
      </c>
      <c r="F44" s="4">
        <v>285.10000000000002</v>
      </c>
      <c r="G44" s="4">
        <v>81.2</v>
      </c>
      <c r="H44" s="4">
        <v>3.6</v>
      </c>
      <c r="J44" s="4">
        <v>11.67</v>
      </c>
      <c r="K44" s="4">
        <v>0.95909999999999995</v>
      </c>
      <c r="L44" s="4">
        <v>5.1818999999999997</v>
      </c>
      <c r="M44" s="4">
        <v>3.3E-3</v>
      </c>
      <c r="N44" s="4">
        <v>273.42910000000001</v>
      </c>
      <c r="O44" s="4">
        <v>77.876000000000005</v>
      </c>
      <c r="P44" s="4">
        <v>351.3</v>
      </c>
      <c r="Q44" s="4">
        <v>235.59440000000001</v>
      </c>
      <c r="R44" s="4">
        <v>67.100200000000001</v>
      </c>
      <c r="S44" s="4">
        <v>302.7</v>
      </c>
      <c r="T44" s="4">
        <v>3.6293000000000002</v>
      </c>
      <c r="W44" s="4">
        <v>0</v>
      </c>
      <c r="X44" s="4">
        <v>11.1927</v>
      </c>
      <c r="Y44" s="4">
        <v>12.3</v>
      </c>
      <c r="Z44" s="4">
        <v>818</v>
      </c>
      <c r="AA44" s="4">
        <v>833</v>
      </c>
      <c r="AB44" s="4">
        <v>859</v>
      </c>
      <c r="AC44" s="4">
        <v>34</v>
      </c>
      <c r="AD44" s="4">
        <v>15.52</v>
      </c>
      <c r="AE44" s="4">
        <v>0.36</v>
      </c>
      <c r="AF44" s="4">
        <v>958</v>
      </c>
      <c r="AG44" s="4">
        <v>7</v>
      </c>
      <c r="AH44" s="4">
        <v>19.510000000000002</v>
      </c>
      <c r="AI44" s="4">
        <v>27</v>
      </c>
      <c r="AJ44" s="4">
        <v>192</v>
      </c>
      <c r="AK44" s="4">
        <v>191.5</v>
      </c>
      <c r="AL44" s="4">
        <v>4.3</v>
      </c>
      <c r="AM44" s="4">
        <v>196</v>
      </c>
      <c r="AN44" s="4" t="s">
        <v>155</v>
      </c>
      <c r="AO44" s="4">
        <v>1</v>
      </c>
      <c r="AP44" s="5">
        <v>0.89898148148148149</v>
      </c>
      <c r="AQ44" s="4">
        <v>47.158551000000003</v>
      </c>
      <c r="AR44" s="4">
        <v>-88.484969000000007</v>
      </c>
      <c r="AS44" s="4">
        <v>323.39999999999998</v>
      </c>
      <c r="AT44" s="4">
        <v>23.9</v>
      </c>
      <c r="AU44" s="4">
        <v>12</v>
      </c>
      <c r="AV44" s="4">
        <v>9</v>
      </c>
      <c r="AW44" s="4" t="s">
        <v>411</v>
      </c>
      <c r="AX44" s="4">
        <v>1.4</v>
      </c>
      <c r="AY44" s="4">
        <v>1.0206</v>
      </c>
      <c r="AZ44" s="4">
        <v>1.8206</v>
      </c>
      <c r="BA44" s="4">
        <v>13.836</v>
      </c>
      <c r="BB44" s="4">
        <v>38.340000000000003</v>
      </c>
      <c r="BC44" s="4">
        <v>2.77</v>
      </c>
      <c r="BD44" s="4">
        <v>4.2679999999999998</v>
      </c>
      <c r="BE44" s="4">
        <v>3098.8910000000001</v>
      </c>
      <c r="BF44" s="4">
        <v>1.2609999999999999</v>
      </c>
      <c r="BG44" s="4">
        <v>17.123999999999999</v>
      </c>
      <c r="BH44" s="4">
        <v>4.8769999999999998</v>
      </c>
      <c r="BI44" s="4">
        <v>22.001000000000001</v>
      </c>
      <c r="BJ44" s="4">
        <v>14.754</v>
      </c>
      <c r="BK44" s="4">
        <v>4.202</v>
      </c>
      <c r="BL44" s="4">
        <v>18.956</v>
      </c>
      <c r="BM44" s="4">
        <v>7.0499999999999993E-2</v>
      </c>
      <c r="BQ44" s="4">
        <v>4866.8549999999996</v>
      </c>
      <c r="BR44" s="4">
        <v>9.01E-2</v>
      </c>
      <c r="BS44" s="4">
        <v>-5</v>
      </c>
      <c r="BT44" s="4">
        <v>0.90012000000000003</v>
      </c>
      <c r="BU44" s="4">
        <v>2.201819</v>
      </c>
      <c r="BV44" s="4">
        <v>18.182424000000001</v>
      </c>
      <c r="BW44" s="4">
        <f t="shared" si="6"/>
        <v>0.58172057980000003</v>
      </c>
      <c r="BY44" s="4">
        <f t="shared" si="7"/>
        <v>5844.7506210656611</v>
      </c>
      <c r="BZ44" s="4">
        <f t="shared" si="8"/>
        <v>2.3783445539593999</v>
      </c>
      <c r="CA44" s="4">
        <f t="shared" si="9"/>
        <v>27.827197104771599</v>
      </c>
      <c r="CB44" s="4">
        <f t="shared" si="10"/>
        <v>0.13296850995569998</v>
      </c>
    </row>
    <row r="45" spans="1:80" x14ac:dyDescent="0.25">
      <c r="A45" s="2">
        <v>42801</v>
      </c>
      <c r="B45" s="3">
        <v>0.69064335648148145</v>
      </c>
      <c r="C45" s="4">
        <v>5.109</v>
      </c>
      <c r="D45" s="4">
        <v>5.8999999999999999E-3</v>
      </c>
      <c r="E45" s="4">
        <v>59.266609000000003</v>
      </c>
      <c r="F45" s="4">
        <v>281.5</v>
      </c>
      <c r="G45" s="4">
        <v>94.5</v>
      </c>
      <c r="H45" s="4">
        <v>3.6</v>
      </c>
      <c r="J45" s="4">
        <v>12.5</v>
      </c>
      <c r="K45" s="4">
        <v>0.96150000000000002</v>
      </c>
      <c r="L45" s="4">
        <v>4.9127000000000001</v>
      </c>
      <c r="M45" s="4">
        <v>5.7000000000000002E-3</v>
      </c>
      <c r="N45" s="4">
        <v>270.67099999999999</v>
      </c>
      <c r="O45" s="4">
        <v>90.858699999999999</v>
      </c>
      <c r="P45" s="4">
        <v>361.5</v>
      </c>
      <c r="Q45" s="4">
        <v>233.21789999999999</v>
      </c>
      <c r="R45" s="4">
        <v>78.286500000000004</v>
      </c>
      <c r="S45" s="4">
        <v>311.5</v>
      </c>
      <c r="T45" s="4">
        <v>3.6406999999999998</v>
      </c>
      <c r="W45" s="4">
        <v>0</v>
      </c>
      <c r="X45" s="4">
        <v>12.0236</v>
      </c>
      <c r="Y45" s="4">
        <v>12.5</v>
      </c>
      <c r="Z45" s="4">
        <v>816</v>
      </c>
      <c r="AA45" s="4">
        <v>831</v>
      </c>
      <c r="AB45" s="4">
        <v>857</v>
      </c>
      <c r="AC45" s="4">
        <v>34</v>
      </c>
      <c r="AD45" s="4">
        <v>15.52</v>
      </c>
      <c r="AE45" s="4">
        <v>0.36</v>
      </c>
      <c r="AF45" s="4">
        <v>958</v>
      </c>
      <c r="AG45" s="4">
        <v>7</v>
      </c>
      <c r="AH45" s="4">
        <v>20</v>
      </c>
      <c r="AI45" s="4">
        <v>27</v>
      </c>
      <c r="AJ45" s="4">
        <v>192</v>
      </c>
      <c r="AK45" s="4">
        <v>191</v>
      </c>
      <c r="AL45" s="4">
        <v>4.4000000000000004</v>
      </c>
      <c r="AM45" s="4">
        <v>196</v>
      </c>
      <c r="AN45" s="4" t="s">
        <v>155</v>
      </c>
      <c r="AO45" s="4">
        <v>1</v>
      </c>
      <c r="AP45" s="5">
        <v>0.89899305555555553</v>
      </c>
      <c r="AQ45" s="4">
        <v>47.158543999999999</v>
      </c>
      <c r="AR45" s="4">
        <v>-88.484831</v>
      </c>
      <c r="AS45" s="4">
        <v>322.39999999999998</v>
      </c>
      <c r="AT45" s="4">
        <v>23.5</v>
      </c>
      <c r="AU45" s="4">
        <v>12</v>
      </c>
      <c r="AV45" s="4">
        <v>9</v>
      </c>
      <c r="AW45" s="4" t="s">
        <v>411</v>
      </c>
      <c r="AX45" s="4">
        <v>1.358841</v>
      </c>
      <c r="AY45" s="4">
        <v>1.2</v>
      </c>
      <c r="AZ45" s="4">
        <v>1.9897100000000001</v>
      </c>
      <c r="BA45" s="4">
        <v>13.836</v>
      </c>
      <c r="BB45" s="4">
        <v>40.47</v>
      </c>
      <c r="BC45" s="4">
        <v>2.93</v>
      </c>
      <c r="BD45" s="4">
        <v>4.0010000000000003</v>
      </c>
      <c r="BE45" s="4">
        <v>3098.5680000000002</v>
      </c>
      <c r="BF45" s="4">
        <v>2.2879999999999998</v>
      </c>
      <c r="BG45" s="4">
        <v>17.878</v>
      </c>
      <c r="BH45" s="4">
        <v>6.0010000000000003</v>
      </c>
      <c r="BI45" s="4">
        <v>23.879000000000001</v>
      </c>
      <c r="BJ45" s="4">
        <v>15.404</v>
      </c>
      <c r="BK45" s="4">
        <v>5.1710000000000003</v>
      </c>
      <c r="BL45" s="4">
        <v>20.574999999999999</v>
      </c>
      <c r="BM45" s="4">
        <v>7.46E-2</v>
      </c>
      <c r="BQ45" s="4">
        <v>5514.1090000000004</v>
      </c>
      <c r="BR45" s="4">
        <v>6.8989999999999996E-2</v>
      </c>
      <c r="BS45" s="4">
        <v>-5</v>
      </c>
      <c r="BT45" s="4">
        <v>0.90651000000000004</v>
      </c>
      <c r="BU45" s="4">
        <v>1.685943</v>
      </c>
      <c r="BV45" s="4">
        <v>18.311502000000001</v>
      </c>
      <c r="BW45" s="4">
        <f t="shared" si="6"/>
        <v>0.44542614059999996</v>
      </c>
      <c r="BY45" s="4">
        <f t="shared" si="7"/>
        <v>4474.8861347759193</v>
      </c>
      <c r="BZ45" s="4">
        <f t="shared" si="8"/>
        <v>3.3042810344543998</v>
      </c>
      <c r="CA45" s="4">
        <f t="shared" si="9"/>
        <v>22.2461298316152</v>
      </c>
      <c r="CB45" s="4">
        <f t="shared" si="10"/>
        <v>0.10773573652547999</v>
      </c>
    </row>
    <row r="46" spans="1:80" x14ac:dyDescent="0.25">
      <c r="A46" s="2">
        <v>42801</v>
      </c>
      <c r="B46" s="3">
        <v>0.6906549305555556</v>
      </c>
      <c r="C46" s="4">
        <v>5.1779999999999999</v>
      </c>
      <c r="D46" s="4">
        <v>7.0000000000000001E-3</v>
      </c>
      <c r="E46" s="4">
        <v>70</v>
      </c>
      <c r="F46" s="4">
        <v>281.10000000000002</v>
      </c>
      <c r="G46" s="4">
        <v>96.6</v>
      </c>
      <c r="H46" s="4">
        <v>0.3</v>
      </c>
      <c r="J46" s="4">
        <v>13.09</v>
      </c>
      <c r="K46" s="4">
        <v>0.96099999999999997</v>
      </c>
      <c r="L46" s="4">
        <v>4.9763000000000002</v>
      </c>
      <c r="M46" s="4">
        <v>6.7000000000000002E-3</v>
      </c>
      <c r="N46" s="4">
        <v>270.15010000000001</v>
      </c>
      <c r="O46" s="4">
        <v>92.845299999999995</v>
      </c>
      <c r="P46" s="4">
        <v>363</v>
      </c>
      <c r="Q46" s="4">
        <v>232.76910000000001</v>
      </c>
      <c r="R46" s="4">
        <v>79.998199999999997</v>
      </c>
      <c r="S46" s="4">
        <v>312.8</v>
      </c>
      <c r="T46" s="4">
        <v>0.25240000000000001</v>
      </c>
      <c r="W46" s="4">
        <v>0</v>
      </c>
      <c r="X46" s="4">
        <v>12.577199999999999</v>
      </c>
      <c r="Y46" s="4">
        <v>12.5</v>
      </c>
      <c r="Z46" s="4">
        <v>817</v>
      </c>
      <c r="AA46" s="4">
        <v>831</v>
      </c>
      <c r="AB46" s="4">
        <v>856</v>
      </c>
      <c r="AC46" s="4">
        <v>34</v>
      </c>
      <c r="AD46" s="4">
        <v>15.52</v>
      </c>
      <c r="AE46" s="4">
        <v>0.36</v>
      </c>
      <c r="AF46" s="4">
        <v>958</v>
      </c>
      <c r="AG46" s="4">
        <v>7</v>
      </c>
      <c r="AH46" s="4">
        <v>20</v>
      </c>
      <c r="AI46" s="4">
        <v>27</v>
      </c>
      <c r="AJ46" s="4">
        <v>192</v>
      </c>
      <c r="AK46" s="4">
        <v>191</v>
      </c>
      <c r="AL46" s="4">
        <v>4.5</v>
      </c>
      <c r="AM46" s="4">
        <v>196</v>
      </c>
      <c r="AN46" s="4" t="s">
        <v>155</v>
      </c>
      <c r="AO46" s="4">
        <v>1</v>
      </c>
      <c r="AP46" s="5">
        <v>0.89900462962962957</v>
      </c>
      <c r="AQ46" s="4">
        <v>47.158538</v>
      </c>
      <c r="AR46" s="4">
        <v>-88.484682000000006</v>
      </c>
      <c r="AS46" s="4">
        <v>321.8</v>
      </c>
      <c r="AT46" s="4">
        <v>23.3</v>
      </c>
      <c r="AU46" s="4">
        <v>12</v>
      </c>
      <c r="AV46" s="4">
        <v>9</v>
      </c>
      <c r="AW46" s="4" t="s">
        <v>411</v>
      </c>
      <c r="AX46" s="4">
        <v>1.0306310000000001</v>
      </c>
      <c r="AY46" s="4">
        <v>1.2204200000000001</v>
      </c>
      <c r="AZ46" s="4">
        <v>1.930631</v>
      </c>
      <c r="BA46" s="4">
        <v>13.836</v>
      </c>
      <c r="BB46" s="4">
        <v>39.94</v>
      </c>
      <c r="BC46" s="4">
        <v>2.89</v>
      </c>
      <c r="BD46" s="4">
        <v>4.0579999999999998</v>
      </c>
      <c r="BE46" s="4">
        <v>3097.8609999999999</v>
      </c>
      <c r="BF46" s="4">
        <v>2.665</v>
      </c>
      <c r="BG46" s="4">
        <v>17.611000000000001</v>
      </c>
      <c r="BH46" s="4">
        <v>6.0529999999999999</v>
      </c>
      <c r="BI46" s="4">
        <v>23.664000000000001</v>
      </c>
      <c r="BJ46" s="4">
        <v>15.175000000000001</v>
      </c>
      <c r="BK46" s="4">
        <v>5.2149999999999999</v>
      </c>
      <c r="BL46" s="4">
        <v>20.39</v>
      </c>
      <c r="BM46" s="4">
        <v>5.1000000000000004E-3</v>
      </c>
      <c r="BQ46" s="4">
        <v>5692.9229999999998</v>
      </c>
      <c r="BR46" s="4">
        <v>8.7859999999999994E-2</v>
      </c>
      <c r="BS46" s="4">
        <v>-5</v>
      </c>
      <c r="BT46" s="4">
        <v>0.90751000000000004</v>
      </c>
      <c r="BU46" s="4">
        <v>2.1470790000000002</v>
      </c>
      <c r="BV46" s="4">
        <v>18.331702</v>
      </c>
      <c r="BW46" s="4">
        <f t="shared" si="6"/>
        <v>0.56725827179999999</v>
      </c>
      <c r="BY46" s="4">
        <f t="shared" si="7"/>
        <v>5697.5483784830758</v>
      </c>
      <c r="BZ46" s="4">
        <f t="shared" si="8"/>
        <v>4.9014356772810004</v>
      </c>
      <c r="CA46" s="4">
        <f t="shared" si="9"/>
        <v>27.909675948495003</v>
      </c>
      <c r="CB46" s="4">
        <f t="shared" si="10"/>
        <v>9.3798581441400016E-3</v>
      </c>
    </row>
    <row r="47" spans="1:80" x14ac:dyDescent="0.25">
      <c r="A47" s="2">
        <v>42801</v>
      </c>
      <c r="B47" s="3">
        <v>0.69066650462962953</v>
      </c>
      <c r="C47" s="4">
        <v>5.1639999999999997</v>
      </c>
      <c r="D47" s="4">
        <v>6.8999999999999999E-3</v>
      </c>
      <c r="E47" s="4">
        <v>68.847487000000001</v>
      </c>
      <c r="F47" s="4">
        <v>287</v>
      </c>
      <c r="G47" s="4">
        <v>83.2</v>
      </c>
      <c r="H47" s="4">
        <v>5.5</v>
      </c>
      <c r="J47" s="4">
        <v>13.24</v>
      </c>
      <c r="K47" s="4">
        <v>0.96109999999999995</v>
      </c>
      <c r="L47" s="4">
        <v>4.9633000000000003</v>
      </c>
      <c r="M47" s="4">
        <v>6.6E-3</v>
      </c>
      <c r="N47" s="4">
        <v>275.81760000000003</v>
      </c>
      <c r="O47" s="4">
        <v>79.960700000000003</v>
      </c>
      <c r="P47" s="4">
        <v>355.8</v>
      </c>
      <c r="Q47" s="4">
        <v>237.6524</v>
      </c>
      <c r="R47" s="4">
        <v>68.8964</v>
      </c>
      <c r="S47" s="4">
        <v>306.5</v>
      </c>
      <c r="T47" s="4">
        <v>5.51</v>
      </c>
      <c r="W47" s="4">
        <v>0</v>
      </c>
      <c r="X47" s="4">
        <v>12.721500000000001</v>
      </c>
      <c r="Y47" s="4">
        <v>12.6</v>
      </c>
      <c r="Z47" s="4">
        <v>816</v>
      </c>
      <c r="AA47" s="4">
        <v>831</v>
      </c>
      <c r="AB47" s="4">
        <v>856</v>
      </c>
      <c r="AC47" s="4">
        <v>34</v>
      </c>
      <c r="AD47" s="4">
        <v>15.52</v>
      </c>
      <c r="AE47" s="4">
        <v>0.36</v>
      </c>
      <c r="AF47" s="4">
        <v>958</v>
      </c>
      <c r="AG47" s="4">
        <v>7</v>
      </c>
      <c r="AH47" s="4">
        <v>20</v>
      </c>
      <c r="AI47" s="4">
        <v>27</v>
      </c>
      <c r="AJ47" s="4">
        <v>192</v>
      </c>
      <c r="AK47" s="4">
        <v>191</v>
      </c>
      <c r="AL47" s="4">
        <v>4.5999999999999996</v>
      </c>
      <c r="AM47" s="4">
        <v>196</v>
      </c>
      <c r="AN47" s="4" t="s">
        <v>155</v>
      </c>
      <c r="AO47" s="4">
        <v>1</v>
      </c>
      <c r="AP47" s="5">
        <v>0.89902777777777787</v>
      </c>
      <c r="AQ47" s="4">
        <v>47.158541999999997</v>
      </c>
      <c r="AR47" s="4">
        <v>-88.484458000000004</v>
      </c>
      <c r="AS47" s="4">
        <v>321.10000000000002</v>
      </c>
      <c r="AT47" s="4">
        <v>21.5</v>
      </c>
      <c r="AU47" s="4">
        <v>12</v>
      </c>
      <c r="AV47" s="4">
        <v>9</v>
      </c>
      <c r="AW47" s="4" t="s">
        <v>411</v>
      </c>
      <c r="AX47" s="4">
        <v>1.3</v>
      </c>
      <c r="AY47" s="4">
        <v>1.4103000000000001</v>
      </c>
      <c r="AZ47" s="4">
        <v>2.2000000000000002</v>
      </c>
      <c r="BA47" s="4">
        <v>13.836</v>
      </c>
      <c r="BB47" s="4">
        <v>40.049999999999997</v>
      </c>
      <c r="BC47" s="4">
        <v>2.89</v>
      </c>
      <c r="BD47" s="4">
        <v>4.0430000000000001</v>
      </c>
      <c r="BE47" s="4">
        <v>3097.6550000000002</v>
      </c>
      <c r="BF47" s="4">
        <v>2.629</v>
      </c>
      <c r="BG47" s="4">
        <v>18.027000000000001</v>
      </c>
      <c r="BH47" s="4">
        <v>5.226</v>
      </c>
      <c r="BI47" s="4">
        <v>23.253</v>
      </c>
      <c r="BJ47" s="4">
        <v>15.532999999999999</v>
      </c>
      <c r="BK47" s="4">
        <v>4.5030000000000001</v>
      </c>
      <c r="BL47" s="4">
        <v>20.036000000000001</v>
      </c>
      <c r="BM47" s="4">
        <v>0.11169999999999999</v>
      </c>
      <c r="BQ47" s="4">
        <v>5773.0259999999998</v>
      </c>
      <c r="BR47" s="4">
        <v>0.11724999999999999</v>
      </c>
      <c r="BS47" s="4">
        <v>-5</v>
      </c>
      <c r="BT47" s="4">
        <v>0.91003999999999996</v>
      </c>
      <c r="BU47" s="4">
        <v>2.865297</v>
      </c>
      <c r="BV47" s="4">
        <v>18.382808000000001</v>
      </c>
      <c r="BW47" s="4">
        <f t="shared" si="6"/>
        <v>0.75701146739999992</v>
      </c>
      <c r="BY47" s="4">
        <f t="shared" si="7"/>
        <v>7602.9259721730823</v>
      </c>
      <c r="BZ47" s="4">
        <f t="shared" si="8"/>
        <v>6.4526528554158</v>
      </c>
      <c r="CA47" s="4">
        <f t="shared" si="9"/>
        <v>38.124403500636603</v>
      </c>
      <c r="CB47" s="4">
        <f t="shared" si="10"/>
        <v>0.27415797791933999</v>
      </c>
    </row>
    <row r="48" spans="1:80" x14ac:dyDescent="0.25">
      <c r="A48" s="2">
        <v>42801</v>
      </c>
      <c r="B48" s="3">
        <v>0.69067807870370368</v>
      </c>
      <c r="C48" s="4">
        <v>5.16</v>
      </c>
      <c r="D48" s="4">
        <v>6.0000000000000001E-3</v>
      </c>
      <c r="E48" s="4">
        <v>60.181975999999999</v>
      </c>
      <c r="F48" s="4">
        <v>298</v>
      </c>
      <c r="G48" s="4">
        <v>84.7</v>
      </c>
      <c r="H48" s="4">
        <v>1.5</v>
      </c>
      <c r="J48" s="4">
        <v>13.3</v>
      </c>
      <c r="K48" s="4">
        <v>0.96130000000000004</v>
      </c>
      <c r="L48" s="4">
        <v>4.9600999999999997</v>
      </c>
      <c r="M48" s="4">
        <v>5.7999999999999996E-3</v>
      </c>
      <c r="N48" s="4">
        <v>286.49779999999998</v>
      </c>
      <c r="O48" s="4">
        <v>81.418199999999999</v>
      </c>
      <c r="P48" s="4">
        <v>367.9</v>
      </c>
      <c r="Q48" s="4">
        <v>246.85480000000001</v>
      </c>
      <c r="R48" s="4">
        <v>70.152299999999997</v>
      </c>
      <c r="S48" s="4">
        <v>317</v>
      </c>
      <c r="T48" s="4">
        <v>1.5115000000000001</v>
      </c>
      <c r="W48" s="4">
        <v>0</v>
      </c>
      <c r="X48" s="4">
        <v>12.784700000000001</v>
      </c>
      <c r="Y48" s="4">
        <v>12.5</v>
      </c>
      <c r="Z48" s="4">
        <v>817</v>
      </c>
      <c r="AA48" s="4">
        <v>831</v>
      </c>
      <c r="AB48" s="4">
        <v>856</v>
      </c>
      <c r="AC48" s="4">
        <v>34</v>
      </c>
      <c r="AD48" s="4">
        <v>15.52</v>
      </c>
      <c r="AE48" s="4">
        <v>0.36</v>
      </c>
      <c r="AF48" s="4">
        <v>958</v>
      </c>
      <c r="AG48" s="4">
        <v>7</v>
      </c>
      <c r="AH48" s="4">
        <v>20</v>
      </c>
      <c r="AI48" s="4">
        <v>27</v>
      </c>
      <c r="AJ48" s="4">
        <v>192</v>
      </c>
      <c r="AK48" s="4">
        <v>191</v>
      </c>
      <c r="AL48" s="4">
        <v>4.7</v>
      </c>
      <c r="AM48" s="4">
        <v>196</v>
      </c>
      <c r="AN48" s="4" t="s">
        <v>155</v>
      </c>
      <c r="AO48" s="4">
        <v>1</v>
      </c>
      <c r="AP48" s="5">
        <v>0.89902777777777787</v>
      </c>
      <c r="AQ48" s="4">
        <v>47.158543000000002</v>
      </c>
      <c r="AR48" s="4">
        <v>-88.484446000000005</v>
      </c>
      <c r="AS48" s="4">
        <v>321.10000000000002</v>
      </c>
      <c r="AT48" s="4">
        <v>20.7</v>
      </c>
      <c r="AU48" s="4">
        <v>12</v>
      </c>
      <c r="AV48" s="4">
        <v>9</v>
      </c>
      <c r="AW48" s="4" t="s">
        <v>411</v>
      </c>
      <c r="AX48" s="4">
        <v>1.2897000000000001</v>
      </c>
      <c r="AY48" s="4">
        <v>1.5</v>
      </c>
      <c r="AZ48" s="4">
        <v>2.1897000000000002</v>
      </c>
      <c r="BA48" s="4">
        <v>13.836</v>
      </c>
      <c r="BB48" s="4">
        <v>40.090000000000003</v>
      </c>
      <c r="BC48" s="4">
        <v>2.9</v>
      </c>
      <c r="BD48" s="4">
        <v>4.0309999999999997</v>
      </c>
      <c r="BE48" s="4">
        <v>3098.4430000000002</v>
      </c>
      <c r="BF48" s="4">
        <v>2.2999999999999998</v>
      </c>
      <c r="BG48" s="4">
        <v>18.742000000000001</v>
      </c>
      <c r="BH48" s="4">
        <v>5.3259999999999996</v>
      </c>
      <c r="BI48" s="4">
        <v>24.068000000000001</v>
      </c>
      <c r="BJ48" s="4">
        <v>16.149000000000001</v>
      </c>
      <c r="BK48" s="4">
        <v>4.5890000000000004</v>
      </c>
      <c r="BL48" s="4">
        <v>20.738</v>
      </c>
      <c r="BM48" s="4">
        <v>3.0700000000000002E-2</v>
      </c>
      <c r="BQ48" s="4">
        <v>5806.8950000000004</v>
      </c>
      <c r="BR48" s="4">
        <v>8.5620000000000002E-2</v>
      </c>
      <c r="BS48" s="4">
        <v>-5</v>
      </c>
      <c r="BT48" s="4">
        <v>0.91098000000000001</v>
      </c>
      <c r="BU48" s="4">
        <v>2.0923389999999999</v>
      </c>
      <c r="BV48" s="4">
        <v>18.401796000000001</v>
      </c>
      <c r="BW48" s="4">
        <f t="shared" si="6"/>
        <v>0.55279596379999996</v>
      </c>
      <c r="BY48" s="4">
        <f t="shared" si="7"/>
        <v>5553.3319135964184</v>
      </c>
      <c r="BZ48" s="4">
        <f t="shared" si="8"/>
        <v>4.1222844510199996</v>
      </c>
      <c r="CA48" s="4">
        <f t="shared" si="9"/>
        <v>28.9438137389226</v>
      </c>
      <c r="CB48" s="4">
        <f t="shared" si="10"/>
        <v>5.5023535933180004E-2</v>
      </c>
    </row>
    <row r="49" spans="1:80" x14ac:dyDescent="0.25">
      <c r="A49" s="2">
        <v>42801</v>
      </c>
      <c r="B49" s="3">
        <v>0.69068965277777783</v>
      </c>
      <c r="C49" s="4">
        <v>5.8780000000000001</v>
      </c>
      <c r="D49" s="4">
        <v>6.7999999999999996E-3</v>
      </c>
      <c r="E49" s="4">
        <v>68.144758999999993</v>
      </c>
      <c r="F49" s="4">
        <v>304.89999999999998</v>
      </c>
      <c r="G49" s="4">
        <v>81.2</v>
      </c>
      <c r="H49" s="4">
        <v>0</v>
      </c>
      <c r="J49" s="4">
        <v>13.3</v>
      </c>
      <c r="K49" s="4">
        <v>0.95540000000000003</v>
      </c>
      <c r="L49" s="4">
        <v>5.6158000000000001</v>
      </c>
      <c r="M49" s="4">
        <v>6.4999999999999997E-3</v>
      </c>
      <c r="N49" s="4">
        <v>291.33300000000003</v>
      </c>
      <c r="O49" s="4">
        <v>77.534099999999995</v>
      </c>
      <c r="P49" s="4">
        <v>368.9</v>
      </c>
      <c r="Q49" s="4">
        <v>251.02090000000001</v>
      </c>
      <c r="R49" s="4">
        <v>66.805599999999998</v>
      </c>
      <c r="S49" s="4">
        <v>317.8</v>
      </c>
      <c r="T49" s="4">
        <v>0</v>
      </c>
      <c r="W49" s="4">
        <v>0</v>
      </c>
      <c r="X49" s="4">
        <v>12.706300000000001</v>
      </c>
      <c r="Y49" s="4">
        <v>12.5</v>
      </c>
      <c r="Z49" s="4">
        <v>818</v>
      </c>
      <c r="AA49" s="4">
        <v>831</v>
      </c>
      <c r="AB49" s="4">
        <v>857</v>
      </c>
      <c r="AC49" s="4">
        <v>34</v>
      </c>
      <c r="AD49" s="4">
        <v>15.52</v>
      </c>
      <c r="AE49" s="4">
        <v>0.36</v>
      </c>
      <c r="AF49" s="4">
        <v>958</v>
      </c>
      <c r="AG49" s="4">
        <v>7</v>
      </c>
      <c r="AH49" s="4">
        <v>20</v>
      </c>
      <c r="AI49" s="4">
        <v>27</v>
      </c>
      <c r="AJ49" s="4">
        <v>192</v>
      </c>
      <c r="AK49" s="4">
        <v>191</v>
      </c>
      <c r="AL49" s="4">
        <v>4.7</v>
      </c>
      <c r="AM49" s="4">
        <v>196</v>
      </c>
      <c r="AN49" s="4" t="s">
        <v>155</v>
      </c>
      <c r="AO49" s="4">
        <v>1</v>
      </c>
      <c r="AP49" s="5">
        <v>0.8990393518518518</v>
      </c>
      <c r="AQ49" s="4">
        <v>47.158549999999998</v>
      </c>
      <c r="AR49" s="4">
        <v>-88.484326999999993</v>
      </c>
      <c r="AS49" s="4">
        <v>320.7</v>
      </c>
      <c r="AT49" s="4">
        <v>20.5</v>
      </c>
      <c r="AU49" s="4">
        <v>12</v>
      </c>
      <c r="AV49" s="4">
        <v>9</v>
      </c>
      <c r="AW49" s="4" t="s">
        <v>411</v>
      </c>
      <c r="AX49" s="4">
        <v>1.2102999999999999</v>
      </c>
      <c r="AY49" s="4">
        <v>1.5103</v>
      </c>
      <c r="AZ49" s="4">
        <v>2.1103000000000001</v>
      </c>
      <c r="BA49" s="4">
        <v>13.836</v>
      </c>
      <c r="BB49" s="4">
        <v>35.299999999999997</v>
      </c>
      <c r="BC49" s="4">
        <v>2.5499999999999998</v>
      </c>
      <c r="BD49" s="4">
        <v>4.673</v>
      </c>
      <c r="BE49" s="4">
        <v>3095.6350000000002</v>
      </c>
      <c r="BF49" s="4">
        <v>2.2839999999999998</v>
      </c>
      <c r="BG49" s="4">
        <v>16.818000000000001</v>
      </c>
      <c r="BH49" s="4">
        <v>4.476</v>
      </c>
      <c r="BI49" s="4">
        <v>21.294</v>
      </c>
      <c r="BJ49" s="4">
        <v>14.491</v>
      </c>
      <c r="BK49" s="4">
        <v>3.8559999999999999</v>
      </c>
      <c r="BL49" s="4">
        <v>18.347000000000001</v>
      </c>
      <c r="BM49" s="4">
        <v>0</v>
      </c>
      <c r="BQ49" s="4">
        <v>5092.8209999999999</v>
      </c>
      <c r="BR49" s="4">
        <v>8.6889999999999995E-2</v>
      </c>
      <c r="BS49" s="4">
        <v>-5</v>
      </c>
      <c r="BT49" s="4">
        <v>0.91102000000000005</v>
      </c>
      <c r="BU49" s="4">
        <v>2.1233749999999998</v>
      </c>
      <c r="BV49" s="4">
        <v>18.402604</v>
      </c>
      <c r="BW49" s="4">
        <f t="shared" si="6"/>
        <v>0.56099567499999992</v>
      </c>
      <c r="BY49" s="4">
        <f t="shared" si="7"/>
        <v>5630.5979530958748</v>
      </c>
      <c r="BZ49" s="4">
        <f t="shared" si="8"/>
        <v>4.1543288290999989</v>
      </c>
      <c r="CA49" s="4">
        <f t="shared" si="9"/>
        <v>26.357433915274996</v>
      </c>
      <c r="CB49" s="4">
        <f t="shared" si="10"/>
        <v>0</v>
      </c>
    </row>
    <row r="50" spans="1:80" x14ac:dyDescent="0.25">
      <c r="A50" s="2">
        <v>42801</v>
      </c>
      <c r="B50" s="3">
        <v>0.69070122685185187</v>
      </c>
      <c r="C50" s="4">
        <v>7.4640000000000004</v>
      </c>
      <c r="D50" s="4">
        <v>1.0800000000000001E-2</v>
      </c>
      <c r="E50" s="4">
        <v>107.596774</v>
      </c>
      <c r="F50" s="4">
        <v>309.39999999999998</v>
      </c>
      <c r="G50" s="4">
        <v>80.8</v>
      </c>
      <c r="H50" s="4">
        <v>-0.7</v>
      </c>
      <c r="J50" s="4">
        <v>13.3</v>
      </c>
      <c r="K50" s="4">
        <v>0.9425</v>
      </c>
      <c r="L50" s="4">
        <v>7.0343999999999998</v>
      </c>
      <c r="M50" s="4">
        <v>1.01E-2</v>
      </c>
      <c r="N50" s="4">
        <v>291.65050000000002</v>
      </c>
      <c r="O50" s="4">
        <v>76.159499999999994</v>
      </c>
      <c r="P50" s="4">
        <v>367.8</v>
      </c>
      <c r="Q50" s="4">
        <v>251.61879999999999</v>
      </c>
      <c r="R50" s="4">
        <v>65.7059</v>
      </c>
      <c r="S50" s="4">
        <v>317.3</v>
      </c>
      <c r="T50" s="4">
        <v>0</v>
      </c>
      <c r="W50" s="4">
        <v>0</v>
      </c>
      <c r="X50" s="4">
        <v>12.5352</v>
      </c>
      <c r="Y50" s="4">
        <v>12.5</v>
      </c>
      <c r="Z50" s="4">
        <v>817</v>
      </c>
      <c r="AA50" s="4">
        <v>831</v>
      </c>
      <c r="AB50" s="4">
        <v>857</v>
      </c>
      <c r="AC50" s="4">
        <v>34</v>
      </c>
      <c r="AD50" s="4">
        <v>16.079999999999998</v>
      </c>
      <c r="AE50" s="4">
        <v>0.37</v>
      </c>
      <c r="AF50" s="4">
        <v>958</v>
      </c>
      <c r="AG50" s="4">
        <v>7.5</v>
      </c>
      <c r="AH50" s="4">
        <v>20</v>
      </c>
      <c r="AI50" s="4">
        <v>27</v>
      </c>
      <c r="AJ50" s="4">
        <v>192</v>
      </c>
      <c r="AK50" s="4">
        <v>191</v>
      </c>
      <c r="AL50" s="4">
        <v>4.5999999999999996</v>
      </c>
      <c r="AM50" s="4">
        <v>196</v>
      </c>
      <c r="AN50" s="4" t="s">
        <v>155</v>
      </c>
      <c r="AO50" s="4">
        <v>1</v>
      </c>
      <c r="AP50" s="5">
        <v>0.89905092592592595</v>
      </c>
      <c r="AQ50" s="4">
        <v>47.158572999999997</v>
      </c>
      <c r="AR50" s="4">
        <v>-88.484218999999996</v>
      </c>
      <c r="AS50" s="4">
        <v>320.3</v>
      </c>
      <c r="AT50" s="4">
        <v>18.5</v>
      </c>
      <c r="AU50" s="4">
        <v>12</v>
      </c>
      <c r="AV50" s="4">
        <v>9</v>
      </c>
      <c r="AW50" s="4" t="s">
        <v>411</v>
      </c>
      <c r="AX50" s="4">
        <v>1.3</v>
      </c>
      <c r="AY50" s="4">
        <v>1.6</v>
      </c>
      <c r="AZ50" s="4">
        <v>2.2000000000000002</v>
      </c>
      <c r="BA50" s="4">
        <v>13.836</v>
      </c>
      <c r="BB50" s="4">
        <v>27.98</v>
      </c>
      <c r="BC50" s="4">
        <v>2.02</v>
      </c>
      <c r="BD50" s="4">
        <v>6.101</v>
      </c>
      <c r="BE50" s="4">
        <v>3090.3049999999998</v>
      </c>
      <c r="BF50" s="4">
        <v>2.8359999999999999</v>
      </c>
      <c r="BG50" s="4">
        <v>13.417999999999999</v>
      </c>
      <c r="BH50" s="4">
        <v>3.504</v>
      </c>
      <c r="BI50" s="4">
        <v>16.920999999999999</v>
      </c>
      <c r="BJ50" s="4">
        <v>11.576000000000001</v>
      </c>
      <c r="BK50" s="4">
        <v>3.0230000000000001</v>
      </c>
      <c r="BL50" s="4">
        <v>14.599</v>
      </c>
      <c r="BM50" s="4">
        <v>0</v>
      </c>
      <c r="BQ50" s="4">
        <v>4004.107</v>
      </c>
      <c r="BR50" s="4">
        <v>8.6110000000000006E-2</v>
      </c>
      <c r="BS50" s="4">
        <v>-5</v>
      </c>
      <c r="BT50" s="4">
        <v>0.91251000000000004</v>
      </c>
      <c r="BU50" s="4">
        <v>2.1043129999999999</v>
      </c>
      <c r="BV50" s="4">
        <v>18.432701999999999</v>
      </c>
      <c r="BW50" s="4">
        <f t="shared" si="6"/>
        <v>0.55595949459999994</v>
      </c>
      <c r="BY50" s="4">
        <f t="shared" si="7"/>
        <v>5570.4432329493193</v>
      </c>
      <c r="BZ50" s="4">
        <f t="shared" si="8"/>
        <v>5.1120446068087997</v>
      </c>
      <c r="CA50" s="4">
        <f t="shared" si="9"/>
        <v>20.866371074900801</v>
      </c>
      <c r="CB50" s="4">
        <f t="shared" si="10"/>
        <v>0</v>
      </c>
    </row>
    <row r="51" spans="1:80" x14ac:dyDescent="0.25">
      <c r="A51" s="2">
        <v>42801</v>
      </c>
      <c r="B51" s="3">
        <v>0.69071280092592591</v>
      </c>
      <c r="C51" s="4">
        <v>9.3079999999999998</v>
      </c>
      <c r="D51" s="4">
        <v>9.7999999999999997E-3</v>
      </c>
      <c r="E51" s="4">
        <v>97.566867999999999</v>
      </c>
      <c r="F51" s="4">
        <v>327.60000000000002</v>
      </c>
      <c r="G51" s="4">
        <v>63.7</v>
      </c>
      <c r="H51" s="4">
        <v>-7.5</v>
      </c>
      <c r="J51" s="4">
        <v>12.05</v>
      </c>
      <c r="K51" s="4">
        <v>0.92810000000000004</v>
      </c>
      <c r="L51" s="4">
        <v>8.6389999999999993</v>
      </c>
      <c r="M51" s="4">
        <v>9.1000000000000004E-3</v>
      </c>
      <c r="N51" s="4">
        <v>304.05099999999999</v>
      </c>
      <c r="O51" s="4">
        <v>59.086799999999997</v>
      </c>
      <c r="P51" s="4">
        <v>363.1</v>
      </c>
      <c r="Q51" s="4">
        <v>262.49979999999999</v>
      </c>
      <c r="R51" s="4">
        <v>51.012099999999997</v>
      </c>
      <c r="S51" s="4">
        <v>313.5</v>
      </c>
      <c r="T51" s="4">
        <v>0</v>
      </c>
      <c r="W51" s="4">
        <v>0</v>
      </c>
      <c r="X51" s="4">
        <v>11.1859</v>
      </c>
      <c r="Y51" s="4">
        <v>12.5</v>
      </c>
      <c r="Z51" s="4">
        <v>817</v>
      </c>
      <c r="AA51" s="4">
        <v>832</v>
      </c>
      <c r="AB51" s="4">
        <v>858</v>
      </c>
      <c r="AC51" s="4">
        <v>33.5</v>
      </c>
      <c r="AD51" s="4">
        <v>16.37</v>
      </c>
      <c r="AE51" s="4">
        <v>0.38</v>
      </c>
      <c r="AF51" s="4">
        <v>958</v>
      </c>
      <c r="AG51" s="4">
        <v>8</v>
      </c>
      <c r="AH51" s="4">
        <v>20</v>
      </c>
      <c r="AI51" s="4">
        <v>27</v>
      </c>
      <c r="AJ51" s="4">
        <v>192</v>
      </c>
      <c r="AK51" s="4">
        <v>190.5</v>
      </c>
      <c r="AL51" s="4">
        <v>4.5999999999999996</v>
      </c>
      <c r="AM51" s="4">
        <v>196</v>
      </c>
      <c r="AN51" s="4" t="s">
        <v>155</v>
      </c>
      <c r="AO51" s="4">
        <v>1</v>
      </c>
      <c r="AP51" s="5">
        <v>0.89906249999999999</v>
      </c>
      <c r="AQ51" s="4">
        <v>47.158622999999999</v>
      </c>
      <c r="AR51" s="4">
        <v>-88.484138000000002</v>
      </c>
      <c r="AS51" s="4">
        <v>319.8</v>
      </c>
      <c r="AT51" s="4">
        <v>18.8</v>
      </c>
      <c r="AU51" s="4">
        <v>12</v>
      </c>
      <c r="AV51" s="4">
        <v>9</v>
      </c>
      <c r="AW51" s="4" t="s">
        <v>411</v>
      </c>
      <c r="AX51" s="4">
        <v>1.3</v>
      </c>
      <c r="AY51" s="4">
        <v>1.6206</v>
      </c>
      <c r="AZ51" s="4">
        <v>2.2206000000000001</v>
      </c>
      <c r="BA51" s="4">
        <v>13.836</v>
      </c>
      <c r="BB51" s="4">
        <v>22.62</v>
      </c>
      <c r="BC51" s="4">
        <v>1.63</v>
      </c>
      <c r="BD51" s="4">
        <v>7.7469999999999999</v>
      </c>
      <c r="BE51" s="4">
        <v>3088.261</v>
      </c>
      <c r="BF51" s="4">
        <v>2.06</v>
      </c>
      <c r="BG51" s="4">
        <v>11.382</v>
      </c>
      <c r="BH51" s="4">
        <v>2.2120000000000002</v>
      </c>
      <c r="BI51" s="4">
        <v>13.593999999999999</v>
      </c>
      <c r="BJ51" s="4">
        <v>9.827</v>
      </c>
      <c r="BK51" s="4">
        <v>1.91</v>
      </c>
      <c r="BL51" s="4">
        <v>11.737</v>
      </c>
      <c r="BM51" s="4">
        <v>0</v>
      </c>
      <c r="BQ51" s="4">
        <v>2907.5239999999999</v>
      </c>
      <c r="BR51" s="4">
        <v>9.3009999999999995E-2</v>
      </c>
      <c r="BS51" s="4">
        <v>-5</v>
      </c>
      <c r="BT51" s="4">
        <v>0.91147</v>
      </c>
      <c r="BU51" s="4">
        <v>2.272932</v>
      </c>
      <c r="BV51" s="4">
        <v>18.411694000000001</v>
      </c>
      <c r="BW51" s="4">
        <f t="shared" si="6"/>
        <v>0.60050863440000002</v>
      </c>
      <c r="BY51" s="4">
        <f t="shared" si="7"/>
        <v>6012.824251422463</v>
      </c>
      <c r="BZ51" s="4">
        <f t="shared" si="8"/>
        <v>4.0108067154719995</v>
      </c>
      <c r="CA51" s="4">
        <f t="shared" si="9"/>
        <v>19.133105627642401</v>
      </c>
      <c r="CB51" s="4">
        <f t="shared" si="10"/>
        <v>0</v>
      </c>
    </row>
    <row r="52" spans="1:80" x14ac:dyDescent="0.25">
      <c r="A52" s="2">
        <v>42801</v>
      </c>
      <c r="B52" s="3">
        <v>0.69072437499999995</v>
      </c>
      <c r="C52" s="4">
        <v>10.231</v>
      </c>
      <c r="D52" s="4">
        <v>5.7000000000000002E-3</v>
      </c>
      <c r="E52" s="4">
        <v>56.992840000000001</v>
      </c>
      <c r="F52" s="4">
        <v>333</v>
      </c>
      <c r="G52" s="4">
        <v>53.4</v>
      </c>
      <c r="H52" s="4">
        <v>-1.4</v>
      </c>
      <c r="J52" s="4">
        <v>9.35</v>
      </c>
      <c r="K52" s="4">
        <v>0.92120000000000002</v>
      </c>
      <c r="L52" s="4">
        <v>9.4240999999999993</v>
      </c>
      <c r="M52" s="4">
        <v>5.1999999999999998E-3</v>
      </c>
      <c r="N52" s="4">
        <v>306.78359999999998</v>
      </c>
      <c r="O52" s="4">
        <v>49.184600000000003</v>
      </c>
      <c r="P52" s="4">
        <v>356</v>
      </c>
      <c r="Q52" s="4">
        <v>264.36939999999998</v>
      </c>
      <c r="R52" s="4">
        <v>42.384599999999999</v>
      </c>
      <c r="S52" s="4">
        <v>306.8</v>
      </c>
      <c r="T52" s="4">
        <v>0</v>
      </c>
      <c r="W52" s="4">
        <v>0</v>
      </c>
      <c r="X52" s="4">
        <v>8.6152999999999995</v>
      </c>
      <c r="Y52" s="4">
        <v>12.4</v>
      </c>
      <c r="Z52" s="4">
        <v>818</v>
      </c>
      <c r="AA52" s="4">
        <v>832</v>
      </c>
      <c r="AB52" s="4">
        <v>858</v>
      </c>
      <c r="AC52" s="4">
        <v>33</v>
      </c>
      <c r="AD52" s="4">
        <v>15.58</v>
      </c>
      <c r="AE52" s="4">
        <v>0.36</v>
      </c>
      <c r="AF52" s="4">
        <v>958</v>
      </c>
      <c r="AG52" s="4">
        <v>7.5</v>
      </c>
      <c r="AH52" s="4">
        <v>20</v>
      </c>
      <c r="AI52" s="4">
        <v>27</v>
      </c>
      <c r="AJ52" s="4">
        <v>191.5</v>
      </c>
      <c r="AK52" s="4">
        <v>190</v>
      </c>
      <c r="AL52" s="4">
        <v>4.5999999999999996</v>
      </c>
      <c r="AM52" s="4">
        <v>196</v>
      </c>
      <c r="AN52" s="4" t="s">
        <v>155</v>
      </c>
      <c r="AO52" s="4">
        <v>1</v>
      </c>
      <c r="AP52" s="5">
        <v>0.89907407407407414</v>
      </c>
      <c r="AQ52" s="4">
        <v>47.158681999999999</v>
      </c>
      <c r="AR52" s="4">
        <v>-88.484069000000005</v>
      </c>
      <c r="AS52" s="4">
        <v>319.39999999999998</v>
      </c>
      <c r="AT52" s="4">
        <v>19</v>
      </c>
      <c r="AU52" s="4">
        <v>12</v>
      </c>
      <c r="AV52" s="4">
        <v>9</v>
      </c>
      <c r="AW52" s="4" t="s">
        <v>411</v>
      </c>
      <c r="AX52" s="4">
        <v>1.3103</v>
      </c>
      <c r="AY52" s="4">
        <v>1.8</v>
      </c>
      <c r="AZ52" s="4">
        <v>2.4</v>
      </c>
      <c r="BA52" s="4">
        <v>13.836</v>
      </c>
      <c r="BB52" s="4">
        <v>20.67</v>
      </c>
      <c r="BC52" s="4">
        <v>1.49</v>
      </c>
      <c r="BD52" s="4">
        <v>8.5579999999999998</v>
      </c>
      <c r="BE52" s="4">
        <v>3088.5949999999998</v>
      </c>
      <c r="BF52" s="4">
        <v>1.095</v>
      </c>
      <c r="BG52" s="4">
        <v>10.529</v>
      </c>
      <c r="BH52" s="4">
        <v>1.6879999999999999</v>
      </c>
      <c r="BI52" s="4">
        <v>12.217000000000001</v>
      </c>
      <c r="BJ52" s="4">
        <v>9.0730000000000004</v>
      </c>
      <c r="BK52" s="4">
        <v>1.4550000000000001</v>
      </c>
      <c r="BL52" s="4">
        <v>10.528</v>
      </c>
      <c r="BM52" s="4">
        <v>0</v>
      </c>
      <c r="BQ52" s="4">
        <v>2053.0100000000002</v>
      </c>
      <c r="BR52" s="4">
        <v>0.12157</v>
      </c>
      <c r="BS52" s="4">
        <v>-5</v>
      </c>
      <c r="BT52" s="4">
        <v>0.90693999999999997</v>
      </c>
      <c r="BU52" s="4">
        <v>2.9708670000000001</v>
      </c>
      <c r="BV52" s="4">
        <v>18.320188000000002</v>
      </c>
      <c r="BW52" s="4">
        <f t="shared" si="6"/>
        <v>0.78490306139999999</v>
      </c>
      <c r="BY52" s="4">
        <f t="shared" si="7"/>
        <v>7859.9945303335599</v>
      </c>
      <c r="BZ52" s="4">
        <f t="shared" si="8"/>
        <v>2.7866049160590003</v>
      </c>
      <c r="CA52" s="4">
        <f t="shared" si="9"/>
        <v>23.089375710870602</v>
      </c>
      <c r="CB52" s="4">
        <f t="shared" si="10"/>
        <v>0</v>
      </c>
    </row>
    <row r="53" spans="1:80" x14ac:dyDescent="0.25">
      <c r="A53" s="2">
        <v>42801</v>
      </c>
      <c r="B53" s="3">
        <v>0.6907359490740741</v>
      </c>
      <c r="C53" s="4">
        <v>10.836</v>
      </c>
      <c r="D53" s="4">
        <v>5.3E-3</v>
      </c>
      <c r="E53" s="4">
        <v>53.153779</v>
      </c>
      <c r="F53" s="4">
        <v>336.5</v>
      </c>
      <c r="G53" s="4">
        <v>44.6</v>
      </c>
      <c r="H53" s="4">
        <v>-5.9</v>
      </c>
      <c r="J53" s="4">
        <v>7.61</v>
      </c>
      <c r="K53" s="4">
        <v>0.91659999999999997</v>
      </c>
      <c r="L53" s="4">
        <v>9.9320000000000004</v>
      </c>
      <c r="M53" s="4">
        <v>4.8999999999999998E-3</v>
      </c>
      <c r="N53" s="4">
        <v>308.38310000000001</v>
      </c>
      <c r="O53" s="4">
        <v>40.8992</v>
      </c>
      <c r="P53" s="4">
        <v>349.3</v>
      </c>
      <c r="Q53" s="4">
        <v>265.4289</v>
      </c>
      <c r="R53" s="4">
        <v>35.202399999999997</v>
      </c>
      <c r="S53" s="4">
        <v>300.60000000000002</v>
      </c>
      <c r="T53" s="4">
        <v>0</v>
      </c>
      <c r="W53" s="4">
        <v>0</v>
      </c>
      <c r="X53" s="4">
        <v>6.9730999999999996</v>
      </c>
      <c r="Y53" s="4">
        <v>12.2</v>
      </c>
      <c r="Z53" s="4">
        <v>820</v>
      </c>
      <c r="AA53" s="4">
        <v>833</v>
      </c>
      <c r="AB53" s="4">
        <v>859</v>
      </c>
      <c r="AC53" s="4">
        <v>33</v>
      </c>
      <c r="AD53" s="4">
        <v>15.06</v>
      </c>
      <c r="AE53" s="4">
        <v>0.35</v>
      </c>
      <c r="AF53" s="4">
        <v>958</v>
      </c>
      <c r="AG53" s="4">
        <v>7</v>
      </c>
      <c r="AH53" s="4">
        <v>20</v>
      </c>
      <c r="AI53" s="4">
        <v>27</v>
      </c>
      <c r="AJ53" s="4">
        <v>191</v>
      </c>
      <c r="AK53" s="4">
        <v>190.5</v>
      </c>
      <c r="AL53" s="4">
        <v>4.4000000000000004</v>
      </c>
      <c r="AM53" s="4">
        <v>196</v>
      </c>
      <c r="AN53" s="4" t="s">
        <v>155</v>
      </c>
      <c r="AO53" s="4">
        <v>1</v>
      </c>
      <c r="AP53" s="5">
        <v>0.89908564814814806</v>
      </c>
      <c r="AQ53" s="4">
        <v>47.158754000000002</v>
      </c>
      <c r="AR53" s="4">
        <v>-88.484016999999994</v>
      </c>
      <c r="AS53" s="4">
        <v>319.2</v>
      </c>
      <c r="AT53" s="4">
        <v>20.5</v>
      </c>
      <c r="AU53" s="4">
        <v>12</v>
      </c>
      <c r="AV53" s="4">
        <v>9</v>
      </c>
      <c r="AW53" s="4" t="s">
        <v>411</v>
      </c>
      <c r="AX53" s="4">
        <v>1.4</v>
      </c>
      <c r="AY53" s="4">
        <v>1.7176</v>
      </c>
      <c r="AZ53" s="4">
        <v>2.3279000000000001</v>
      </c>
      <c r="BA53" s="4">
        <v>13.836</v>
      </c>
      <c r="BB53" s="4">
        <v>19.559999999999999</v>
      </c>
      <c r="BC53" s="4">
        <v>1.41</v>
      </c>
      <c r="BD53" s="4">
        <v>9.1029999999999998</v>
      </c>
      <c r="BE53" s="4">
        <v>3088.1320000000001</v>
      </c>
      <c r="BF53" s="4">
        <v>0.96399999999999997</v>
      </c>
      <c r="BG53" s="4">
        <v>10.041</v>
      </c>
      <c r="BH53" s="4">
        <v>1.3320000000000001</v>
      </c>
      <c r="BI53" s="4">
        <v>11.372999999999999</v>
      </c>
      <c r="BJ53" s="4">
        <v>8.6430000000000007</v>
      </c>
      <c r="BK53" s="4">
        <v>1.1459999999999999</v>
      </c>
      <c r="BL53" s="4">
        <v>9.7889999999999997</v>
      </c>
      <c r="BM53" s="4">
        <v>0</v>
      </c>
      <c r="BQ53" s="4">
        <v>1576.4749999999999</v>
      </c>
      <c r="BR53" s="4">
        <v>0.13061</v>
      </c>
      <c r="BS53" s="4">
        <v>-5</v>
      </c>
      <c r="BT53" s="4">
        <v>0.89992000000000005</v>
      </c>
      <c r="BU53" s="4">
        <v>3.1917819999999999</v>
      </c>
      <c r="BV53" s="4">
        <v>18.178384000000001</v>
      </c>
      <c r="BW53" s="4">
        <f t="shared" si="6"/>
        <v>0.84326880439999996</v>
      </c>
      <c r="BY53" s="4">
        <f t="shared" si="7"/>
        <v>8443.2013628064797</v>
      </c>
      <c r="BZ53" s="4">
        <f t="shared" si="8"/>
        <v>2.6356535645967996</v>
      </c>
      <c r="CA53" s="4">
        <f t="shared" si="9"/>
        <v>23.6306574261516</v>
      </c>
      <c r="CB53" s="4">
        <f t="shared" si="10"/>
        <v>0</v>
      </c>
    </row>
    <row r="54" spans="1:80" x14ac:dyDescent="0.25">
      <c r="A54" s="2">
        <v>42801</v>
      </c>
      <c r="B54" s="3">
        <v>0.69074752314814825</v>
      </c>
      <c r="C54" s="4">
        <v>11.507999999999999</v>
      </c>
      <c r="D54" s="4">
        <v>7.9000000000000008E-3</v>
      </c>
      <c r="E54" s="4">
        <v>79.218070999999995</v>
      </c>
      <c r="F54" s="4">
        <v>344.9</v>
      </c>
      <c r="G54" s="4">
        <v>38.799999999999997</v>
      </c>
      <c r="H54" s="4">
        <v>-5.0999999999999996</v>
      </c>
      <c r="J54" s="4">
        <v>6.24</v>
      </c>
      <c r="K54" s="4">
        <v>0.91139999999999999</v>
      </c>
      <c r="L54" s="4">
        <v>10.488</v>
      </c>
      <c r="M54" s="4">
        <v>7.1999999999999998E-3</v>
      </c>
      <c r="N54" s="4">
        <v>314.30340000000001</v>
      </c>
      <c r="O54" s="4">
        <v>35.384</v>
      </c>
      <c r="P54" s="4">
        <v>349.7</v>
      </c>
      <c r="Q54" s="4">
        <v>270.863</v>
      </c>
      <c r="R54" s="4">
        <v>30.493500000000001</v>
      </c>
      <c r="S54" s="4">
        <v>301.39999999999998</v>
      </c>
      <c r="T54" s="4">
        <v>0</v>
      </c>
      <c r="W54" s="4">
        <v>0</v>
      </c>
      <c r="X54" s="4">
        <v>5.6882999999999999</v>
      </c>
      <c r="Y54" s="4">
        <v>12.1</v>
      </c>
      <c r="Z54" s="4">
        <v>820</v>
      </c>
      <c r="AA54" s="4">
        <v>834</v>
      </c>
      <c r="AB54" s="4">
        <v>859</v>
      </c>
      <c r="AC54" s="4">
        <v>33</v>
      </c>
      <c r="AD54" s="4">
        <v>15.6</v>
      </c>
      <c r="AE54" s="4">
        <v>0.36</v>
      </c>
      <c r="AF54" s="4">
        <v>958</v>
      </c>
      <c r="AG54" s="4">
        <v>7.5</v>
      </c>
      <c r="AH54" s="4">
        <v>20</v>
      </c>
      <c r="AI54" s="4">
        <v>27</v>
      </c>
      <c r="AJ54" s="4">
        <v>191</v>
      </c>
      <c r="AK54" s="4">
        <v>190.5</v>
      </c>
      <c r="AL54" s="4">
        <v>4.2</v>
      </c>
      <c r="AM54" s="4">
        <v>196</v>
      </c>
      <c r="AN54" s="4" t="s">
        <v>155</v>
      </c>
      <c r="AO54" s="4">
        <v>1</v>
      </c>
      <c r="AP54" s="5">
        <v>0.89909722222222221</v>
      </c>
      <c r="AQ54" s="4">
        <v>47.158836999999998</v>
      </c>
      <c r="AR54" s="4">
        <v>-88.483991000000003</v>
      </c>
      <c r="AS54" s="4">
        <v>319.2</v>
      </c>
      <c r="AT54" s="4">
        <v>20.6</v>
      </c>
      <c r="AU54" s="4">
        <v>12</v>
      </c>
      <c r="AV54" s="4">
        <v>9</v>
      </c>
      <c r="AW54" s="4" t="s">
        <v>411</v>
      </c>
      <c r="AX54" s="4">
        <v>1.4103000000000001</v>
      </c>
      <c r="AY54" s="4">
        <v>1</v>
      </c>
      <c r="AZ54" s="4">
        <v>1.7102999999999999</v>
      </c>
      <c r="BA54" s="4">
        <v>13.836</v>
      </c>
      <c r="BB54" s="4">
        <v>18.47</v>
      </c>
      <c r="BC54" s="4">
        <v>1.33</v>
      </c>
      <c r="BD54" s="4">
        <v>9.7210000000000001</v>
      </c>
      <c r="BE54" s="4">
        <v>3086.8589999999999</v>
      </c>
      <c r="BF54" s="4">
        <v>1.3520000000000001</v>
      </c>
      <c r="BG54" s="4">
        <v>9.6869999999999994</v>
      </c>
      <c r="BH54" s="4">
        <v>1.091</v>
      </c>
      <c r="BI54" s="4">
        <v>10.778</v>
      </c>
      <c r="BJ54" s="4">
        <v>8.3490000000000002</v>
      </c>
      <c r="BK54" s="4">
        <v>0.94</v>
      </c>
      <c r="BL54" s="4">
        <v>9.2880000000000003</v>
      </c>
      <c r="BM54" s="4">
        <v>0</v>
      </c>
      <c r="BQ54" s="4">
        <v>1217.3140000000001</v>
      </c>
      <c r="BR54" s="4">
        <v>0.14824000000000001</v>
      </c>
      <c r="BS54" s="4">
        <v>-5</v>
      </c>
      <c r="BT54" s="4">
        <v>0.89753000000000005</v>
      </c>
      <c r="BU54" s="4">
        <v>3.6226150000000001</v>
      </c>
      <c r="BV54" s="4">
        <v>18.130106000000001</v>
      </c>
      <c r="BW54" s="4">
        <f t="shared" si="6"/>
        <v>0.95709488300000001</v>
      </c>
      <c r="BY54" s="4">
        <f t="shared" si="7"/>
        <v>9578.9309701697312</v>
      </c>
      <c r="BZ54" s="4">
        <f t="shared" si="8"/>
        <v>4.1954344761680007</v>
      </c>
      <c r="CA54" s="4">
        <f t="shared" si="9"/>
        <v>25.908049143141003</v>
      </c>
      <c r="CB54" s="4">
        <f t="shared" si="10"/>
        <v>0</v>
      </c>
    </row>
    <row r="55" spans="1:80" x14ac:dyDescent="0.25">
      <c r="A55" s="2">
        <v>42801</v>
      </c>
      <c r="B55" s="3">
        <v>0.69075909722222217</v>
      </c>
      <c r="C55" s="4">
        <v>11.95</v>
      </c>
      <c r="D55" s="4">
        <v>5.5999999999999999E-3</v>
      </c>
      <c r="E55" s="4">
        <v>56.418151999999999</v>
      </c>
      <c r="F55" s="4">
        <v>349.2</v>
      </c>
      <c r="G55" s="4">
        <v>38.5</v>
      </c>
      <c r="H55" s="4">
        <v>-3.1</v>
      </c>
      <c r="J55" s="4">
        <v>5.37</v>
      </c>
      <c r="K55" s="4">
        <v>0.90810000000000002</v>
      </c>
      <c r="L55" s="4">
        <v>10.851800000000001</v>
      </c>
      <c r="M55" s="4">
        <v>5.1000000000000004E-3</v>
      </c>
      <c r="N55" s="4">
        <v>317.10579999999999</v>
      </c>
      <c r="O55" s="4">
        <v>34.968200000000003</v>
      </c>
      <c r="P55" s="4">
        <v>352.1</v>
      </c>
      <c r="Q55" s="4">
        <v>273.61709999999999</v>
      </c>
      <c r="R55" s="4">
        <v>30.172599999999999</v>
      </c>
      <c r="S55" s="4">
        <v>303.8</v>
      </c>
      <c r="T55" s="4">
        <v>0</v>
      </c>
      <c r="W55" s="4">
        <v>0</v>
      </c>
      <c r="X55" s="4">
        <v>4.8728999999999996</v>
      </c>
      <c r="Y55" s="4">
        <v>12.1</v>
      </c>
      <c r="Z55" s="4">
        <v>820</v>
      </c>
      <c r="AA55" s="4">
        <v>833</v>
      </c>
      <c r="AB55" s="4">
        <v>859</v>
      </c>
      <c r="AC55" s="4">
        <v>33</v>
      </c>
      <c r="AD55" s="4">
        <v>16.13</v>
      </c>
      <c r="AE55" s="4">
        <v>0.37</v>
      </c>
      <c r="AF55" s="4">
        <v>958</v>
      </c>
      <c r="AG55" s="4">
        <v>8</v>
      </c>
      <c r="AH55" s="4">
        <v>20</v>
      </c>
      <c r="AI55" s="4">
        <v>27</v>
      </c>
      <c r="AJ55" s="4">
        <v>191</v>
      </c>
      <c r="AK55" s="4">
        <v>190</v>
      </c>
      <c r="AL55" s="4">
        <v>4.3</v>
      </c>
      <c r="AM55" s="4">
        <v>196</v>
      </c>
      <c r="AN55" s="4" t="s">
        <v>155</v>
      </c>
      <c r="AO55" s="4">
        <v>1</v>
      </c>
      <c r="AP55" s="5">
        <v>0.89910879629629636</v>
      </c>
      <c r="AQ55" s="4">
        <v>47.158926999999998</v>
      </c>
      <c r="AR55" s="4">
        <v>-88.483977999999993</v>
      </c>
      <c r="AS55" s="4">
        <v>319.10000000000002</v>
      </c>
      <c r="AT55" s="4">
        <v>21.6</v>
      </c>
      <c r="AU55" s="4">
        <v>12</v>
      </c>
      <c r="AV55" s="4">
        <v>9</v>
      </c>
      <c r="AW55" s="4" t="s">
        <v>411</v>
      </c>
      <c r="AX55" s="4">
        <v>1.5</v>
      </c>
      <c r="AY55" s="4">
        <v>1</v>
      </c>
      <c r="AZ55" s="4">
        <v>1.8</v>
      </c>
      <c r="BA55" s="4">
        <v>13.836</v>
      </c>
      <c r="BB55" s="4">
        <v>17.82</v>
      </c>
      <c r="BC55" s="4">
        <v>1.29</v>
      </c>
      <c r="BD55" s="4">
        <v>10.118</v>
      </c>
      <c r="BE55" s="4">
        <v>3087.1329999999998</v>
      </c>
      <c r="BF55" s="4">
        <v>0.92800000000000005</v>
      </c>
      <c r="BG55" s="4">
        <v>9.4469999999999992</v>
      </c>
      <c r="BH55" s="4">
        <v>1.042</v>
      </c>
      <c r="BI55" s="4">
        <v>10.489000000000001</v>
      </c>
      <c r="BJ55" s="4">
        <v>8.1509999999999998</v>
      </c>
      <c r="BK55" s="4">
        <v>0.89900000000000002</v>
      </c>
      <c r="BL55" s="4">
        <v>9.0500000000000007</v>
      </c>
      <c r="BM55" s="4">
        <v>0</v>
      </c>
      <c r="BQ55" s="4">
        <v>1007.958</v>
      </c>
      <c r="BR55" s="4">
        <v>0.17632</v>
      </c>
      <c r="BS55" s="4">
        <v>-5</v>
      </c>
      <c r="BT55" s="4">
        <v>0.89849000000000001</v>
      </c>
      <c r="BU55" s="4">
        <v>4.3088199999999999</v>
      </c>
      <c r="BV55" s="4">
        <v>18.149498000000001</v>
      </c>
      <c r="BW55" s="4">
        <f t="shared" si="6"/>
        <v>1.138390244</v>
      </c>
      <c r="BY55" s="4">
        <f t="shared" si="7"/>
        <v>11394.407893827196</v>
      </c>
      <c r="BZ55" s="4">
        <f t="shared" si="8"/>
        <v>3.425187876736</v>
      </c>
      <c r="CA55" s="4">
        <f t="shared" si="9"/>
        <v>30.084812913012001</v>
      </c>
      <c r="CB55" s="4">
        <f t="shared" si="10"/>
        <v>0</v>
      </c>
    </row>
    <row r="56" spans="1:80" x14ac:dyDescent="0.25">
      <c r="A56" s="2">
        <v>42801</v>
      </c>
      <c r="B56" s="3">
        <v>0.69077067129629632</v>
      </c>
      <c r="C56" s="4">
        <v>12.1</v>
      </c>
      <c r="D56" s="4">
        <v>4.4000000000000003E-3</v>
      </c>
      <c r="E56" s="4">
        <v>43.866667</v>
      </c>
      <c r="F56" s="4">
        <v>352.9</v>
      </c>
      <c r="G56" s="4">
        <v>38.4</v>
      </c>
      <c r="H56" s="4">
        <v>-10.4</v>
      </c>
      <c r="J56" s="4">
        <v>4.41</v>
      </c>
      <c r="K56" s="4">
        <v>0.90700000000000003</v>
      </c>
      <c r="L56" s="4">
        <v>10.974600000000001</v>
      </c>
      <c r="M56" s="4">
        <v>4.0000000000000001E-3</v>
      </c>
      <c r="N56" s="4">
        <v>320.07659999999998</v>
      </c>
      <c r="O56" s="4">
        <v>34.828400000000002</v>
      </c>
      <c r="P56" s="4">
        <v>354.9</v>
      </c>
      <c r="Q56" s="4">
        <v>276.3417</v>
      </c>
      <c r="R56" s="4">
        <v>30.069500000000001</v>
      </c>
      <c r="S56" s="4">
        <v>306.39999999999998</v>
      </c>
      <c r="T56" s="4">
        <v>0</v>
      </c>
      <c r="W56" s="4">
        <v>0</v>
      </c>
      <c r="X56" s="4">
        <v>4.0042</v>
      </c>
      <c r="Y56" s="4">
        <v>12</v>
      </c>
      <c r="Z56" s="4">
        <v>820</v>
      </c>
      <c r="AA56" s="4">
        <v>834</v>
      </c>
      <c r="AB56" s="4">
        <v>859</v>
      </c>
      <c r="AC56" s="4">
        <v>33.5</v>
      </c>
      <c r="AD56" s="4">
        <v>16.38</v>
      </c>
      <c r="AE56" s="4">
        <v>0.38</v>
      </c>
      <c r="AF56" s="4">
        <v>958</v>
      </c>
      <c r="AG56" s="4">
        <v>8</v>
      </c>
      <c r="AH56" s="4">
        <v>20</v>
      </c>
      <c r="AI56" s="4">
        <v>27</v>
      </c>
      <c r="AJ56" s="4">
        <v>191</v>
      </c>
      <c r="AK56" s="4">
        <v>190</v>
      </c>
      <c r="AL56" s="4">
        <v>4.3</v>
      </c>
      <c r="AM56" s="4">
        <v>196</v>
      </c>
      <c r="AN56" s="4" t="s">
        <v>155</v>
      </c>
      <c r="AO56" s="4">
        <v>1</v>
      </c>
      <c r="AP56" s="5">
        <v>0.8991203703703704</v>
      </c>
      <c r="AQ56" s="4">
        <v>47.159013000000002</v>
      </c>
      <c r="AR56" s="4">
        <v>-88.483965999999995</v>
      </c>
      <c r="AS56" s="4">
        <v>319.10000000000002</v>
      </c>
      <c r="AT56" s="4">
        <v>21.7</v>
      </c>
      <c r="AU56" s="4">
        <v>12</v>
      </c>
      <c r="AV56" s="4">
        <v>9</v>
      </c>
      <c r="AW56" s="4" t="s">
        <v>411</v>
      </c>
      <c r="AX56" s="4">
        <v>1.4691000000000001</v>
      </c>
      <c r="AY56" s="4">
        <v>1.0103</v>
      </c>
      <c r="AZ56" s="4">
        <v>1.8103</v>
      </c>
      <c r="BA56" s="4">
        <v>13.836</v>
      </c>
      <c r="BB56" s="4">
        <v>17.61</v>
      </c>
      <c r="BC56" s="4">
        <v>1.27</v>
      </c>
      <c r="BD56" s="4">
        <v>10.255000000000001</v>
      </c>
      <c r="BE56" s="4">
        <v>3087.3440000000001</v>
      </c>
      <c r="BF56" s="4">
        <v>0.71199999999999997</v>
      </c>
      <c r="BG56" s="4">
        <v>9.4290000000000003</v>
      </c>
      <c r="BH56" s="4">
        <v>1.026</v>
      </c>
      <c r="BI56" s="4">
        <v>10.456</v>
      </c>
      <c r="BJ56" s="4">
        <v>8.141</v>
      </c>
      <c r="BK56" s="4">
        <v>0.88600000000000001</v>
      </c>
      <c r="BL56" s="4">
        <v>9.0269999999999992</v>
      </c>
      <c r="BM56" s="4">
        <v>0</v>
      </c>
      <c r="BQ56" s="4">
        <v>819.053</v>
      </c>
      <c r="BR56" s="4">
        <v>0.18792</v>
      </c>
      <c r="BS56" s="4">
        <v>-5</v>
      </c>
      <c r="BT56" s="4">
        <v>0.89595999999999998</v>
      </c>
      <c r="BU56" s="4">
        <v>4.592295</v>
      </c>
      <c r="BV56" s="4">
        <v>18.098392</v>
      </c>
      <c r="BW56" s="4">
        <f t="shared" si="6"/>
        <v>1.2132843389999999</v>
      </c>
      <c r="BY56" s="4">
        <f t="shared" si="7"/>
        <v>12144.87001544357</v>
      </c>
      <c r="BZ56" s="4">
        <f t="shared" si="8"/>
        <v>2.8008370466639998</v>
      </c>
      <c r="CA56" s="4">
        <f t="shared" si="9"/>
        <v>32.024739321477</v>
      </c>
      <c r="CB56" s="4">
        <f t="shared" si="10"/>
        <v>0</v>
      </c>
    </row>
    <row r="57" spans="1:80" x14ac:dyDescent="0.25">
      <c r="A57" s="2">
        <v>42801</v>
      </c>
      <c r="B57" s="3">
        <v>0.69078224537037036</v>
      </c>
      <c r="C57" s="4">
        <v>12.106999999999999</v>
      </c>
      <c r="D57" s="4">
        <v>4.4000000000000003E-3</v>
      </c>
      <c r="E57" s="4">
        <v>44.485356000000003</v>
      </c>
      <c r="F57" s="4">
        <v>357.8</v>
      </c>
      <c r="G57" s="4">
        <v>36.299999999999997</v>
      </c>
      <c r="H57" s="4">
        <v>-4.8</v>
      </c>
      <c r="J57" s="4">
        <v>3.96</v>
      </c>
      <c r="K57" s="4">
        <v>0.90690000000000004</v>
      </c>
      <c r="L57" s="4">
        <v>10.9803</v>
      </c>
      <c r="M57" s="4">
        <v>4.0000000000000001E-3</v>
      </c>
      <c r="N57" s="4">
        <v>324.46699999999998</v>
      </c>
      <c r="O57" s="4">
        <v>32.879399999999997</v>
      </c>
      <c r="P57" s="4">
        <v>357.3</v>
      </c>
      <c r="Q57" s="4">
        <v>280.28930000000003</v>
      </c>
      <c r="R57" s="4">
        <v>28.402699999999999</v>
      </c>
      <c r="S57" s="4">
        <v>308.7</v>
      </c>
      <c r="T57" s="4">
        <v>0</v>
      </c>
      <c r="W57" s="4">
        <v>0</v>
      </c>
      <c r="X57" s="4">
        <v>3.5884</v>
      </c>
      <c r="Y57" s="4">
        <v>12.1</v>
      </c>
      <c r="Z57" s="4">
        <v>820</v>
      </c>
      <c r="AA57" s="4">
        <v>833</v>
      </c>
      <c r="AB57" s="4">
        <v>858</v>
      </c>
      <c r="AC57" s="4">
        <v>34</v>
      </c>
      <c r="AD57" s="4">
        <v>16.62</v>
      </c>
      <c r="AE57" s="4">
        <v>0.38</v>
      </c>
      <c r="AF57" s="4">
        <v>958</v>
      </c>
      <c r="AG57" s="4">
        <v>8</v>
      </c>
      <c r="AH57" s="4">
        <v>20</v>
      </c>
      <c r="AI57" s="4">
        <v>27</v>
      </c>
      <c r="AJ57" s="4">
        <v>191</v>
      </c>
      <c r="AK57" s="4">
        <v>190</v>
      </c>
      <c r="AL57" s="4">
        <v>4.4000000000000004</v>
      </c>
      <c r="AM57" s="4">
        <v>196</v>
      </c>
      <c r="AN57" s="4" t="s">
        <v>155</v>
      </c>
      <c r="AO57" s="4">
        <v>1</v>
      </c>
      <c r="AP57" s="5">
        <v>0.89913194444444444</v>
      </c>
      <c r="AQ57" s="4">
        <v>47.159108000000003</v>
      </c>
      <c r="AR57" s="4">
        <v>-88.483974000000003</v>
      </c>
      <c r="AS57" s="4">
        <v>318.8</v>
      </c>
      <c r="AT57" s="4">
        <v>22.2</v>
      </c>
      <c r="AU57" s="4">
        <v>12</v>
      </c>
      <c r="AV57" s="4">
        <v>9</v>
      </c>
      <c r="AW57" s="4" t="s">
        <v>411</v>
      </c>
      <c r="AX57" s="4">
        <v>1.1897</v>
      </c>
      <c r="AY57" s="4">
        <v>1.1103000000000001</v>
      </c>
      <c r="AZ57" s="4">
        <v>1.9103000000000001</v>
      </c>
      <c r="BA57" s="4">
        <v>13.836</v>
      </c>
      <c r="BB57" s="4">
        <v>17.600000000000001</v>
      </c>
      <c r="BC57" s="4">
        <v>1.27</v>
      </c>
      <c r="BD57" s="4">
        <v>10.263999999999999</v>
      </c>
      <c r="BE57" s="4">
        <v>3087.3229999999999</v>
      </c>
      <c r="BF57" s="4">
        <v>0.72199999999999998</v>
      </c>
      <c r="BG57" s="4">
        <v>9.5540000000000003</v>
      </c>
      <c r="BH57" s="4">
        <v>0.96799999999999997</v>
      </c>
      <c r="BI57" s="4">
        <v>10.522</v>
      </c>
      <c r="BJ57" s="4">
        <v>8.2530000000000001</v>
      </c>
      <c r="BK57" s="4">
        <v>0.83599999999999997</v>
      </c>
      <c r="BL57" s="4">
        <v>9.0890000000000004</v>
      </c>
      <c r="BM57" s="4">
        <v>0</v>
      </c>
      <c r="BQ57" s="4">
        <v>733.61500000000001</v>
      </c>
      <c r="BR57" s="4">
        <v>0.18451000000000001</v>
      </c>
      <c r="BS57" s="4">
        <v>-5</v>
      </c>
      <c r="BT57" s="4">
        <v>0.89654999999999996</v>
      </c>
      <c r="BU57" s="4">
        <v>4.5089629999999996</v>
      </c>
      <c r="BV57" s="4">
        <v>18.110309999999998</v>
      </c>
      <c r="BW57" s="4">
        <f t="shared" si="6"/>
        <v>1.1912680245999998</v>
      </c>
      <c r="BY57" s="4">
        <f t="shared" si="7"/>
        <v>11924.407525803572</v>
      </c>
      <c r="BZ57" s="4">
        <f t="shared" si="8"/>
        <v>2.7886367035875996</v>
      </c>
      <c r="CA57" s="4">
        <f t="shared" si="9"/>
        <v>31.8762032059674</v>
      </c>
      <c r="CB57" s="4">
        <f t="shared" si="10"/>
        <v>0</v>
      </c>
    </row>
    <row r="58" spans="1:80" x14ac:dyDescent="0.25">
      <c r="A58" s="2">
        <v>42801</v>
      </c>
      <c r="B58" s="3">
        <v>0.69079381944444451</v>
      </c>
      <c r="C58" s="4">
        <v>12.148999999999999</v>
      </c>
      <c r="D58" s="4">
        <v>5.0000000000000001E-3</v>
      </c>
      <c r="E58" s="4">
        <v>50</v>
      </c>
      <c r="F58" s="4">
        <v>357.8</v>
      </c>
      <c r="G58" s="4">
        <v>32.6</v>
      </c>
      <c r="H58" s="4">
        <v>-8</v>
      </c>
      <c r="J58" s="4">
        <v>3.8</v>
      </c>
      <c r="K58" s="4">
        <v>0.90659999999999996</v>
      </c>
      <c r="L58" s="4">
        <v>11.0146</v>
      </c>
      <c r="M58" s="4">
        <v>4.4999999999999997E-3</v>
      </c>
      <c r="N58" s="4">
        <v>324.39769999999999</v>
      </c>
      <c r="O58" s="4">
        <v>29.5777</v>
      </c>
      <c r="P58" s="4">
        <v>354</v>
      </c>
      <c r="Q58" s="4">
        <v>280.2294</v>
      </c>
      <c r="R58" s="4">
        <v>25.5505</v>
      </c>
      <c r="S58" s="4">
        <v>305.8</v>
      </c>
      <c r="T58" s="4">
        <v>0</v>
      </c>
      <c r="W58" s="4">
        <v>0</v>
      </c>
      <c r="X58" s="4">
        <v>3.4453</v>
      </c>
      <c r="Y58" s="4">
        <v>12</v>
      </c>
      <c r="Z58" s="4">
        <v>820</v>
      </c>
      <c r="AA58" s="4">
        <v>833</v>
      </c>
      <c r="AB58" s="4">
        <v>858</v>
      </c>
      <c r="AC58" s="4">
        <v>34</v>
      </c>
      <c r="AD58" s="4">
        <v>16.62</v>
      </c>
      <c r="AE58" s="4">
        <v>0.38</v>
      </c>
      <c r="AF58" s="4">
        <v>958</v>
      </c>
      <c r="AG58" s="4">
        <v>8</v>
      </c>
      <c r="AH58" s="4">
        <v>20</v>
      </c>
      <c r="AI58" s="4">
        <v>27</v>
      </c>
      <c r="AJ58" s="4">
        <v>191</v>
      </c>
      <c r="AK58" s="4">
        <v>190</v>
      </c>
      <c r="AL58" s="4">
        <v>4.5</v>
      </c>
      <c r="AM58" s="4">
        <v>196</v>
      </c>
      <c r="AN58" s="4" t="s">
        <v>155</v>
      </c>
      <c r="AO58" s="4">
        <v>1</v>
      </c>
      <c r="AP58" s="5">
        <v>0.89914351851851848</v>
      </c>
      <c r="AQ58" s="4">
        <v>47.159204000000003</v>
      </c>
      <c r="AR58" s="4">
        <v>-88.483986999999999</v>
      </c>
      <c r="AS58" s="4">
        <v>318.39999999999998</v>
      </c>
      <c r="AT58" s="4">
        <v>23.2</v>
      </c>
      <c r="AU58" s="4">
        <v>12</v>
      </c>
      <c r="AV58" s="4">
        <v>10</v>
      </c>
      <c r="AW58" s="4" t="s">
        <v>412</v>
      </c>
      <c r="AX58" s="4">
        <v>1.1309</v>
      </c>
      <c r="AY58" s="4">
        <v>1.1794</v>
      </c>
      <c r="AZ58" s="4">
        <v>2.0206</v>
      </c>
      <c r="BA58" s="4">
        <v>13.836</v>
      </c>
      <c r="BB58" s="4">
        <v>17.54</v>
      </c>
      <c r="BC58" s="4">
        <v>1.27</v>
      </c>
      <c r="BD58" s="4">
        <v>10.297000000000001</v>
      </c>
      <c r="BE58" s="4">
        <v>3087.1509999999998</v>
      </c>
      <c r="BF58" s="4">
        <v>0.80900000000000005</v>
      </c>
      <c r="BG58" s="4">
        <v>9.5210000000000008</v>
      </c>
      <c r="BH58" s="4">
        <v>0.86799999999999999</v>
      </c>
      <c r="BI58" s="4">
        <v>10.39</v>
      </c>
      <c r="BJ58" s="4">
        <v>8.2249999999999996</v>
      </c>
      <c r="BK58" s="4">
        <v>0.75</v>
      </c>
      <c r="BL58" s="4">
        <v>8.9749999999999996</v>
      </c>
      <c r="BM58" s="4">
        <v>0</v>
      </c>
      <c r="BQ58" s="4">
        <v>702.11500000000001</v>
      </c>
      <c r="BR58" s="4">
        <v>0.16613</v>
      </c>
      <c r="BS58" s="4">
        <v>-5</v>
      </c>
      <c r="BT58" s="4">
        <v>0.89695999999999998</v>
      </c>
      <c r="BU58" s="4">
        <v>4.0598020000000004</v>
      </c>
      <c r="BV58" s="4">
        <v>18.118592</v>
      </c>
      <c r="BW58" s="4">
        <f t="shared" si="6"/>
        <v>1.0725996884</v>
      </c>
      <c r="BY58" s="4">
        <f t="shared" si="7"/>
        <v>10735.957797393774</v>
      </c>
      <c r="BZ58" s="4">
        <f t="shared" si="8"/>
        <v>2.8133997520988006</v>
      </c>
      <c r="CA58" s="4">
        <f t="shared" si="9"/>
        <v>28.603477084070004</v>
      </c>
      <c r="CB58" s="4">
        <f t="shared" si="10"/>
        <v>0</v>
      </c>
    </row>
    <row r="59" spans="1:80" x14ac:dyDescent="0.25">
      <c r="A59" s="2">
        <v>42801</v>
      </c>
      <c r="B59" s="3">
        <v>0.69080539351851844</v>
      </c>
      <c r="C59" s="4">
        <v>12.369</v>
      </c>
      <c r="D59" s="4">
        <v>5.0000000000000001E-3</v>
      </c>
      <c r="E59" s="4">
        <v>50</v>
      </c>
      <c r="F59" s="4">
        <v>357.8</v>
      </c>
      <c r="G59" s="4">
        <v>32.4</v>
      </c>
      <c r="H59" s="4">
        <v>-7.8</v>
      </c>
      <c r="J59" s="4">
        <v>3.7</v>
      </c>
      <c r="K59" s="4">
        <v>0.90500000000000003</v>
      </c>
      <c r="L59" s="4">
        <v>11.1937</v>
      </c>
      <c r="M59" s="4">
        <v>4.4999999999999997E-3</v>
      </c>
      <c r="N59" s="4">
        <v>323.81169999999997</v>
      </c>
      <c r="O59" s="4">
        <v>29.322199999999999</v>
      </c>
      <c r="P59" s="4">
        <v>353.1</v>
      </c>
      <c r="Q59" s="4">
        <v>279.72320000000002</v>
      </c>
      <c r="R59" s="4">
        <v>25.329899999999999</v>
      </c>
      <c r="S59" s="4">
        <v>305.10000000000002</v>
      </c>
      <c r="T59" s="4">
        <v>0</v>
      </c>
      <c r="W59" s="4">
        <v>0</v>
      </c>
      <c r="X59" s="4">
        <v>3.3485</v>
      </c>
      <c r="Y59" s="4">
        <v>12</v>
      </c>
      <c r="Z59" s="4">
        <v>820</v>
      </c>
      <c r="AA59" s="4">
        <v>834</v>
      </c>
      <c r="AB59" s="4">
        <v>858</v>
      </c>
      <c r="AC59" s="4">
        <v>34</v>
      </c>
      <c r="AD59" s="4">
        <v>16.62</v>
      </c>
      <c r="AE59" s="4">
        <v>0.38</v>
      </c>
      <c r="AF59" s="4">
        <v>958</v>
      </c>
      <c r="AG59" s="4">
        <v>8</v>
      </c>
      <c r="AH59" s="4">
        <v>20</v>
      </c>
      <c r="AI59" s="4">
        <v>27</v>
      </c>
      <c r="AJ59" s="4">
        <v>191</v>
      </c>
      <c r="AK59" s="4">
        <v>190</v>
      </c>
      <c r="AL59" s="4">
        <v>4.4000000000000004</v>
      </c>
      <c r="AM59" s="4">
        <v>196</v>
      </c>
      <c r="AN59" s="4" t="s">
        <v>155</v>
      </c>
      <c r="AO59" s="4">
        <v>1</v>
      </c>
      <c r="AP59" s="5">
        <v>0.89915509259259263</v>
      </c>
      <c r="AQ59" s="4">
        <v>47.159309999999998</v>
      </c>
      <c r="AR59" s="4">
        <v>-88.484003999999999</v>
      </c>
      <c r="AS59" s="4">
        <v>318.2</v>
      </c>
      <c r="AT59" s="4">
        <v>24.4</v>
      </c>
      <c r="AU59" s="4">
        <v>12</v>
      </c>
      <c r="AV59" s="4">
        <v>10</v>
      </c>
      <c r="AW59" s="4" t="s">
        <v>412</v>
      </c>
      <c r="AX59" s="4">
        <v>1.3691</v>
      </c>
      <c r="AY59" s="4">
        <v>1.0103</v>
      </c>
      <c r="AZ59" s="4">
        <v>2.2000000000000002</v>
      </c>
      <c r="BA59" s="4">
        <v>13.836</v>
      </c>
      <c r="BB59" s="4">
        <v>17.25</v>
      </c>
      <c r="BC59" s="4">
        <v>1.25</v>
      </c>
      <c r="BD59" s="4">
        <v>10.496</v>
      </c>
      <c r="BE59" s="4">
        <v>3086.9940000000001</v>
      </c>
      <c r="BF59" s="4">
        <v>0.79400000000000004</v>
      </c>
      <c r="BG59" s="4">
        <v>9.3520000000000003</v>
      </c>
      <c r="BH59" s="4">
        <v>0.84699999999999998</v>
      </c>
      <c r="BI59" s="4">
        <v>10.199</v>
      </c>
      <c r="BJ59" s="4">
        <v>8.0779999999999994</v>
      </c>
      <c r="BK59" s="4">
        <v>0.73199999999999998</v>
      </c>
      <c r="BL59" s="4">
        <v>8.81</v>
      </c>
      <c r="BM59" s="4">
        <v>0</v>
      </c>
      <c r="BQ59" s="4">
        <v>671.452</v>
      </c>
      <c r="BR59" s="4">
        <v>0.15615999999999999</v>
      </c>
      <c r="BS59" s="4">
        <v>-5</v>
      </c>
      <c r="BT59" s="4">
        <v>0.89551000000000003</v>
      </c>
      <c r="BU59" s="4">
        <v>3.81616</v>
      </c>
      <c r="BV59" s="4">
        <v>18.089302</v>
      </c>
      <c r="BW59" s="4">
        <f t="shared" si="6"/>
        <v>1.008229472</v>
      </c>
      <c r="BY59" s="4">
        <f t="shared" si="7"/>
        <v>10091.144625536064</v>
      </c>
      <c r="BZ59" s="4">
        <f t="shared" si="8"/>
        <v>2.5955245888640004</v>
      </c>
      <c r="CA59" s="4">
        <f t="shared" si="9"/>
        <v>26.406357215167997</v>
      </c>
      <c r="CB59" s="4">
        <f t="shared" si="10"/>
        <v>0</v>
      </c>
    </row>
    <row r="60" spans="1:80" x14ac:dyDescent="0.25">
      <c r="A60" s="2">
        <v>42801</v>
      </c>
      <c r="B60" s="3">
        <v>0.69081696759259259</v>
      </c>
      <c r="C60" s="4">
        <v>12.426</v>
      </c>
      <c r="D60" s="4">
        <v>5.0000000000000001E-3</v>
      </c>
      <c r="E60" s="4">
        <v>50</v>
      </c>
      <c r="F60" s="4">
        <v>357</v>
      </c>
      <c r="G60" s="4">
        <v>29.1</v>
      </c>
      <c r="H60" s="4">
        <v>-2.2000000000000002</v>
      </c>
      <c r="J60" s="4">
        <v>3.51</v>
      </c>
      <c r="K60" s="4">
        <v>0.90449999999999997</v>
      </c>
      <c r="L60" s="4">
        <v>11.2401</v>
      </c>
      <c r="M60" s="4">
        <v>4.4999999999999997E-3</v>
      </c>
      <c r="N60" s="4">
        <v>322.94389999999999</v>
      </c>
      <c r="O60" s="4">
        <v>26.337499999999999</v>
      </c>
      <c r="P60" s="4">
        <v>349.3</v>
      </c>
      <c r="Q60" s="4">
        <v>278.97359999999998</v>
      </c>
      <c r="R60" s="4">
        <v>22.7516</v>
      </c>
      <c r="S60" s="4">
        <v>301.7</v>
      </c>
      <c r="T60" s="4">
        <v>0</v>
      </c>
      <c r="W60" s="4">
        <v>0</v>
      </c>
      <c r="X60" s="4">
        <v>3.1724999999999999</v>
      </c>
      <c r="Y60" s="4">
        <v>12</v>
      </c>
      <c r="Z60" s="4">
        <v>820</v>
      </c>
      <c r="AA60" s="4">
        <v>833</v>
      </c>
      <c r="AB60" s="4">
        <v>857</v>
      </c>
      <c r="AC60" s="4">
        <v>34</v>
      </c>
      <c r="AD60" s="4">
        <v>16.62</v>
      </c>
      <c r="AE60" s="4">
        <v>0.38</v>
      </c>
      <c r="AF60" s="4">
        <v>958</v>
      </c>
      <c r="AG60" s="4">
        <v>8</v>
      </c>
      <c r="AH60" s="4">
        <v>20</v>
      </c>
      <c r="AI60" s="4">
        <v>27</v>
      </c>
      <c r="AJ60" s="4">
        <v>190.5</v>
      </c>
      <c r="AK60" s="4">
        <v>190</v>
      </c>
      <c r="AL60" s="4">
        <v>4.3</v>
      </c>
      <c r="AM60" s="4">
        <v>196</v>
      </c>
      <c r="AN60" s="4" t="s">
        <v>155</v>
      </c>
      <c r="AO60" s="4">
        <v>1</v>
      </c>
      <c r="AP60" s="5">
        <v>0.89916666666666656</v>
      </c>
      <c r="AQ60" s="4">
        <v>47.159410000000001</v>
      </c>
      <c r="AR60" s="4">
        <v>-88.484018000000006</v>
      </c>
      <c r="AS60" s="4">
        <v>317.8</v>
      </c>
      <c r="AT60" s="4">
        <v>24.4</v>
      </c>
      <c r="AU60" s="4">
        <v>12</v>
      </c>
      <c r="AV60" s="4">
        <v>9</v>
      </c>
      <c r="AW60" s="4" t="s">
        <v>413</v>
      </c>
      <c r="AX60" s="4">
        <v>1.1000000000000001</v>
      </c>
      <c r="AY60" s="4">
        <v>1.1103000000000001</v>
      </c>
      <c r="AZ60" s="4">
        <v>2.2103000000000002</v>
      </c>
      <c r="BA60" s="4">
        <v>13.836</v>
      </c>
      <c r="BB60" s="4">
        <v>17.170000000000002</v>
      </c>
      <c r="BC60" s="4">
        <v>1.24</v>
      </c>
      <c r="BD60" s="4">
        <v>10.553000000000001</v>
      </c>
      <c r="BE60" s="4">
        <v>3086.9549999999999</v>
      </c>
      <c r="BF60" s="4">
        <v>0.79100000000000004</v>
      </c>
      <c r="BG60" s="4">
        <v>9.2880000000000003</v>
      </c>
      <c r="BH60" s="4">
        <v>0.75700000000000001</v>
      </c>
      <c r="BI60" s="4">
        <v>10.045999999999999</v>
      </c>
      <c r="BJ60" s="4">
        <v>8.0229999999999997</v>
      </c>
      <c r="BK60" s="4">
        <v>0.65400000000000003</v>
      </c>
      <c r="BL60" s="4">
        <v>8.6780000000000008</v>
      </c>
      <c r="BM60" s="4">
        <v>0</v>
      </c>
      <c r="BQ60" s="4">
        <v>633.53200000000004</v>
      </c>
      <c r="BR60" s="4">
        <v>0.16552800000000001</v>
      </c>
      <c r="BS60" s="4">
        <v>-5</v>
      </c>
      <c r="BT60" s="4">
        <v>0.896509</v>
      </c>
      <c r="BU60" s="4">
        <v>4.045102</v>
      </c>
      <c r="BV60" s="4">
        <v>18.109491999999999</v>
      </c>
      <c r="BW60" s="4">
        <f t="shared" si="6"/>
        <v>1.0687159483999999</v>
      </c>
      <c r="BY60" s="4">
        <f t="shared" si="7"/>
        <v>10696.405183521605</v>
      </c>
      <c r="BZ60" s="4">
        <f t="shared" si="8"/>
        <v>2.7408421892012003</v>
      </c>
      <c r="CA60" s="4">
        <f t="shared" si="9"/>
        <v>27.799970776183596</v>
      </c>
      <c r="CB60" s="4">
        <f t="shared" si="10"/>
        <v>0</v>
      </c>
    </row>
    <row r="61" spans="1:80" x14ac:dyDescent="0.25">
      <c r="A61" s="2">
        <v>42801</v>
      </c>
      <c r="B61" s="3">
        <v>0.69082854166666674</v>
      </c>
      <c r="C61" s="4">
        <v>12.433999999999999</v>
      </c>
      <c r="D61" s="4">
        <v>6.6E-3</v>
      </c>
      <c r="E61" s="4">
        <v>65.798045999999999</v>
      </c>
      <c r="F61" s="4">
        <v>357</v>
      </c>
      <c r="G61" s="4">
        <v>29</v>
      </c>
      <c r="H61" s="4">
        <v>-7.8</v>
      </c>
      <c r="J61" s="4">
        <v>3.37</v>
      </c>
      <c r="K61" s="4">
        <v>0.90449999999999997</v>
      </c>
      <c r="L61" s="4">
        <v>11.246499999999999</v>
      </c>
      <c r="M61" s="4">
        <v>6.0000000000000001E-3</v>
      </c>
      <c r="N61" s="4">
        <v>322.89550000000003</v>
      </c>
      <c r="O61" s="4">
        <v>26.2242</v>
      </c>
      <c r="P61" s="4">
        <v>349.1</v>
      </c>
      <c r="Q61" s="4">
        <v>278.93180000000001</v>
      </c>
      <c r="R61" s="4">
        <v>22.653600000000001</v>
      </c>
      <c r="S61" s="4">
        <v>301.60000000000002</v>
      </c>
      <c r="T61" s="4">
        <v>0</v>
      </c>
      <c r="W61" s="4">
        <v>0</v>
      </c>
      <c r="X61" s="4">
        <v>3.0444</v>
      </c>
      <c r="Y61" s="4">
        <v>11.9</v>
      </c>
      <c r="Z61" s="4">
        <v>820</v>
      </c>
      <c r="AA61" s="4">
        <v>833</v>
      </c>
      <c r="AB61" s="4">
        <v>858</v>
      </c>
      <c r="AC61" s="4">
        <v>34</v>
      </c>
      <c r="AD61" s="4">
        <v>16.62</v>
      </c>
      <c r="AE61" s="4">
        <v>0.38</v>
      </c>
      <c r="AF61" s="4">
        <v>958</v>
      </c>
      <c r="AG61" s="4">
        <v>8</v>
      </c>
      <c r="AH61" s="4">
        <v>20</v>
      </c>
      <c r="AI61" s="4">
        <v>27</v>
      </c>
      <c r="AJ61" s="4">
        <v>190</v>
      </c>
      <c r="AK61" s="4">
        <v>190</v>
      </c>
      <c r="AL61" s="4">
        <v>4.3</v>
      </c>
      <c r="AM61" s="4">
        <v>196</v>
      </c>
      <c r="AN61" s="4" t="s">
        <v>155</v>
      </c>
      <c r="AO61" s="4">
        <v>1</v>
      </c>
      <c r="AP61" s="5">
        <v>0.89917824074074071</v>
      </c>
      <c r="AQ61" s="4">
        <v>47.159509999999997</v>
      </c>
      <c r="AR61" s="4">
        <v>-88.484029000000007</v>
      </c>
      <c r="AS61" s="4">
        <v>317.7</v>
      </c>
      <c r="AT61" s="4">
        <v>24.4</v>
      </c>
      <c r="AU61" s="4">
        <v>12</v>
      </c>
      <c r="AV61" s="4">
        <v>9</v>
      </c>
      <c r="AW61" s="4" t="s">
        <v>413</v>
      </c>
      <c r="AX61" s="4">
        <v>1.1000000000000001</v>
      </c>
      <c r="AY61" s="4">
        <v>1.2102900000000001</v>
      </c>
      <c r="AZ61" s="4">
        <v>2.2999999999999998</v>
      </c>
      <c r="BA61" s="4">
        <v>13.836</v>
      </c>
      <c r="BB61" s="4">
        <v>17.16</v>
      </c>
      <c r="BC61" s="4">
        <v>1.24</v>
      </c>
      <c r="BD61" s="4">
        <v>10.561999999999999</v>
      </c>
      <c r="BE61" s="4">
        <v>3086.556</v>
      </c>
      <c r="BF61" s="4">
        <v>1.04</v>
      </c>
      <c r="BG61" s="4">
        <v>9.2799999999999994</v>
      </c>
      <c r="BH61" s="4">
        <v>0.754</v>
      </c>
      <c r="BI61" s="4">
        <v>10.034000000000001</v>
      </c>
      <c r="BJ61" s="4">
        <v>8.0169999999999995</v>
      </c>
      <c r="BK61" s="4">
        <v>0.65100000000000002</v>
      </c>
      <c r="BL61" s="4">
        <v>8.6679999999999993</v>
      </c>
      <c r="BM61" s="4">
        <v>0</v>
      </c>
      <c r="BQ61" s="4">
        <v>607.51800000000003</v>
      </c>
      <c r="BR61" s="4">
        <v>0.159357</v>
      </c>
      <c r="BS61" s="4">
        <v>-5</v>
      </c>
      <c r="BT61" s="4">
        <v>0.89598100000000003</v>
      </c>
      <c r="BU61" s="4">
        <v>3.8942950000000001</v>
      </c>
      <c r="BV61" s="4">
        <v>18.098815999999999</v>
      </c>
      <c r="BW61" s="4">
        <f t="shared" si="6"/>
        <v>1.0288727389999999</v>
      </c>
      <c r="BY61" s="4">
        <f t="shared" si="7"/>
        <v>10296.297391663933</v>
      </c>
      <c r="BZ61" s="4">
        <f t="shared" si="8"/>
        <v>3.4692872208800005</v>
      </c>
      <c r="CA61" s="4">
        <f t="shared" si="9"/>
        <v>26.743534278649001</v>
      </c>
      <c r="CB61" s="4">
        <f t="shared" si="10"/>
        <v>0</v>
      </c>
    </row>
    <row r="62" spans="1:80" x14ac:dyDescent="0.25">
      <c r="A62" s="2">
        <v>42801</v>
      </c>
      <c r="B62" s="3">
        <v>0.69084011574074078</v>
      </c>
      <c r="C62" s="4">
        <v>12.44</v>
      </c>
      <c r="D62" s="4">
        <v>7.0000000000000001E-3</v>
      </c>
      <c r="E62" s="4">
        <v>70</v>
      </c>
      <c r="F62" s="4">
        <v>357</v>
      </c>
      <c r="G62" s="4">
        <v>30.1</v>
      </c>
      <c r="H62" s="4">
        <v>-3.1</v>
      </c>
      <c r="J62" s="4">
        <v>3.21</v>
      </c>
      <c r="K62" s="4">
        <v>0.90439999999999998</v>
      </c>
      <c r="L62" s="4">
        <v>11.2508</v>
      </c>
      <c r="M62" s="4">
        <v>6.3E-3</v>
      </c>
      <c r="N62" s="4">
        <v>322.87169999999998</v>
      </c>
      <c r="O62" s="4">
        <v>27.2225</v>
      </c>
      <c r="P62" s="4">
        <v>350.1</v>
      </c>
      <c r="Q62" s="4">
        <v>278.91120000000001</v>
      </c>
      <c r="R62" s="4">
        <v>23.515999999999998</v>
      </c>
      <c r="S62" s="4">
        <v>302.39999999999998</v>
      </c>
      <c r="T62" s="4">
        <v>0</v>
      </c>
      <c r="W62" s="4">
        <v>0</v>
      </c>
      <c r="X62" s="4">
        <v>2.8996</v>
      </c>
      <c r="Y62" s="4">
        <v>12</v>
      </c>
      <c r="Z62" s="4">
        <v>819</v>
      </c>
      <c r="AA62" s="4">
        <v>832</v>
      </c>
      <c r="AB62" s="4">
        <v>859</v>
      </c>
      <c r="AC62" s="4">
        <v>34</v>
      </c>
      <c r="AD62" s="4">
        <v>16.62</v>
      </c>
      <c r="AE62" s="4">
        <v>0.38</v>
      </c>
      <c r="AF62" s="4">
        <v>958</v>
      </c>
      <c r="AG62" s="4">
        <v>8</v>
      </c>
      <c r="AH62" s="4">
        <v>20</v>
      </c>
      <c r="AI62" s="4">
        <v>27</v>
      </c>
      <c r="AJ62" s="4">
        <v>190</v>
      </c>
      <c r="AK62" s="4">
        <v>189.5</v>
      </c>
      <c r="AL62" s="4">
        <v>4.2</v>
      </c>
      <c r="AM62" s="4">
        <v>196</v>
      </c>
      <c r="AN62" s="4" t="s">
        <v>155</v>
      </c>
      <c r="AO62" s="4">
        <v>1</v>
      </c>
      <c r="AP62" s="5">
        <v>0.89918981481481486</v>
      </c>
      <c r="AQ62" s="4">
        <v>47.159610000000001</v>
      </c>
      <c r="AR62" s="4">
        <v>-88.484038999999996</v>
      </c>
      <c r="AS62" s="4">
        <v>317.8</v>
      </c>
      <c r="AT62" s="4">
        <v>24.4</v>
      </c>
      <c r="AU62" s="4">
        <v>12</v>
      </c>
      <c r="AV62" s="4">
        <v>9</v>
      </c>
      <c r="AW62" s="4" t="s">
        <v>413</v>
      </c>
      <c r="AX62" s="4">
        <v>1.1000000000000001</v>
      </c>
      <c r="AY62" s="4">
        <v>1.3</v>
      </c>
      <c r="AZ62" s="4">
        <v>2.2999999999999998</v>
      </c>
      <c r="BA62" s="4">
        <v>13.836</v>
      </c>
      <c r="BB62" s="4">
        <v>17.149999999999999</v>
      </c>
      <c r="BC62" s="4">
        <v>1.24</v>
      </c>
      <c r="BD62" s="4">
        <v>10.57</v>
      </c>
      <c r="BE62" s="4">
        <v>3086.4479999999999</v>
      </c>
      <c r="BF62" s="4">
        <v>1.105</v>
      </c>
      <c r="BG62" s="4">
        <v>9.2759999999999998</v>
      </c>
      <c r="BH62" s="4">
        <v>0.78200000000000003</v>
      </c>
      <c r="BI62" s="4">
        <v>10.058</v>
      </c>
      <c r="BJ62" s="4">
        <v>8.0129999999999999</v>
      </c>
      <c r="BK62" s="4">
        <v>0.67600000000000005</v>
      </c>
      <c r="BL62" s="4">
        <v>8.6880000000000006</v>
      </c>
      <c r="BM62" s="4">
        <v>0</v>
      </c>
      <c r="BQ62" s="4">
        <v>578.38900000000001</v>
      </c>
      <c r="BR62" s="4">
        <v>0.16270999999999999</v>
      </c>
      <c r="BS62" s="4">
        <v>-5</v>
      </c>
      <c r="BT62" s="4">
        <v>0.89653000000000005</v>
      </c>
      <c r="BU62" s="4">
        <v>3.976226</v>
      </c>
      <c r="BV62" s="4">
        <v>18.109905999999999</v>
      </c>
      <c r="BW62" s="4">
        <f t="shared" si="6"/>
        <v>1.0505189092</v>
      </c>
      <c r="BY62" s="4">
        <f t="shared" si="7"/>
        <v>10512.550505043437</v>
      </c>
      <c r="BZ62" s="4">
        <f t="shared" si="8"/>
        <v>3.7636688867179999</v>
      </c>
      <c r="CA62" s="4">
        <f t="shared" si="9"/>
        <v>27.292559990290801</v>
      </c>
      <c r="CB62" s="4">
        <f t="shared" si="10"/>
        <v>0</v>
      </c>
    </row>
    <row r="63" spans="1:80" x14ac:dyDescent="0.25">
      <c r="A63" s="2">
        <v>42801</v>
      </c>
      <c r="B63" s="3">
        <v>0.69085168981481482</v>
      </c>
      <c r="C63" s="4">
        <v>12.442</v>
      </c>
      <c r="D63" s="4">
        <v>7.0000000000000001E-3</v>
      </c>
      <c r="E63" s="4">
        <v>70</v>
      </c>
      <c r="F63" s="4">
        <v>356.8</v>
      </c>
      <c r="G63" s="4">
        <v>23.4</v>
      </c>
      <c r="H63" s="4">
        <v>-4.8</v>
      </c>
      <c r="J63" s="4">
        <v>3.2</v>
      </c>
      <c r="K63" s="4">
        <v>0.90429999999999999</v>
      </c>
      <c r="L63" s="4">
        <v>11.251899999999999</v>
      </c>
      <c r="M63" s="4">
        <v>6.3E-3</v>
      </c>
      <c r="N63" s="4">
        <v>322.68060000000003</v>
      </c>
      <c r="O63" s="4">
        <v>21.183599999999998</v>
      </c>
      <c r="P63" s="4">
        <v>343.9</v>
      </c>
      <c r="Q63" s="4">
        <v>278.74610000000001</v>
      </c>
      <c r="R63" s="4">
        <v>18.299299999999999</v>
      </c>
      <c r="S63" s="4">
        <v>297</v>
      </c>
      <c r="T63" s="4">
        <v>0</v>
      </c>
      <c r="W63" s="4">
        <v>0</v>
      </c>
      <c r="X63" s="4">
        <v>2.8938999999999999</v>
      </c>
      <c r="Y63" s="4">
        <v>12</v>
      </c>
      <c r="Z63" s="4">
        <v>819</v>
      </c>
      <c r="AA63" s="4">
        <v>832</v>
      </c>
      <c r="AB63" s="4">
        <v>858</v>
      </c>
      <c r="AC63" s="4">
        <v>34</v>
      </c>
      <c r="AD63" s="4">
        <v>16.62</v>
      </c>
      <c r="AE63" s="4">
        <v>0.38</v>
      </c>
      <c r="AF63" s="4">
        <v>958</v>
      </c>
      <c r="AG63" s="4">
        <v>8</v>
      </c>
      <c r="AH63" s="4">
        <v>20</v>
      </c>
      <c r="AI63" s="4">
        <v>27</v>
      </c>
      <c r="AJ63" s="4">
        <v>190</v>
      </c>
      <c r="AK63" s="4">
        <v>189</v>
      </c>
      <c r="AL63" s="4">
        <v>4.0999999999999996</v>
      </c>
      <c r="AM63" s="4">
        <v>196</v>
      </c>
      <c r="AN63" s="4" t="s">
        <v>155</v>
      </c>
      <c r="AO63" s="4">
        <v>1</v>
      </c>
      <c r="AP63" s="5">
        <v>0.8992013888888889</v>
      </c>
      <c r="AQ63" s="4">
        <v>47.159708000000002</v>
      </c>
      <c r="AR63" s="4">
        <v>-88.484046000000006</v>
      </c>
      <c r="AS63" s="4">
        <v>318</v>
      </c>
      <c r="AT63" s="4">
        <v>24.4</v>
      </c>
      <c r="AU63" s="4">
        <v>12</v>
      </c>
      <c r="AV63" s="4">
        <v>9</v>
      </c>
      <c r="AW63" s="4" t="s">
        <v>413</v>
      </c>
      <c r="AX63" s="4">
        <v>1.1000000000000001</v>
      </c>
      <c r="AY63" s="4">
        <v>1.3103</v>
      </c>
      <c r="AZ63" s="4">
        <v>2.2999999999999998</v>
      </c>
      <c r="BA63" s="4">
        <v>13.836</v>
      </c>
      <c r="BB63" s="4">
        <v>17.149999999999999</v>
      </c>
      <c r="BC63" s="4">
        <v>1.24</v>
      </c>
      <c r="BD63" s="4">
        <v>10.577</v>
      </c>
      <c r="BE63" s="4">
        <v>3086.4470000000001</v>
      </c>
      <c r="BF63" s="4">
        <v>1.105</v>
      </c>
      <c r="BG63" s="4">
        <v>9.2690000000000001</v>
      </c>
      <c r="BH63" s="4">
        <v>0.60899999999999999</v>
      </c>
      <c r="BI63" s="4">
        <v>9.8780000000000001</v>
      </c>
      <c r="BJ63" s="4">
        <v>8.0069999999999997</v>
      </c>
      <c r="BK63" s="4">
        <v>0.52600000000000002</v>
      </c>
      <c r="BL63" s="4">
        <v>8.5329999999999995</v>
      </c>
      <c r="BM63" s="4">
        <v>0</v>
      </c>
      <c r="BQ63" s="4">
        <v>577.18200000000002</v>
      </c>
      <c r="BR63" s="4">
        <v>0.17402000000000001</v>
      </c>
      <c r="BS63" s="4">
        <v>-5</v>
      </c>
      <c r="BT63" s="4">
        <v>0.89749000000000001</v>
      </c>
      <c r="BU63" s="4">
        <v>4.2526140000000003</v>
      </c>
      <c r="BV63" s="4">
        <v>18.129297999999999</v>
      </c>
      <c r="BW63" s="4">
        <f t="shared" si="6"/>
        <v>1.1235406188000001</v>
      </c>
      <c r="BY63" s="4">
        <f t="shared" si="7"/>
        <v>11243.275651057524</v>
      </c>
      <c r="BZ63" s="4">
        <f t="shared" si="8"/>
        <v>4.0252820134020002</v>
      </c>
      <c r="CA63" s="4">
        <f t="shared" si="9"/>
        <v>29.167812743266804</v>
      </c>
      <c r="CB63" s="4">
        <f t="shared" si="10"/>
        <v>0</v>
      </c>
    </row>
    <row r="64" spans="1:80" x14ac:dyDescent="0.25">
      <c r="A64" s="2">
        <v>42801</v>
      </c>
      <c r="B64" s="3">
        <v>0.69086326388888886</v>
      </c>
      <c r="C64" s="4">
        <v>12.459</v>
      </c>
      <c r="D64" s="4">
        <v>7.3000000000000001E-3</v>
      </c>
      <c r="E64" s="4">
        <v>72.660550000000001</v>
      </c>
      <c r="F64" s="4">
        <v>356.1</v>
      </c>
      <c r="G64" s="4">
        <v>21.7</v>
      </c>
      <c r="H64" s="4">
        <v>-5.5</v>
      </c>
      <c r="J64" s="4">
        <v>3.11</v>
      </c>
      <c r="K64" s="4">
        <v>0.9042</v>
      </c>
      <c r="L64" s="4">
        <v>11.2658</v>
      </c>
      <c r="M64" s="4">
        <v>6.6E-3</v>
      </c>
      <c r="N64" s="4">
        <v>322.02210000000002</v>
      </c>
      <c r="O64" s="4">
        <v>19.632200000000001</v>
      </c>
      <c r="P64" s="4">
        <v>341.7</v>
      </c>
      <c r="Q64" s="4">
        <v>278.1773</v>
      </c>
      <c r="R64" s="4">
        <v>16.959199999999999</v>
      </c>
      <c r="S64" s="4">
        <v>295.10000000000002</v>
      </c>
      <c r="T64" s="4">
        <v>0</v>
      </c>
      <c r="W64" s="4">
        <v>0</v>
      </c>
      <c r="X64" s="4">
        <v>2.8108</v>
      </c>
      <c r="Y64" s="4">
        <v>12</v>
      </c>
      <c r="Z64" s="4">
        <v>818</v>
      </c>
      <c r="AA64" s="4">
        <v>833</v>
      </c>
      <c r="AB64" s="4">
        <v>857</v>
      </c>
      <c r="AC64" s="4">
        <v>34</v>
      </c>
      <c r="AD64" s="4">
        <v>16.62</v>
      </c>
      <c r="AE64" s="4">
        <v>0.38</v>
      </c>
      <c r="AF64" s="4">
        <v>958</v>
      </c>
      <c r="AG64" s="4">
        <v>8</v>
      </c>
      <c r="AH64" s="4">
        <v>20</v>
      </c>
      <c r="AI64" s="4">
        <v>27</v>
      </c>
      <c r="AJ64" s="4">
        <v>190</v>
      </c>
      <c r="AK64" s="4">
        <v>189</v>
      </c>
      <c r="AL64" s="4">
        <v>4.0999999999999996</v>
      </c>
      <c r="AM64" s="4">
        <v>196</v>
      </c>
      <c r="AN64" s="4" t="s">
        <v>155</v>
      </c>
      <c r="AO64" s="4">
        <v>1</v>
      </c>
      <c r="AP64" s="5">
        <v>0.89921296296296294</v>
      </c>
      <c r="AQ64" s="4">
        <v>47.159809000000003</v>
      </c>
      <c r="AR64" s="4">
        <v>-88.484053000000003</v>
      </c>
      <c r="AS64" s="4">
        <v>318.10000000000002</v>
      </c>
      <c r="AT64" s="4">
        <v>24.6</v>
      </c>
      <c r="AU64" s="4">
        <v>12</v>
      </c>
      <c r="AV64" s="4">
        <v>9</v>
      </c>
      <c r="AW64" s="4" t="s">
        <v>413</v>
      </c>
      <c r="AX64" s="4">
        <v>1.1206</v>
      </c>
      <c r="AY64" s="4">
        <v>1.4103000000000001</v>
      </c>
      <c r="AZ64" s="4">
        <v>2.3102999999999998</v>
      </c>
      <c r="BA64" s="4">
        <v>13.836</v>
      </c>
      <c r="BB64" s="4">
        <v>17.13</v>
      </c>
      <c r="BC64" s="4">
        <v>1.24</v>
      </c>
      <c r="BD64" s="4">
        <v>10.596</v>
      </c>
      <c r="BE64" s="4">
        <v>3086.37</v>
      </c>
      <c r="BF64" s="4">
        <v>1.1459999999999999</v>
      </c>
      <c r="BG64" s="4">
        <v>9.2390000000000008</v>
      </c>
      <c r="BH64" s="4">
        <v>0.56299999999999994</v>
      </c>
      <c r="BI64" s="4">
        <v>9.8019999999999996</v>
      </c>
      <c r="BJ64" s="4">
        <v>7.9809999999999999</v>
      </c>
      <c r="BK64" s="4">
        <v>0.48699999999999999</v>
      </c>
      <c r="BL64" s="4">
        <v>8.4670000000000005</v>
      </c>
      <c r="BM64" s="4">
        <v>0</v>
      </c>
      <c r="BQ64" s="4">
        <v>559.90099999999995</v>
      </c>
      <c r="BR64" s="4">
        <v>0.15970000000000001</v>
      </c>
      <c r="BS64" s="4">
        <v>-5</v>
      </c>
      <c r="BT64" s="4">
        <v>0.89649000000000001</v>
      </c>
      <c r="BU64" s="4">
        <v>3.9026679999999998</v>
      </c>
      <c r="BV64" s="4">
        <v>18.109097999999999</v>
      </c>
      <c r="BW64" s="4">
        <f t="shared" si="6"/>
        <v>1.0310848855999999</v>
      </c>
      <c r="BY64" s="4">
        <f t="shared" si="7"/>
        <v>10317.813330958055</v>
      </c>
      <c r="BZ64" s="4">
        <f t="shared" si="8"/>
        <v>3.8311071184848</v>
      </c>
      <c r="CA64" s="4">
        <f t="shared" si="9"/>
        <v>26.6806857876328</v>
      </c>
      <c r="CB64" s="4">
        <f t="shared" si="10"/>
        <v>0</v>
      </c>
    </row>
    <row r="65" spans="1:80" x14ac:dyDescent="0.25">
      <c r="A65" s="2">
        <v>42801</v>
      </c>
      <c r="B65" s="3">
        <v>0.69087483796296301</v>
      </c>
      <c r="C65" s="4">
        <v>12.468</v>
      </c>
      <c r="D65" s="4">
        <v>8.0000000000000002E-3</v>
      </c>
      <c r="E65" s="4">
        <v>80</v>
      </c>
      <c r="F65" s="4">
        <v>354.9</v>
      </c>
      <c r="G65" s="4">
        <v>21.6</v>
      </c>
      <c r="H65" s="4">
        <v>-1.2</v>
      </c>
      <c r="J65" s="4">
        <v>3.1</v>
      </c>
      <c r="K65" s="4">
        <v>0.90410000000000001</v>
      </c>
      <c r="L65" s="4">
        <v>11.271800000000001</v>
      </c>
      <c r="M65" s="4">
        <v>7.1999999999999998E-3</v>
      </c>
      <c r="N65" s="4">
        <v>320.84809999999999</v>
      </c>
      <c r="O65" s="4">
        <v>19.5275</v>
      </c>
      <c r="P65" s="4">
        <v>340.4</v>
      </c>
      <c r="Q65" s="4">
        <v>277.32499999999999</v>
      </c>
      <c r="R65" s="4">
        <v>16.878599999999999</v>
      </c>
      <c r="S65" s="4">
        <v>294.2</v>
      </c>
      <c r="T65" s="4">
        <v>0</v>
      </c>
      <c r="W65" s="4">
        <v>0</v>
      </c>
      <c r="X65" s="4">
        <v>2.8026</v>
      </c>
      <c r="Y65" s="4">
        <v>12</v>
      </c>
      <c r="Z65" s="4">
        <v>817</v>
      </c>
      <c r="AA65" s="4">
        <v>832</v>
      </c>
      <c r="AB65" s="4">
        <v>857</v>
      </c>
      <c r="AC65" s="4">
        <v>34.5</v>
      </c>
      <c r="AD65" s="4">
        <v>16.87</v>
      </c>
      <c r="AE65" s="4">
        <v>0.39</v>
      </c>
      <c r="AF65" s="4">
        <v>958</v>
      </c>
      <c r="AG65" s="4">
        <v>8</v>
      </c>
      <c r="AH65" s="4">
        <v>20</v>
      </c>
      <c r="AI65" s="4">
        <v>27</v>
      </c>
      <c r="AJ65" s="4">
        <v>190</v>
      </c>
      <c r="AK65" s="4">
        <v>189</v>
      </c>
      <c r="AL65" s="4">
        <v>4</v>
      </c>
      <c r="AM65" s="4">
        <v>196</v>
      </c>
      <c r="AN65" s="4" t="s">
        <v>155</v>
      </c>
      <c r="AO65" s="4">
        <v>1</v>
      </c>
      <c r="AP65" s="5">
        <v>0.89922453703703698</v>
      </c>
      <c r="AQ65" s="4">
        <v>47.159911000000001</v>
      </c>
      <c r="AR65" s="4">
        <v>-88.484058000000005</v>
      </c>
      <c r="AS65" s="4">
        <v>318</v>
      </c>
      <c r="AT65" s="4">
        <v>24.6</v>
      </c>
      <c r="AU65" s="4">
        <v>12</v>
      </c>
      <c r="AV65" s="4">
        <v>9</v>
      </c>
      <c r="AW65" s="4" t="s">
        <v>413</v>
      </c>
      <c r="AX65" s="4">
        <v>1.2794000000000001</v>
      </c>
      <c r="AY65" s="4">
        <v>1.5103</v>
      </c>
      <c r="AZ65" s="4">
        <v>2.4</v>
      </c>
      <c r="BA65" s="4">
        <v>13.836</v>
      </c>
      <c r="BB65" s="4">
        <v>17.11</v>
      </c>
      <c r="BC65" s="4">
        <v>1.24</v>
      </c>
      <c r="BD65" s="4">
        <v>10.613</v>
      </c>
      <c r="BE65" s="4">
        <v>3086.1819999999998</v>
      </c>
      <c r="BF65" s="4">
        <v>1.26</v>
      </c>
      <c r="BG65" s="4">
        <v>9.1999999999999993</v>
      </c>
      <c r="BH65" s="4">
        <v>0.56000000000000005</v>
      </c>
      <c r="BI65" s="4">
        <v>9.7590000000000003</v>
      </c>
      <c r="BJ65" s="4">
        <v>7.952</v>
      </c>
      <c r="BK65" s="4">
        <v>0.48399999999999999</v>
      </c>
      <c r="BL65" s="4">
        <v>8.4359999999999999</v>
      </c>
      <c r="BM65" s="4">
        <v>0</v>
      </c>
      <c r="BQ65" s="4">
        <v>557.93399999999997</v>
      </c>
      <c r="BR65" s="4">
        <v>0.15723999999999999</v>
      </c>
      <c r="BS65" s="4">
        <v>-5</v>
      </c>
      <c r="BT65" s="4">
        <v>0.89651000000000003</v>
      </c>
      <c r="BU65" s="4">
        <v>3.8425530000000001</v>
      </c>
      <c r="BV65" s="4">
        <v>18.109501999999999</v>
      </c>
      <c r="BW65" s="4">
        <f t="shared" si="6"/>
        <v>1.0152025026</v>
      </c>
      <c r="BY65" s="4">
        <f t="shared" si="7"/>
        <v>10158.263415406564</v>
      </c>
      <c r="BZ65" s="4">
        <f t="shared" si="8"/>
        <v>4.1473289337479997</v>
      </c>
      <c r="CA65" s="4">
        <f t="shared" si="9"/>
        <v>26.174253715209602</v>
      </c>
      <c r="CB65" s="4">
        <f t="shared" si="10"/>
        <v>0</v>
      </c>
    </row>
    <row r="66" spans="1:80" x14ac:dyDescent="0.25">
      <c r="A66" s="2">
        <v>42801</v>
      </c>
      <c r="B66" s="3">
        <v>0.69088641203703693</v>
      </c>
      <c r="C66" s="4">
        <v>12.57</v>
      </c>
      <c r="D66" s="4">
        <v>8.0000000000000002E-3</v>
      </c>
      <c r="E66" s="4">
        <v>80</v>
      </c>
      <c r="F66" s="4">
        <v>354.9</v>
      </c>
      <c r="G66" s="4">
        <v>16.7</v>
      </c>
      <c r="H66" s="4">
        <v>-7.6</v>
      </c>
      <c r="J66" s="4">
        <v>3.1</v>
      </c>
      <c r="K66" s="4">
        <v>0.9032</v>
      </c>
      <c r="L66" s="4">
        <v>11.3536</v>
      </c>
      <c r="M66" s="4">
        <v>7.1999999999999998E-3</v>
      </c>
      <c r="N66" s="4">
        <v>320.5598</v>
      </c>
      <c r="O66" s="4">
        <v>15.0535</v>
      </c>
      <c r="P66" s="4">
        <v>335.6</v>
      </c>
      <c r="Q66" s="4">
        <v>277.23149999999998</v>
      </c>
      <c r="R66" s="4">
        <v>13.018800000000001</v>
      </c>
      <c r="S66" s="4">
        <v>290.3</v>
      </c>
      <c r="T66" s="4">
        <v>0</v>
      </c>
      <c r="W66" s="4">
        <v>0</v>
      </c>
      <c r="X66" s="4">
        <v>2.8</v>
      </c>
      <c r="Y66" s="4">
        <v>12</v>
      </c>
      <c r="Z66" s="4">
        <v>818</v>
      </c>
      <c r="AA66" s="4">
        <v>831</v>
      </c>
      <c r="AB66" s="4">
        <v>858</v>
      </c>
      <c r="AC66" s="4">
        <v>35</v>
      </c>
      <c r="AD66" s="4">
        <v>17.12</v>
      </c>
      <c r="AE66" s="4">
        <v>0.39</v>
      </c>
      <c r="AF66" s="4">
        <v>958</v>
      </c>
      <c r="AG66" s="4">
        <v>8</v>
      </c>
      <c r="AH66" s="4">
        <v>20</v>
      </c>
      <c r="AI66" s="4">
        <v>27</v>
      </c>
      <c r="AJ66" s="4">
        <v>190</v>
      </c>
      <c r="AK66" s="4">
        <v>189</v>
      </c>
      <c r="AL66" s="4">
        <v>4</v>
      </c>
      <c r="AM66" s="4">
        <v>196</v>
      </c>
      <c r="AN66" s="4" t="s">
        <v>155</v>
      </c>
      <c r="AO66" s="4">
        <v>1</v>
      </c>
      <c r="AP66" s="5">
        <v>0.89923611111111112</v>
      </c>
      <c r="AQ66" s="4">
        <v>47.160012000000002</v>
      </c>
      <c r="AR66" s="4">
        <v>-88.484061999999994</v>
      </c>
      <c r="AS66" s="4">
        <v>318</v>
      </c>
      <c r="AT66" s="4">
        <v>24.7</v>
      </c>
      <c r="AU66" s="4">
        <v>12</v>
      </c>
      <c r="AV66" s="4">
        <v>9</v>
      </c>
      <c r="AW66" s="4" t="s">
        <v>413</v>
      </c>
      <c r="AX66" s="4">
        <v>1.1206</v>
      </c>
      <c r="AY66" s="4">
        <v>1.6412</v>
      </c>
      <c r="AZ66" s="4">
        <v>2.4514999999999998</v>
      </c>
      <c r="BA66" s="4">
        <v>13.836</v>
      </c>
      <c r="BB66" s="4">
        <v>16.98</v>
      </c>
      <c r="BC66" s="4">
        <v>1.23</v>
      </c>
      <c r="BD66" s="4">
        <v>10.712999999999999</v>
      </c>
      <c r="BE66" s="4">
        <v>3086.1190000000001</v>
      </c>
      <c r="BF66" s="4">
        <v>1.25</v>
      </c>
      <c r="BG66" s="4">
        <v>9.125</v>
      </c>
      <c r="BH66" s="4">
        <v>0.42899999999999999</v>
      </c>
      <c r="BI66" s="4">
        <v>9.5530000000000008</v>
      </c>
      <c r="BJ66" s="4">
        <v>7.891</v>
      </c>
      <c r="BK66" s="4">
        <v>0.371</v>
      </c>
      <c r="BL66" s="4">
        <v>8.2620000000000005</v>
      </c>
      <c r="BM66" s="4">
        <v>0</v>
      </c>
      <c r="BQ66" s="4">
        <v>553.40599999999995</v>
      </c>
      <c r="BR66" s="4">
        <v>0.13533999999999999</v>
      </c>
      <c r="BS66" s="4">
        <v>-5</v>
      </c>
      <c r="BT66" s="4">
        <v>0.89649000000000001</v>
      </c>
      <c r="BU66" s="4">
        <v>3.3073709999999998</v>
      </c>
      <c r="BV66" s="4">
        <v>18.109097999999999</v>
      </c>
      <c r="BW66" s="4">
        <f t="shared" si="6"/>
        <v>0.87380741819999996</v>
      </c>
      <c r="BY66" s="4">
        <f t="shared" si="7"/>
        <v>8743.2652178654334</v>
      </c>
      <c r="BZ66" s="4">
        <f t="shared" si="8"/>
        <v>3.5413674982500001</v>
      </c>
      <c r="CA66" s="4">
        <f t="shared" si="9"/>
        <v>22.355944742952602</v>
      </c>
      <c r="CB66" s="4">
        <f t="shared" si="10"/>
        <v>0</v>
      </c>
    </row>
    <row r="67" spans="1:80" x14ac:dyDescent="0.25">
      <c r="A67" s="2">
        <v>42801</v>
      </c>
      <c r="B67" s="3">
        <v>0.69089798611111108</v>
      </c>
      <c r="C67" s="4">
        <v>12.63</v>
      </c>
      <c r="D67" s="4">
        <v>7.1999999999999998E-3</v>
      </c>
      <c r="E67" s="4">
        <v>72.229349999999997</v>
      </c>
      <c r="F67" s="4">
        <v>354.8</v>
      </c>
      <c r="G67" s="4">
        <v>7.8</v>
      </c>
      <c r="H67" s="4">
        <v>-4</v>
      </c>
      <c r="J67" s="4">
        <v>3.1</v>
      </c>
      <c r="K67" s="4">
        <v>0.90280000000000005</v>
      </c>
      <c r="L67" s="4">
        <v>11.4024</v>
      </c>
      <c r="M67" s="4">
        <v>6.4999999999999997E-3</v>
      </c>
      <c r="N67" s="4">
        <v>320.31580000000002</v>
      </c>
      <c r="O67" s="4">
        <v>7.0419</v>
      </c>
      <c r="P67" s="4">
        <v>327.39999999999998</v>
      </c>
      <c r="Q67" s="4">
        <v>277.02050000000003</v>
      </c>
      <c r="R67" s="4">
        <v>6.0900999999999996</v>
      </c>
      <c r="S67" s="4">
        <v>283.10000000000002</v>
      </c>
      <c r="T67" s="4">
        <v>0</v>
      </c>
      <c r="W67" s="4">
        <v>0</v>
      </c>
      <c r="X67" s="4">
        <v>2.7987000000000002</v>
      </c>
      <c r="Y67" s="4">
        <v>12</v>
      </c>
      <c r="Z67" s="4">
        <v>817</v>
      </c>
      <c r="AA67" s="4">
        <v>831</v>
      </c>
      <c r="AB67" s="4">
        <v>858</v>
      </c>
      <c r="AC67" s="4">
        <v>35</v>
      </c>
      <c r="AD67" s="4">
        <v>17.12</v>
      </c>
      <c r="AE67" s="4">
        <v>0.39</v>
      </c>
      <c r="AF67" s="4">
        <v>958</v>
      </c>
      <c r="AG67" s="4">
        <v>8</v>
      </c>
      <c r="AH67" s="4">
        <v>20</v>
      </c>
      <c r="AI67" s="4">
        <v>27</v>
      </c>
      <c r="AJ67" s="4">
        <v>190</v>
      </c>
      <c r="AK67" s="4">
        <v>189</v>
      </c>
      <c r="AL67" s="4">
        <v>4</v>
      </c>
      <c r="AM67" s="4">
        <v>196</v>
      </c>
      <c r="AN67" s="4" t="s">
        <v>155</v>
      </c>
      <c r="AO67" s="4">
        <v>1</v>
      </c>
      <c r="AP67" s="5">
        <v>0.89924768518518527</v>
      </c>
      <c r="AQ67" s="4">
        <v>47.160111999999998</v>
      </c>
      <c r="AR67" s="4">
        <v>-88.484065000000001</v>
      </c>
      <c r="AS67" s="4">
        <v>318.39999999999998</v>
      </c>
      <c r="AT67" s="4">
        <v>24.6</v>
      </c>
      <c r="AU67" s="4">
        <v>12</v>
      </c>
      <c r="AV67" s="4">
        <v>9</v>
      </c>
      <c r="AW67" s="4" t="s">
        <v>413</v>
      </c>
      <c r="AX67" s="4">
        <v>1.2794000000000001</v>
      </c>
      <c r="AY67" s="4">
        <v>2.0103</v>
      </c>
      <c r="AZ67" s="4">
        <v>2.8485</v>
      </c>
      <c r="BA67" s="4">
        <v>13.836</v>
      </c>
      <c r="BB67" s="4">
        <v>16.91</v>
      </c>
      <c r="BC67" s="4">
        <v>1.22</v>
      </c>
      <c r="BD67" s="4">
        <v>10.766</v>
      </c>
      <c r="BE67" s="4">
        <v>3086.2719999999999</v>
      </c>
      <c r="BF67" s="4">
        <v>1.123</v>
      </c>
      <c r="BG67" s="4">
        <v>9.0790000000000006</v>
      </c>
      <c r="BH67" s="4">
        <v>0.2</v>
      </c>
      <c r="BI67" s="4">
        <v>9.2789999999999999</v>
      </c>
      <c r="BJ67" s="4">
        <v>7.8520000000000003</v>
      </c>
      <c r="BK67" s="4">
        <v>0.17299999999999999</v>
      </c>
      <c r="BL67" s="4">
        <v>8.0250000000000004</v>
      </c>
      <c r="BM67" s="4">
        <v>0</v>
      </c>
      <c r="BQ67" s="4">
        <v>550.79700000000003</v>
      </c>
      <c r="BR67" s="4">
        <v>0.11983000000000001</v>
      </c>
      <c r="BS67" s="4">
        <v>-5</v>
      </c>
      <c r="BT67" s="4">
        <v>0.89651000000000003</v>
      </c>
      <c r="BU67" s="4">
        <v>2.9283450000000002</v>
      </c>
      <c r="BV67" s="4">
        <v>18.109501999999999</v>
      </c>
      <c r="BW67" s="4">
        <f t="shared" si="6"/>
        <v>0.77366874900000004</v>
      </c>
      <c r="BY67" s="4">
        <f t="shared" si="7"/>
        <v>7741.6674194509451</v>
      </c>
      <c r="BZ67" s="4">
        <f t="shared" si="8"/>
        <v>2.8169560272210004</v>
      </c>
      <c r="CA67" s="4">
        <f t="shared" si="9"/>
        <v>19.696116407604002</v>
      </c>
      <c r="CB67" s="4">
        <f t="shared" si="10"/>
        <v>0</v>
      </c>
    </row>
    <row r="68" spans="1:80" x14ac:dyDescent="0.25">
      <c r="A68" s="2">
        <v>42801</v>
      </c>
      <c r="B68" s="3">
        <v>0.69090956018518523</v>
      </c>
      <c r="C68" s="4">
        <v>12.63</v>
      </c>
      <c r="D68" s="4">
        <v>7.0000000000000001E-3</v>
      </c>
      <c r="E68" s="4">
        <v>70</v>
      </c>
      <c r="F68" s="4">
        <v>354.9</v>
      </c>
      <c r="G68" s="4">
        <v>7.9</v>
      </c>
      <c r="H68" s="4">
        <v>-4.9000000000000004</v>
      </c>
      <c r="J68" s="4">
        <v>3</v>
      </c>
      <c r="K68" s="4">
        <v>0.90280000000000005</v>
      </c>
      <c r="L68" s="4">
        <v>11.402200000000001</v>
      </c>
      <c r="M68" s="4">
        <v>6.3E-3</v>
      </c>
      <c r="N68" s="4">
        <v>320.39890000000003</v>
      </c>
      <c r="O68" s="4">
        <v>7.1319999999999997</v>
      </c>
      <c r="P68" s="4">
        <v>327.5</v>
      </c>
      <c r="Q68" s="4">
        <v>277.09230000000002</v>
      </c>
      <c r="R68" s="4">
        <v>6.1680000000000001</v>
      </c>
      <c r="S68" s="4">
        <v>283.3</v>
      </c>
      <c r="T68" s="4">
        <v>0</v>
      </c>
      <c r="W68" s="4">
        <v>0</v>
      </c>
      <c r="X68" s="4">
        <v>2.7084000000000001</v>
      </c>
      <c r="Y68" s="4">
        <v>12</v>
      </c>
      <c r="Z68" s="4">
        <v>818</v>
      </c>
      <c r="AA68" s="4">
        <v>832</v>
      </c>
      <c r="AB68" s="4">
        <v>857</v>
      </c>
      <c r="AC68" s="4">
        <v>35</v>
      </c>
      <c r="AD68" s="4">
        <v>17.12</v>
      </c>
      <c r="AE68" s="4">
        <v>0.39</v>
      </c>
      <c r="AF68" s="4">
        <v>958</v>
      </c>
      <c r="AG68" s="4">
        <v>8</v>
      </c>
      <c r="AH68" s="4">
        <v>20</v>
      </c>
      <c r="AI68" s="4">
        <v>27</v>
      </c>
      <c r="AJ68" s="4">
        <v>190</v>
      </c>
      <c r="AK68" s="4">
        <v>188.5</v>
      </c>
      <c r="AL68" s="4">
        <v>3.9</v>
      </c>
      <c r="AM68" s="4">
        <v>196</v>
      </c>
      <c r="AN68" s="4" t="s">
        <v>155</v>
      </c>
      <c r="AO68" s="4">
        <v>1</v>
      </c>
      <c r="AP68" s="5">
        <v>0.8992592592592592</v>
      </c>
      <c r="AQ68" s="4">
        <v>47.160212000000001</v>
      </c>
      <c r="AR68" s="4">
        <v>-88.484065000000001</v>
      </c>
      <c r="AS68" s="4">
        <v>318.60000000000002</v>
      </c>
      <c r="AT68" s="4">
        <v>24.6</v>
      </c>
      <c r="AU68" s="4">
        <v>12</v>
      </c>
      <c r="AV68" s="4">
        <v>9</v>
      </c>
      <c r="AW68" s="4" t="s">
        <v>413</v>
      </c>
      <c r="AX68" s="4">
        <v>1.1206</v>
      </c>
      <c r="AY68" s="4">
        <v>2.1103000000000001</v>
      </c>
      <c r="AZ68" s="4">
        <v>2.4205999999999999</v>
      </c>
      <c r="BA68" s="4">
        <v>13.836</v>
      </c>
      <c r="BB68" s="4">
        <v>16.91</v>
      </c>
      <c r="BC68" s="4">
        <v>1.22</v>
      </c>
      <c r="BD68" s="4">
        <v>10.768000000000001</v>
      </c>
      <c r="BE68" s="4">
        <v>3086.3270000000002</v>
      </c>
      <c r="BF68" s="4">
        <v>1.089</v>
      </c>
      <c r="BG68" s="4">
        <v>9.0820000000000007</v>
      </c>
      <c r="BH68" s="4">
        <v>0.20200000000000001</v>
      </c>
      <c r="BI68" s="4">
        <v>9.2840000000000007</v>
      </c>
      <c r="BJ68" s="4">
        <v>7.8540000000000001</v>
      </c>
      <c r="BK68" s="4">
        <v>0.17499999999999999</v>
      </c>
      <c r="BL68" s="4">
        <v>8.0289999999999999</v>
      </c>
      <c r="BM68" s="4">
        <v>0</v>
      </c>
      <c r="BQ68" s="4">
        <v>533.03800000000001</v>
      </c>
      <c r="BR68" s="4">
        <v>0.15792999999999999</v>
      </c>
      <c r="BS68" s="4">
        <v>-5</v>
      </c>
      <c r="BT68" s="4">
        <v>0.89444999999999997</v>
      </c>
      <c r="BU68" s="4">
        <v>3.8594140000000001</v>
      </c>
      <c r="BV68" s="4">
        <v>18.067889999999998</v>
      </c>
      <c r="BW68" s="4">
        <f t="shared" si="6"/>
        <v>1.0196571788</v>
      </c>
      <c r="BY68" s="4">
        <f t="shared" si="7"/>
        <v>10203.316917494996</v>
      </c>
      <c r="BZ68" s="4">
        <f t="shared" si="8"/>
        <v>3.6002057212835998</v>
      </c>
      <c r="CA68" s="4">
        <f t="shared" si="9"/>
        <v>25.965120050469601</v>
      </c>
      <c r="CB68" s="4">
        <f t="shared" si="10"/>
        <v>0</v>
      </c>
    </row>
    <row r="69" spans="1:80" x14ac:dyDescent="0.25">
      <c r="A69" s="2">
        <v>42801</v>
      </c>
      <c r="B69" s="3">
        <v>0.69092113425925927</v>
      </c>
      <c r="C69" s="4">
        <v>12.63</v>
      </c>
      <c r="D69" s="4">
        <v>7.4999999999999997E-3</v>
      </c>
      <c r="E69" s="4">
        <v>74.593670000000003</v>
      </c>
      <c r="F69" s="4">
        <v>355</v>
      </c>
      <c r="G69" s="4">
        <v>13.6</v>
      </c>
      <c r="H69" s="4">
        <v>-6</v>
      </c>
      <c r="J69" s="4">
        <v>3</v>
      </c>
      <c r="K69" s="4">
        <v>0.90269999999999995</v>
      </c>
      <c r="L69" s="4">
        <v>11.4016</v>
      </c>
      <c r="M69" s="4">
        <v>6.7000000000000002E-3</v>
      </c>
      <c r="N69" s="4">
        <v>320.47250000000003</v>
      </c>
      <c r="O69" s="4">
        <v>12.3116</v>
      </c>
      <c r="P69" s="4">
        <v>332.8</v>
      </c>
      <c r="Q69" s="4">
        <v>277.15600000000001</v>
      </c>
      <c r="R69" s="4">
        <v>10.647500000000001</v>
      </c>
      <c r="S69" s="4">
        <v>287.8</v>
      </c>
      <c r="T69" s="4">
        <v>0</v>
      </c>
      <c r="W69" s="4">
        <v>0</v>
      </c>
      <c r="X69" s="4">
        <v>2.7082000000000002</v>
      </c>
      <c r="Y69" s="4">
        <v>12</v>
      </c>
      <c r="Z69" s="4">
        <v>819</v>
      </c>
      <c r="AA69" s="4">
        <v>831</v>
      </c>
      <c r="AB69" s="4">
        <v>857</v>
      </c>
      <c r="AC69" s="4">
        <v>35</v>
      </c>
      <c r="AD69" s="4">
        <v>17.12</v>
      </c>
      <c r="AE69" s="4">
        <v>0.39</v>
      </c>
      <c r="AF69" s="4">
        <v>958</v>
      </c>
      <c r="AG69" s="4">
        <v>8</v>
      </c>
      <c r="AH69" s="4">
        <v>20</v>
      </c>
      <c r="AI69" s="4">
        <v>27</v>
      </c>
      <c r="AJ69" s="4">
        <v>190</v>
      </c>
      <c r="AK69" s="4">
        <v>188.5</v>
      </c>
      <c r="AL69" s="4">
        <v>3.8</v>
      </c>
      <c r="AM69" s="4">
        <v>196</v>
      </c>
      <c r="AN69" s="4" t="s">
        <v>155</v>
      </c>
      <c r="AO69" s="4">
        <v>1</v>
      </c>
      <c r="AP69" s="5">
        <v>0.89927083333333335</v>
      </c>
      <c r="AQ69" s="4">
        <v>47.160314</v>
      </c>
      <c r="AR69" s="4">
        <v>-88.484049999999996</v>
      </c>
      <c r="AS69" s="4">
        <v>318.60000000000002</v>
      </c>
      <c r="AT69" s="4">
        <v>24.9</v>
      </c>
      <c r="AU69" s="4">
        <v>12</v>
      </c>
      <c r="AV69" s="4">
        <v>9</v>
      </c>
      <c r="AW69" s="4" t="s">
        <v>413</v>
      </c>
      <c r="AX69" s="4">
        <v>1.3206</v>
      </c>
      <c r="AY69" s="4">
        <v>2.0764</v>
      </c>
      <c r="AZ69" s="4">
        <v>2.6103000000000001</v>
      </c>
      <c r="BA69" s="4">
        <v>13.836</v>
      </c>
      <c r="BB69" s="4">
        <v>16.91</v>
      </c>
      <c r="BC69" s="4">
        <v>1.22</v>
      </c>
      <c r="BD69" s="4">
        <v>10.773999999999999</v>
      </c>
      <c r="BE69" s="4">
        <v>3086.2150000000001</v>
      </c>
      <c r="BF69" s="4">
        <v>1.1599999999999999</v>
      </c>
      <c r="BG69" s="4">
        <v>9.0839999999999996</v>
      </c>
      <c r="BH69" s="4">
        <v>0.34899999999999998</v>
      </c>
      <c r="BI69" s="4">
        <v>9.4329999999999998</v>
      </c>
      <c r="BJ69" s="4">
        <v>7.8559999999999999</v>
      </c>
      <c r="BK69" s="4">
        <v>0.30199999999999999</v>
      </c>
      <c r="BL69" s="4">
        <v>8.1579999999999995</v>
      </c>
      <c r="BM69" s="4">
        <v>0</v>
      </c>
      <c r="BQ69" s="4">
        <v>533.01900000000001</v>
      </c>
      <c r="BR69" s="4">
        <v>0.17951</v>
      </c>
      <c r="BS69" s="4">
        <v>-5</v>
      </c>
      <c r="BT69" s="4">
        <v>0.89302000000000004</v>
      </c>
      <c r="BU69" s="4">
        <v>4.3867750000000001</v>
      </c>
      <c r="BV69" s="4">
        <v>18.039003999999998</v>
      </c>
      <c r="BW69" s="4">
        <f t="shared" si="6"/>
        <v>1.1589859549999999</v>
      </c>
      <c r="BY69" s="4">
        <f t="shared" si="7"/>
        <v>11597.105488954978</v>
      </c>
      <c r="BZ69" s="4">
        <f t="shared" si="8"/>
        <v>4.3589452994000002</v>
      </c>
      <c r="CA69" s="4">
        <f t="shared" si="9"/>
        <v>29.520581269040001</v>
      </c>
      <c r="CB69" s="4">
        <f t="shared" si="10"/>
        <v>0</v>
      </c>
    </row>
    <row r="70" spans="1:80" x14ac:dyDescent="0.25">
      <c r="A70" s="2">
        <v>42801</v>
      </c>
      <c r="B70" s="3">
        <v>0.69093270833333331</v>
      </c>
      <c r="C70" s="4">
        <v>12.63</v>
      </c>
      <c r="D70" s="4">
        <v>8.0000000000000002E-3</v>
      </c>
      <c r="E70" s="4">
        <v>80</v>
      </c>
      <c r="F70" s="4">
        <v>355</v>
      </c>
      <c r="G70" s="4">
        <v>13.7</v>
      </c>
      <c r="H70" s="4">
        <v>-0.3</v>
      </c>
      <c r="J70" s="4">
        <v>3</v>
      </c>
      <c r="K70" s="4">
        <v>0.90280000000000005</v>
      </c>
      <c r="L70" s="4">
        <v>11.4018</v>
      </c>
      <c r="M70" s="4">
        <v>7.1999999999999998E-3</v>
      </c>
      <c r="N70" s="4">
        <v>320.47910000000002</v>
      </c>
      <c r="O70" s="4">
        <v>12.367800000000001</v>
      </c>
      <c r="P70" s="4">
        <v>332.8</v>
      </c>
      <c r="Q70" s="4">
        <v>277.1617</v>
      </c>
      <c r="R70" s="4">
        <v>10.696099999999999</v>
      </c>
      <c r="S70" s="4">
        <v>287.89999999999998</v>
      </c>
      <c r="T70" s="4">
        <v>0</v>
      </c>
      <c r="W70" s="4">
        <v>0</v>
      </c>
      <c r="X70" s="4">
        <v>2.7082999999999999</v>
      </c>
      <c r="Y70" s="4">
        <v>12</v>
      </c>
      <c r="Z70" s="4">
        <v>818</v>
      </c>
      <c r="AA70" s="4">
        <v>831</v>
      </c>
      <c r="AB70" s="4">
        <v>856</v>
      </c>
      <c r="AC70" s="4">
        <v>35</v>
      </c>
      <c r="AD70" s="4">
        <v>17.12</v>
      </c>
      <c r="AE70" s="4">
        <v>0.39</v>
      </c>
      <c r="AF70" s="4">
        <v>958</v>
      </c>
      <c r="AG70" s="4">
        <v>8</v>
      </c>
      <c r="AH70" s="4">
        <v>20</v>
      </c>
      <c r="AI70" s="4">
        <v>27</v>
      </c>
      <c r="AJ70" s="4">
        <v>190</v>
      </c>
      <c r="AK70" s="4">
        <v>188.5</v>
      </c>
      <c r="AL70" s="4">
        <v>3.9</v>
      </c>
      <c r="AM70" s="4">
        <v>195.7</v>
      </c>
      <c r="AN70" s="4" t="s">
        <v>155</v>
      </c>
      <c r="AO70" s="4">
        <v>1</v>
      </c>
      <c r="AP70" s="5">
        <v>0.89928240740740739</v>
      </c>
      <c r="AQ70" s="4">
        <v>47.160417000000002</v>
      </c>
      <c r="AR70" s="4">
        <v>-88.484031000000002</v>
      </c>
      <c r="AS70" s="4">
        <v>318.60000000000002</v>
      </c>
      <c r="AT70" s="4">
        <v>25.1</v>
      </c>
      <c r="AU70" s="4">
        <v>12</v>
      </c>
      <c r="AV70" s="4">
        <v>8</v>
      </c>
      <c r="AW70" s="4" t="s">
        <v>197</v>
      </c>
      <c r="AX70" s="4">
        <v>1.4588000000000001</v>
      </c>
      <c r="AY70" s="4">
        <v>1.0103</v>
      </c>
      <c r="AZ70" s="4">
        <v>2.6690999999999998</v>
      </c>
      <c r="BA70" s="4">
        <v>13.836</v>
      </c>
      <c r="BB70" s="4">
        <v>16.91</v>
      </c>
      <c r="BC70" s="4">
        <v>1.22</v>
      </c>
      <c r="BD70" s="4">
        <v>10.772</v>
      </c>
      <c r="BE70" s="4">
        <v>3086.0819999999999</v>
      </c>
      <c r="BF70" s="4">
        <v>1.244</v>
      </c>
      <c r="BG70" s="4">
        <v>9.0839999999999996</v>
      </c>
      <c r="BH70" s="4">
        <v>0.35099999999999998</v>
      </c>
      <c r="BI70" s="4">
        <v>9.4339999999999993</v>
      </c>
      <c r="BJ70" s="4">
        <v>7.8559999999999999</v>
      </c>
      <c r="BK70" s="4">
        <v>0.30299999999999999</v>
      </c>
      <c r="BL70" s="4">
        <v>8.1590000000000007</v>
      </c>
      <c r="BM70" s="4">
        <v>0</v>
      </c>
      <c r="BQ70" s="4">
        <v>532.99599999999998</v>
      </c>
      <c r="BR70" s="4">
        <v>0.17030999999999999</v>
      </c>
      <c r="BS70" s="4">
        <v>-5</v>
      </c>
      <c r="BT70" s="4">
        <v>0.89451000000000003</v>
      </c>
      <c r="BU70" s="4">
        <v>4.1619510000000002</v>
      </c>
      <c r="BV70" s="4">
        <v>18.069102000000001</v>
      </c>
      <c r="BW70" s="4">
        <f t="shared" si="6"/>
        <v>1.0995874541999999</v>
      </c>
      <c r="BY70" s="4">
        <f t="shared" si="7"/>
        <v>11002.274961720181</v>
      </c>
      <c r="BZ70" s="4">
        <f t="shared" si="8"/>
        <v>4.4350182698904002</v>
      </c>
      <c r="CA70" s="4">
        <f t="shared" si="9"/>
        <v>28.007639492169602</v>
      </c>
      <c r="CB70" s="4">
        <f t="shared" si="10"/>
        <v>0</v>
      </c>
    </row>
    <row r="71" spans="1:80" x14ac:dyDescent="0.25">
      <c r="A71" s="2">
        <v>42801</v>
      </c>
      <c r="B71" s="3">
        <v>0.69094428240740735</v>
      </c>
      <c r="C71" s="4">
        <v>12.63</v>
      </c>
      <c r="D71" s="4">
        <v>8.0000000000000002E-3</v>
      </c>
      <c r="E71" s="4">
        <v>80</v>
      </c>
      <c r="F71" s="4">
        <v>355.6</v>
      </c>
      <c r="G71" s="4">
        <v>13.6</v>
      </c>
      <c r="H71" s="4">
        <v>-2</v>
      </c>
      <c r="J71" s="4">
        <v>3</v>
      </c>
      <c r="K71" s="4">
        <v>0.90280000000000005</v>
      </c>
      <c r="L71" s="4">
        <v>11.4018</v>
      </c>
      <c r="M71" s="4">
        <v>7.1999999999999998E-3</v>
      </c>
      <c r="N71" s="4">
        <v>320.99439999999998</v>
      </c>
      <c r="O71" s="4">
        <v>12.2775</v>
      </c>
      <c r="P71" s="4">
        <v>333.3</v>
      </c>
      <c r="Q71" s="4">
        <v>277.60730000000001</v>
      </c>
      <c r="R71" s="4">
        <v>10.618</v>
      </c>
      <c r="S71" s="4">
        <v>288.2</v>
      </c>
      <c r="T71" s="4">
        <v>0</v>
      </c>
      <c r="W71" s="4">
        <v>0</v>
      </c>
      <c r="X71" s="4">
        <v>2.7082999999999999</v>
      </c>
      <c r="Y71" s="4">
        <v>11.9</v>
      </c>
      <c r="Z71" s="4">
        <v>817</v>
      </c>
      <c r="AA71" s="4">
        <v>830</v>
      </c>
      <c r="AB71" s="4">
        <v>856</v>
      </c>
      <c r="AC71" s="4">
        <v>35</v>
      </c>
      <c r="AD71" s="4">
        <v>17.12</v>
      </c>
      <c r="AE71" s="4">
        <v>0.39</v>
      </c>
      <c r="AF71" s="4">
        <v>958</v>
      </c>
      <c r="AG71" s="4">
        <v>8</v>
      </c>
      <c r="AH71" s="4">
        <v>20</v>
      </c>
      <c r="AI71" s="4">
        <v>27</v>
      </c>
      <c r="AJ71" s="4">
        <v>190</v>
      </c>
      <c r="AK71" s="4">
        <v>188</v>
      </c>
      <c r="AL71" s="4">
        <v>3.9</v>
      </c>
      <c r="AM71" s="4">
        <v>195.3</v>
      </c>
      <c r="AN71" s="4" t="s">
        <v>155</v>
      </c>
      <c r="AO71" s="4">
        <v>1</v>
      </c>
      <c r="AP71" s="5">
        <v>0.89929398148148154</v>
      </c>
      <c r="AQ71" s="4">
        <v>47.160518000000003</v>
      </c>
      <c r="AR71" s="4">
        <v>-88.484012000000007</v>
      </c>
      <c r="AS71" s="4">
        <v>318.60000000000002</v>
      </c>
      <c r="AT71" s="4">
        <v>25.1</v>
      </c>
      <c r="AU71" s="4">
        <v>12</v>
      </c>
      <c r="AV71" s="4">
        <v>8</v>
      </c>
      <c r="AW71" s="4" t="s">
        <v>197</v>
      </c>
      <c r="AX71" s="4">
        <v>1.1309</v>
      </c>
      <c r="AY71" s="4">
        <v>1.0896999999999999</v>
      </c>
      <c r="AZ71" s="4">
        <v>2.4205999999999999</v>
      </c>
      <c r="BA71" s="4">
        <v>13.836</v>
      </c>
      <c r="BB71" s="4">
        <v>16.91</v>
      </c>
      <c r="BC71" s="4">
        <v>1.22</v>
      </c>
      <c r="BD71" s="4">
        <v>10.772</v>
      </c>
      <c r="BE71" s="4">
        <v>3086.0819999999999</v>
      </c>
      <c r="BF71" s="4">
        <v>1.244</v>
      </c>
      <c r="BG71" s="4">
        <v>9.0980000000000008</v>
      </c>
      <c r="BH71" s="4">
        <v>0.34799999999999998</v>
      </c>
      <c r="BI71" s="4">
        <v>9.4459999999999997</v>
      </c>
      <c r="BJ71" s="4">
        <v>7.8689999999999998</v>
      </c>
      <c r="BK71" s="4">
        <v>0.30099999999999999</v>
      </c>
      <c r="BL71" s="4">
        <v>8.17</v>
      </c>
      <c r="BM71" s="4">
        <v>0</v>
      </c>
      <c r="BQ71" s="4">
        <v>532.99599999999998</v>
      </c>
      <c r="BR71" s="4">
        <v>0.17069000000000001</v>
      </c>
      <c r="BS71" s="4">
        <v>-5</v>
      </c>
      <c r="BT71" s="4">
        <v>0.89244999999999997</v>
      </c>
      <c r="BU71" s="4">
        <v>4.1712369999999996</v>
      </c>
      <c r="BV71" s="4">
        <v>18.02749</v>
      </c>
      <c r="BW71" s="4">
        <f t="shared" si="6"/>
        <v>1.1020408153999999</v>
      </c>
      <c r="BY71" s="4">
        <f t="shared" si="7"/>
        <v>11026.822854113563</v>
      </c>
      <c r="BZ71" s="4">
        <f t="shared" si="8"/>
        <v>4.4449135280647996</v>
      </c>
      <c r="CA71" s="4">
        <f t="shared" si="9"/>
        <v>28.116579222139794</v>
      </c>
      <c r="CB71" s="4">
        <f t="shared" si="10"/>
        <v>0</v>
      </c>
    </row>
    <row r="72" spans="1:80" x14ac:dyDescent="0.25">
      <c r="A72" s="2">
        <v>42801</v>
      </c>
      <c r="B72" s="3">
        <v>0.6909558564814815</v>
      </c>
      <c r="C72" s="4">
        <v>12.635999999999999</v>
      </c>
      <c r="D72" s="4">
        <v>8.0000000000000002E-3</v>
      </c>
      <c r="E72" s="4">
        <v>80</v>
      </c>
      <c r="F72" s="4">
        <v>355.6</v>
      </c>
      <c r="G72" s="4">
        <v>13.6</v>
      </c>
      <c r="H72" s="4">
        <v>0.2</v>
      </c>
      <c r="J72" s="4">
        <v>2.91</v>
      </c>
      <c r="K72" s="4">
        <v>0.90269999999999995</v>
      </c>
      <c r="L72" s="4">
        <v>11.406599999999999</v>
      </c>
      <c r="M72" s="4">
        <v>7.1999999999999998E-3</v>
      </c>
      <c r="N72" s="4">
        <v>320.9966</v>
      </c>
      <c r="O72" s="4">
        <v>12.2766</v>
      </c>
      <c r="P72" s="4">
        <v>333.3</v>
      </c>
      <c r="Q72" s="4">
        <v>277.60930000000002</v>
      </c>
      <c r="R72" s="4">
        <v>10.6172</v>
      </c>
      <c r="S72" s="4">
        <v>288.2</v>
      </c>
      <c r="T72" s="4">
        <v>0.1704</v>
      </c>
      <c r="W72" s="4">
        <v>0</v>
      </c>
      <c r="X72" s="4">
        <v>2.6257000000000001</v>
      </c>
      <c r="Y72" s="4">
        <v>12</v>
      </c>
      <c r="Z72" s="4">
        <v>817</v>
      </c>
      <c r="AA72" s="4">
        <v>830</v>
      </c>
      <c r="AB72" s="4">
        <v>856</v>
      </c>
      <c r="AC72" s="4">
        <v>35</v>
      </c>
      <c r="AD72" s="4">
        <v>17.12</v>
      </c>
      <c r="AE72" s="4">
        <v>0.39</v>
      </c>
      <c r="AF72" s="4">
        <v>958</v>
      </c>
      <c r="AG72" s="4">
        <v>8</v>
      </c>
      <c r="AH72" s="4">
        <v>20</v>
      </c>
      <c r="AI72" s="4">
        <v>27</v>
      </c>
      <c r="AJ72" s="4">
        <v>190</v>
      </c>
      <c r="AK72" s="4">
        <v>188.5</v>
      </c>
      <c r="AL72" s="4">
        <v>3.9</v>
      </c>
      <c r="AM72" s="4">
        <v>195</v>
      </c>
      <c r="AN72" s="4" t="s">
        <v>155</v>
      </c>
      <c r="AO72" s="4">
        <v>1</v>
      </c>
      <c r="AP72" s="5">
        <v>0.89930555555555547</v>
      </c>
      <c r="AQ72" s="4">
        <v>47.160617000000002</v>
      </c>
      <c r="AR72" s="4">
        <v>-88.483968000000004</v>
      </c>
      <c r="AS72" s="4">
        <v>318.5</v>
      </c>
      <c r="AT72" s="4">
        <v>25.4</v>
      </c>
      <c r="AU72" s="4">
        <v>12</v>
      </c>
      <c r="AV72" s="4">
        <v>8</v>
      </c>
      <c r="AW72" s="4" t="s">
        <v>197</v>
      </c>
      <c r="AX72" s="4">
        <v>1.4</v>
      </c>
      <c r="AY72" s="4">
        <v>1</v>
      </c>
      <c r="AZ72" s="4">
        <v>2.6</v>
      </c>
      <c r="BA72" s="4">
        <v>13.836</v>
      </c>
      <c r="BB72" s="4">
        <v>16.899999999999999</v>
      </c>
      <c r="BC72" s="4">
        <v>1.22</v>
      </c>
      <c r="BD72" s="4">
        <v>10.78</v>
      </c>
      <c r="BE72" s="4">
        <v>3086.0740000000001</v>
      </c>
      <c r="BF72" s="4">
        <v>1.244</v>
      </c>
      <c r="BG72" s="4">
        <v>9.0950000000000006</v>
      </c>
      <c r="BH72" s="4">
        <v>0.34799999999999998</v>
      </c>
      <c r="BI72" s="4">
        <v>9.4420000000000002</v>
      </c>
      <c r="BJ72" s="4">
        <v>7.8650000000000002</v>
      </c>
      <c r="BK72" s="4">
        <v>0.30099999999999999</v>
      </c>
      <c r="BL72" s="4">
        <v>8.1660000000000004</v>
      </c>
      <c r="BM72" s="4">
        <v>1.5E-3</v>
      </c>
      <c r="BQ72" s="4">
        <v>516.53300000000002</v>
      </c>
      <c r="BR72" s="4">
        <v>0.18204000000000001</v>
      </c>
      <c r="BS72" s="4">
        <v>-5</v>
      </c>
      <c r="BT72" s="4">
        <v>0.89102000000000003</v>
      </c>
      <c r="BU72" s="4">
        <v>4.4486020000000002</v>
      </c>
      <c r="BV72" s="4">
        <v>17.998604</v>
      </c>
      <c r="BW72" s="4">
        <f t="shared" si="6"/>
        <v>1.1753206484000001</v>
      </c>
      <c r="BY72" s="4">
        <f t="shared" si="7"/>
        <v>11760.017242058218</v>
      </c>
      <c r="BZ72" s="4">
        <f t="shared" si="8"/>
        <v>4.7404765566608003</v>
      </c>
      <c r="CA72" s="4">
        <f t="shared" si="9"/>
        <v>29.970939001718001</v>
      </c>
      <c r="CB72" s="4">
        <f t="shared" si="10"/>
        <v>5.7160087097999999E-3</v>
      </c>
    </row>
    <row r="73" spans="1:80" x14ac:dyDescent="0.25">
      <c r="A73" s="2">
        <v>42801</v>
      </c>
      <c r="B73" s="3">
        <v>0.69096743055555565</v>
      </c>
      <c r="C73" s="4">
        <v>12.670999999999999</v>
      </c>
      <c r="D73" s="4">
        <v>8.0000000000000002E-3</v>
      </c>
      <c r="E73" s="4">
        <v>80</v>
      </c>
      <c r="F73" s="4">
        <v>359.5</v>
      </c>
      <c r="G73" s="4">
        <v>12.6</v>
      </c>
      <c r="H73" s="4">
        <v>-0.3</v>
      </c>
      <c r="J73" s="4">
        <v>2.9</v>
      </c>
      <c r="K73" s="4">
        <v>0.90249999999999997</v>
      </c>
      <c r="L73" s="4">
        <v>11.4358</v>
      </c>
      <c r="M73" s="4">
        <v>7.1999999999999998E-3</v>
      </c>
      <c r="N73" s="4">
        <v>324.5025</v>
      </c>
      <c r="O73" s="4">
        <v>11.3413</v>
      </c>
      <c r="P73" s="4">
        <v>335.8</v>
      </c>
      <c r="Q73" s="4">
        <v>280.47730000000001</v>
      </c>
      <c r="R73" s="4">
        <v>9.8026</v>
      </c>
      <c r="S73" s="4">
        <v>290.3</v>
      </c>
      <c r="T73" s="4">
        <v>0</v>
      </c>
      <c r="W73" s="4">
        <v>0</v>
      </c>
      <c r="X73" s="4">
        <v>2.6173000000000002</v>
      </c>
      <c r="Y73" s="4">
        <v>12</v>
      </c>
      <c r="Z73" s="4">
        <v>817</v>
      </c>
      <c r="AA73" s="4">
        <v>831</v>
      </c>
      <c r="AB73" s="4">
        <v>855</v>
      </c>
      <c r="AC73" s="4">
        <v>34.5</v>
      </c>
      <c r="AD73" s="4">
        <v>16.86</v>
      </c>
      <c r="AE73" s="4">
        <v>0.39</v>
      </c>
      <c r="AF73" s="4">
        <v>958</v>
      </c>
      <c r="AG73" s="4">
        <v>8</v>
      </c>
      <c r="AH73" s="4">
        <v>20</v>
      </c>
      <c r="AI73" s="4">
        <v>27</v>
      </c>
      <c r="AJ73" s="4">
        <v>190</v>
      </c>
      <c r="AK73" s="4">
        <v>188.5</v>
      </c>
      <c r="AL73" s="4">
        <v>4</v>
      </c>
      <c r="AM73" s="4">
        <v>195.4</v>
      </c>
      <c r="AN73" s="4" t="s">
        <v>155</v>
      </c>
      <c r="AO73" s="4">
        <v>1</v>
      </c>
      <c r="AP73" s="5">
        <v>0.89931712962962962</v>
      </c>
      <c r="AQ73" s="4">
        <v>47.160716999999998</v>
      </c>
      <c r="AR73" s="4">
        <v>-88.483919</v>
      </c>
      <c r="AS73" s="4">
        <v>318.39999999999998</v>
      </c>
      <c r="AT73" s="4">
        <v>25.4</v>
      </c>
      <c r="AU73" s="4">
        <v>12</v>
      </c>
      <c r="AV73" s="4">
        <v>8</v>
      </c>
      <c r="AW73" s="4" t="s">
        <v>197</v>
      </c>
      <c r="AX73" s="4">
        <v>1.4</v>
      </c>
      <c r="AY73" s="4">
        <v>1.0103</v>
      </c>
      <c r="AZ73" s="4">
        <v>2.6</v>
      </c>
      <c r="BA73" s="4">
        <v>13.836</v>
      </c>
      <c r="BB73" s="4">
        <v>16.850000000000001</v>
      </c>
      <c r="BC73" s="4">
        <v>1.22</v>
      </c>
      <c r="BD73" s="4">
        <v>10.8</v>
      </c>
      <c r="BE73" s="4">
        <v>3086.0569999999998</v>
      </c>
      <c r="BF73" s="4">
        <v>1.24</v>
      </c>
      <c r="BG73" s="4">
        <v>9.17</v>
      </c>
      <c r="BH73" s="4">
        <v>0.32100000000000001</v>
      </c>
      <c r="BI73" s="4">
        <v>9.4909999999999997</v>
      </c>
      <c r="BJ73" s="4">
        <v>7.9260000000000002</v>
      </c>
      <c r="BK73" s="4">
        <v>0.27700000000000002</v>
      </c>
      <c r="BL73" s="4">
        <v>8.2029999999999994</v>
      </c>
      <c r="BM73" s="4">
        <v>0</v>
      </c>
      <c r="BQ73" s="4">
        <v>513.56399999999996</v>
      </c>
      <c r="BR73" s="4">
        <v>0.17838999999999999</v>
      </c>
      <c r="BS73" s="4">
        <v>-5</v>
      </c>
      <c r="BT73" s="4">
        <v>0.89149</v>
      </c>
      <c r="BU73" s="4">
        <v>4.3594059999999999</v>
      </c>
      <c r="BV73" s="4">
        <v>18.008098</v>
      </c>
      <c r="BW73" s="4">
        <f t="shared" si="6"/>
        <v>1.1517550651999999</v>
      </c>
      <c r="BY73" s="4">
        <f t="shared" si="7"/>
        <v>11524.161369474838</v>
      </c>
      <c r="BZ73" s="4">
        <f t="shared" si="8"/>
        <v>4.6304913027039998</v>
      </c>
      <c r="CA73" s="4">
        <f t="shared" si="9"/>
        <v>29.5978016655096</v>
      </c>
      <c r="CB73" s="4">
        <f t="shared" si="10"/>
        <v>0</v>
      </c>
    </row>
    <row r="74" spans="1:80" x14ac:dyDescent="0.25">
      <c r="A74" s="2">
        <v>42801</v>
      </c>
      <c r="B74" s="3">
        <v>0.69097900462962958</v>
      </c>
      <c r="C74" s="4">
        <v>12.707000000000001</v>
      </c>
      <c r="D74" s="4">
        <v>8.0000000000000002E-3</v>
      </c>
      <c r="E74" s="4">
        <v>80</v>
      </c>
      <c r="F74" s="4">
        <v>359.9</v>
      </c>
      <c r="G74" s="4">
        <v>12.4</v>
      </c>
      <c r="H74" s="4">
        <v>-3</v>
      </c>
      <c r="J74" s="4">
        <v>2.9</v>
      </c>
      <c r="K74" s="4">
        <v>0.90239999999999998</v>
      </c>
      <c r="L74" s="4">
        <v>11.4665</v>
      </c>
      <c r="M74" s="4">
        <v>7.1999999999999998E-3</v>
      </c>
      <c r="N74" s="4">
        <v>324.7577</v>
      </c>
      <c r="O74" s="4">
        <v>11.1892</v>
      </c>
      <c r="P74" s="4">
        <v>335.9</v>
      </c>
      <c r="Q74" s="4">
        <v>280.54039999999998</v>
      </c>
      <c r="R74" s="4">
        <v>9.6656999999999993</v>
      </c>
      <c r="S74" s="4">
        <v>290.2</v>
      </c>
      <c r="T74" s="4">
        <v>0</v>
      </c>
      <c r="W74" s="4">
        <v>0</v>
      </c>
      <c r="X74" s="4">
        <v>2.6168</v>
      </c>
      <c r="Y74" s="4">
        <v>12</v>
      </c>
      <c r="Z74" s="4">
        <v>816</v>
      </c>
      <c r="AA74" s="4">
        <v>831</v>
      </c>
      <c r="AB74" s="4">
        <v>855</v>
      </c>
      <c r="AC74" s="4">
        <v>34</v>
      </c>
      <c r="AD74" s="4">
        <v>16.62</v>
      </c>
      <c r="AE74" s="4">
        <v>0.38</v>
      </c>
      <c r="AF74" s="4">
        <v>958</v>
      </c>
      <c r="AG74" s="4">
        <v>8</v>
      </c>
      <c r="AH74" s="4">
        <v>20</v>
      </c>
      <c r="AI74" s="4">
        <v>27</v>
      </c>
      <c r="AJ74" s="4">
        <v>190</v>
      </c>
      <c r="AK74" s="4">
        <v>188</v>
      </c>
      <c r="AL74" s="4">
        <v>4.0999999999999996</v>
      </c>
      <c r="AM74" s="4">
        <v>195.8</v>
      </c>
      <c r="AN74" s="4" t="s">
        <v>155</v>
      </c>
      <c r="AO74" s="4">
        <v>1</v>
      </c>
      <c r="AP74" s="5">
        <v>0.89932870370370377</v>
      </c>
      <c r="AQ74" s="4">
        <v>47.160817000000002</v>
      </c>
      <c r="AR74" s="4">
        <v>-88.483883000000006</v>
      </c>
      <c r="AS74" s="4">
        <v>318.39999999999998</v>
      </c>
      <c r="AT74" s="4">
        <v>25.4</v>
      </c>
      <c r="AU74" s="4">
        <v>12</v>
      </c>
      <c r="AV74" s="4">
        <v>8</v>
      </c>
      <c r="AW74" s="4" t="s">
        <v>197</v>
      </c>
      <c r="AX74" s="4">
        <v>1.4103000000000001</v>
      </c>
      <c r="AY74" s="4">
        <v>1.1206</v>
      </c>
      <c r="AZ74" s="4">
        <v>2.6103000000000001</v>
      </c>
      <c r="BA74" s="4">
        <v>13.836</v>
      </c>
      <c r="BB74" s="4">
        <v>16.809999999999999</v>
      </c>
      <c r="BC74" s="4">
        <v>1.21</v>
      </c>
      <c r="BD74" s="4">
        <v>10.821</v>
      </c>
      <c r="BE74" s="4">
        <v>3086.0349999999999</v>
      </c>
      <c r="BF74" s="4">
        <v>1.2370000000000001</v>
      </c>
      <c r="BG74" s="4">
        <v>9.1530000000000005</v>
      </c>
      <c r="BH74" s="4">
        <v>0.315</v>
      </c>
      <c r="BI74" s="4">
        <v>9.468</v>
      </c>
      <c r="BJ74" s="4">
        <v>7.907</v>
      </c>
      <c r="BK74" s="4">
        <v>0.27200000000000002</v>
      </c>
      <c r="BL74" s="4">
        <v>8.1790000000000003</v>
      </c>
      <c r="BM74" s="4">
        <v>0</v>
      </c>
      <c r="BQ74" s="4">
        <v>512.08799999999997</v>
      </c>
      <c r="BR74" s="4">
        <v>0.17504</v>
      </c>
      <c r="BS74" s="4">
        <v>-5</v>
      </c>
      <c r="BT74" s="4">
        <v>0.89151000000000002</v>
      </c>
      <c r="BU74" s="4">
        <v>4.2775400000000001</v>
      </c>
      <c r="BV74" s="4">
        <v>18.008502</v>
      </c>
      <c r="BW74" s="4">
        <f t="shared" si="6"/>
        <v>1.130126068</v>
      </c>
      <c r="BY74" s="4">
        <f t="shared" si="7"/>
        <v>11307.66664263074</v>
      </c>
      <c r="BZ74" s="4">
        <f t="shared" si="8"/>
        <v>4.5325421250680007</v>
      </c>
      <c r="CA74" s="4">
        <f t="shared" si="9"/>
        <v>28.972361020948</v>
      </c>
      <c r="CB74" s="4">
        <f t="shared" si="10"/>
        <v>0</v>
      </c>
    </row>
    <row r="75" spans="1:80" x14ac:dyDescent="0.25">
      <c r="A75" s="2">
        <v>42801</v>
      </c>
      <c r="B75" s="3">
        <v>0.69099057870370373</v>
      </c>
      <c r="C75" s="4">
        <v>12.701000000000001</v>
      </c>
      <c r="D75" s="4">
        <v>8.0000000000000002E-3</v>
      </c>
      <c r="E75" s="4">
        <v>80</v>
      </c>
      <c r="F75" s="4">
        <v>362.1</v>
      </c>
      <c r="G75" s="4">
        <v>10.1</v>
      </c>
      <c r="H75" s="4">
        <v>0.7</v>
      </c>
      <c r="J75" s="4">
        <v>2.8</v>
      </c>
      <c r="K75" s="4">
        <v>0.90239999999999998</v>
      </c>
      <c r="L75" s="4">
        <v>11.461600000000001</v>
      </c>
      <c r="M75" s="4">
        <v>7.1999999999999998E-3</v>
      </c>
      <c r="N75" s="4">
        <v>326.76459999999997</v>
      </c>
      <c r="O75" s="4">
        <v>9.1526999999999994</v>
      </c>
      <c r="P75" s="4">
        <v>335.9</v>
      </c>
      <c r="Q75" s="4">
        <v>282.274</v>
      </c>
      <c r="R75" s="4">
        <v>7.9065000000000003</v>
      </c>
      <c r="S75" s="4">
        <v>290.2</v>
      </c>
      <c r="T75" s="4">
        <v>0.74180000000000001</v>
      </c>
      <c r="W75" s="4">
        <v>0</v>
      </c>
      <c r="X75" s="4">
        <v>2.5266999999999999</v>
      </c>
      <c r="Y75" s="4">
        <v>12</v>
      </c>
      <c r="Z75" s="4">
        <v>816</v>
      </c>
      <c r="AA75" s="4">
        <v>830</v>
      </c>
      <c r="AB75" s="4">
        <v>855</v>
      </c>
      <c r="AC75" s="4">
        <v>34</v>
      </c>
      <c r="AD75" s="4">
        <v>16.62</v>
      </c>
      <c r="AE75" s="4">
        <v>0.38</v>
      </c>
      <c r="AF75" s="4">
        <v>958</v>
      </c>
      <c r="AG75" s="4">
        <v>8</v>
      </c>
      <c r="AH75" s="4">
        <v>20.51</v>
      </c>
      <c r="AI75" s="4">
        <v>27</v>
      </c>
      <c r="AJ75" s="4">
        <v>190</v>
      </c>
      <c r="AK75" s="4">
        <v>188</v>
      </c>
      <c r="AL75" s="4">
        <v>4</v>
      </c>
      <c r="AM75" s="4">
        <v>196</v>
      </c>
      <c r="AN75" s="4" t="s">
        <v>155</v>
      </c>
      <c r="AO75" s="4">
        <v>1</v>
      </c>
      <c r="AP75" s="5">
        <v>0.89934027777777781</v>
      </c>
      <c r="AQ75" s="4">
        <v>47.160918000000002</v>
      </c>
      <c r="AR75" s="4">
        <v>-88.483861000000005</v>
      </c>
      <c r="AS75" s="4">
        <v>318.60000000000002</v>
      </c>
      <c r="AT75" s="4">
        <v>25.1</v>
      </c>
      <c r="AU75" s="4">
        <v>12</v>
      </c>
      <c r="AV75" s="4">
        <v>8</v>
      </c>
      <c r="AW75" s="4" t="s">
        <v>197</v>
      </c>
      <c r="AX75" s="4">
        <v>1.5206</v>
      </c>
      <c r="AY75" s="4">
        <v>1.3103</v>
      </c>
      <c r="AZ75" s="4">
        <v>2.7206000000000001</v>
      </c>
      <c r="BA75" s="4">
        <v>13.836</v>
      </c>
      <c r="BB75" s="4">
        <v>16.82</v>
      </c>
      <c r="BC75" s="4">
        <v>1.22</v>
      </c>
      <c r="BD75" s="4">
        <v>10.816000000000001</v>
      </c>
      <c r="BE75" s="4">
        <v>3086.018</v>
      </c>
      <c r="BF75" s="4">
        <v>1.2370000000000001</v>
      </c>
      <c r="BG75" s="4">
        <v>9.2140000000000004</v>
      </c>
      <c r="BH75" s="4">
        <v>0.25800000000000001</v>
      </c>
      <c r="BI75" s="4">
        <v>9.4719999999999995</v>
      </c>
      <c r="BJ75" s="4">
        <v>7.9589999999999996</v>
      </c>
      <c r="BK75" s="4">
        <v>0.223</v>
      </c>
      <c r="BL75" s="4">
        <v>8.1820000000000004</v>
      </c>
      <c r="BM75" s="4">
        <v>6.4999999999999997E-3</v>
      </c>
      <c r="BQ75" s="4">
        <v>494.66199999999998</v>
      </c>
      <c r="BR75" s="4">
        <v>0.20810999999999999</v>
      </c>
      <c r="BS75" s="4">
        <v>-5</v>
      </c>
      <c r="BT75" s="4">
        <v>0.89302000000000004</v>
      </c>
      <c r="BU75" s="4">
        <v>5.0856880000000002</v>
      </c>
      <c r="BV75" s="4">
        <v>18.039003999999998</v>
      </c>
      <c r="BW75" s="4">
        <f t="shared" ref="BW75:BW138" si="11">BU75*0.2642</f>
        <v>1.3436387696000001</v>
      </c>
      <c r="BY75" s="4">
        <f t="shared" ref="BY75:BY138" si="12">BE75*$BU75*0.8566</f>
        <v>13443.929866914936</v>
      </c>
      <c r="BZ75" s="4">
        <f t="shared" ref="BZ75:BZ138" si="13">BF75*$BU75*0.8566</f>
        <v>5.3888672215696012</v>
      </c>
      <c r="CA75" s="4">
        <f t="shared" ref="CA75:CA138" si="14">BJ75*$BU75*0.8566</f>
        <v>34.672590312427204</v>
      </c>
      <c r="CB75" s="4">
        <f t="shared" ref="CB75:CB138" si="15">BM75*$BU75*0.8566</f>
        <v>2.83166022152E-2</v>
      </c>
    </row>
    <row r="76" spans="1:80" x14ac:dyDescent="0.25">
      <c r="A76" s="2">
        <v>42801</v>
      </c>
      <c r="B76" s="3">
        <v>0.69100215277777777</v>
      </c>
      <c r="C76" s="4">
        <v>12.71</v>
      </c>
      <c r="D76" s="4">
        <v>8.0000000000000002E-3</v>
      </c>
      <c r="E76" s="4">
        <v>80</v>
      </c>
      <c r="F76" s="4">
        <v>362.9</v>
      </c>
      <c r="G76" s="4">
        <v>7.7</v>
      </c>
      <c r="H76" s="4">
        <v>-2.6</v>
      </c>
      <c r="J76" s="4">
        <v>2.71</v>
      </c>
      <c r="K76" s="4">
        <v>0.90229999999999999</v>
      </c>
      <c r="L76" s="4">
        <v>11.4682</v>
      </c>
      <c r="M76" s="4">
        <v>7.1999999999999998E-3</v>
      </c>
      <c r="N76" s="4">
        <v>327.42779999999999</v>
      </c>
      <c r="O76" s="4">
        <v>6.9534000000000002</v>
      </c>
      <c r="P76" s="4">
        <v>334.4</v>
      </c>
      <c r="Q76" s="4">
        <v>282.84699999999998</v>
      </c>
      <c r="R76" s="4">
        <v>6.0067000000000004</v>
      </c>
      <c r="S76" s="4">
        <v>288.89999999999998</v>
      </c>
      <c r="T76" s="4">
        <v>0</v>
      </c>
      <c r="W76" s="4">
        <v>0</v>
      </c>
      <c r="X76" s="4">
        <v>2.444</v>
      </c>
      <c r="Y76" s="4">
        <v>12</v>
      </c>
      <c r="Z76" s="4">
        <v>815</v>
      </c>
      <c r="AA76" s="4">
        <v>829</v>
      </c>
      <c r="AB76" s="4">
        <v>854</v>
      </c>
      <c r="AC76" s="4">
        <v>34</v>
      </c>
      <c r="AD76" s="4">
        <v>16.62</v>
      </c>
      <c r="AE76" s="4">
        <v>0.38</v>
      </c>
      <c r="AF76" s="4">
        <v>958</v>
      </c>
      <c r="AG76" s="4">
        <v>8</v>
      </c>
      <c r="AH76" s="4">
        <v>21</v>
      </c>
      <c r="AI76" s="4">
        <v>27</v>
      </c>
      <c r="AJ76" s="4">
        <v>190</v>
      </c>
      <c r="AK76" s="4">
        <v>188</v>
      </c>
      <c r="AL76" s="4">
        <v>4</v>
      </c>
      <c r="AM76" s="4">
        <v>196</v>
      </c>
      <c r="AN76" s="4" t="s">
        <v>155</v>
      </c>
      <c r="AO76" s="4">
        <v>1</v>
      </c>
      <c r="AP76" s="5">
        <v>0.89935185185185185</v>
      </c>
      <c r="AQ76" s="4">
        <v>47.161020999999998</v>
      </c>
      <c r="AR76" s="4">
        <v>-88.483853999999994</v>
      </c>
      <c r="AS76" s="4">
        <v>318.3</v>
      </c>
      <c r="AT76" s="4">
        <v>25.5</v>
      </c>
      <c r="AU76" s="4">
        <v>12</v>
      </c>
      <c r="AV76" s="4">
        <v>8</v>
      </c>
      <c r="AW76" s="4" t="s">
        <v>197</v>
      </c>
      <c r="AX76" s="4">
        <v>1.6691</v>
      </c>
      <c r="AY76" s="4">
        <v>1.4103000000000001</v>
      </c>
      <c r="AZ76" s="4">
        <v>2.8794</v>
      </c>
      <c r="BA76" s="4">
        <v>13.836</v>
      </c>
      <c r="BB76" s="4">
        <v>16.809999999999999</v>
      </c>
      <c r="BC76" s="4">
        <v>1.21</v>
      </c>
      <c r="BD76" s="4">
        <v>10.826000000000001</v>
      </c>
      <c r="BE76" s="4">
        <v>3086.0329999999999</v>
      </c>
      <c r="BF76" s="4">
        <v>1.236</v>
      </c>
      <c r="BG76" s="4">
        <v>9.2270000000000003</v>
      </c>
      <c r="BH76" s="4">
        <v>0.19600000000000001</v>
      </c>
      <c r="BI76" s="4">
        <v>9.423</v>
      </c>
      <c r="BJ76" s="4">
        <v>7.9710000000000001</v>
      </c>
      <c r="BK76" s="4">
        <v>0.16900000000000001</v>
      </c>
      <c r="BL76" s="4">
        <v>8.14</v>
      </c>
      <c r="BM76" s="4">
        <v>0</v>
      </c>
      <c r="BQ76" s="4">
        <v>478.20100000000002</v>
      </c>
      <c r="BR76" s="4">
        <v>0.22679099999999999</v>
      </c>
      <c r="BS76" s="4">
        <v>-5</v>
      </c>
      <c r="BT76" s="4">
        <v>0.89298100000000002</v>
      </c>
      <c r="BU76" s="4">
        <v>5.5422099999999999</v>
      </c>
      <c r="BV76" s="4">
        <v>18.038217</v>
      </c>
      <c r="BW76" s="4">
        <f t="shared" si="11"/>
        <v>1.4642518819999999</v>
      </c>
      <c r="BY76" s="4">
        <f t="shared" si="12"/>
        <v>14650.809233479838</v>
      </c>
      <c r="BZ76" s="4">
        <f t="shared" si="13"/>
        <v>5.8678569582959996</v>
      </c>
      <c r="CA76" s="4">
        <f t="shared" si="14"/>
        <v>37.841980432505999</v>
      </c>
      <c r="CB76" s="4">
        <f t="shared" si="15"/>
        <v>0</v>
      </c>
    </row>
    <row r="77" spans="1:80" x14ac:dyDescent="0.25">
      <c r="A77" s="2">
        <v>42801</v>
      </c>
      <c r="B77" s="3">
        <v>0.69101372685185192</v>
      </c>
      <c r="C77" s="4">
        <v>12.71</v>
      </c>
      <c r="D77" s="4">
        <v>8.0000000000000002E-3</v>
      </c>
      <c r="E77" s="4">
        <v>80</v>
      </c>
      <c r="F77" s="4">
        <v>367.2</v>
      </c>
      <c r="G77" s="4">
        <v>12.5</v>
      </c>
      <c r="H77" s="4">
        <v>-1.8</v>
      </c>
      <c r="J77" s="4">
        <v>2.8</v>
      </c>
      <c r="K77" s="4">
        <v>0.90229999999999999</v>
      </c>
      <c r="L77" s="4">
        <v>11.4687</v>
      </c>
      <c r="M77" s="4">
        <v>7.1999999999999998E-3</v>
      </c>
      <c r="N77" s="4">
        <v>331.35449999999997</v>
      </c>
      <c r="O77" s="4">
        <v>11.2623</v>
      </c>
      <c r="P77" s="4">
        <v>342.6</v>
      </c>
      <c r="Q77" s="4">
        <v>286.23899999999998</v>
      </c>
      <c r="R77" s="4">
        <v>9.7288999999999994</v>
      </c>
      <c r="S77" s="4">
        <v>296</v>
      </c>
      <c r="T77" s="4">
        <v>0</v>
      </c>
      <c r="W77" s="4">
        <v>0</v>
      </c>
      <c r="X77" s="4">
        <v>2.5265</v>
      </c>
      <c r="Y77" s="4">
        <v>12</v>
      </c>
      <c r="Z77" s="4">
        <v>815</v>
      </c>
      <c r="AA77" s="4">
        <v>829</v>
      </c>
      <c r="AB77" s="4">
        <v>853</v>
      </c>
      <c r="AC77" s="4">
        <v>34</v>
      </c>
      <c r="AD77" s="4">
        <v>16.62</v>
      </c>
      <c r="AE77" s="4">
        <v>0.38</v>
      </c>
      <c r="AF77" s="4">
        <v>958</v>
      </c>
      <c r="AG77" s="4">
        <v>8</v>
      </c>
      <c r="AH77" s="4">
        <v>21</v>
      </c>
      <c r="AI77" s="4">
        <v>27</v>
      </c>
      <c r="AJ77" s="4">
        <v>190</v>
      </c>
      <c r="AK77" s="4">
        <v>188</v>
      </c>
      <c r="AL77" s="4">
        <v>4.0999999999999996</v>
      </c>
      <c r="AM77" s="4">
        <v>196</v>
      </c>
      <c r="AN77" s="4" t="s">
        <v>155</v>
      </c>
      <c r="AO77" s="4">
        <v>1</v>
      </c>
      <c r="AP77" s="5">
        <v>0.89936342592592589</v>
      </c>
      <c r="AQ77" s="4">
        <v>47.161129000000003</v>
      </c>
      <c r="AR77" s="4">
        <v>-88.483864999999994</v>
      </c>
      <c r="AS77" s="4">
        <v>318.39999999999998</v>
      </c>
      <c r="AT77" s="4">
        <v>25.5</v>
      </c>
      <c r="AU77" s="4">
        <v>12</v>
      </c>
      <c r="AV77" s="4">
        <v>8</v>
      </c>
      <c r="AW77" s="4" t="s">
        <v>197</v>
      </c>
      <c r="AX77" s="4">
        <v>1.4411590000000001</v>
      </c>
      <c r="AY77" s="4">
        <v>1.4485509999999999</v>
      </c>
      <c r="AZ77" s="4">
        <v>2.7308690000000002</v>
      </c>
      <c r="BA77" s="4">
        <v>13.836</v>
      </c>
      <c r="BB77" s="4">
        <v>16.8</v>
      </c>
      <c r="BC77" s="4">
        <v>1.21</v>
      </c>
      <c r="BD77" s="4">
        <v>10.824</v>
      </c>
      <c r="BE77" s="4">
        <v>3086.0329999999999</v>
      </c>
      <c r="BF77" s="4">
        <v>1.236</v>
      </c>
      <c r="BG77" s="4">
        <v>9.3369999999999997</v>
      </c>
      <c r="BH77" s="4">
        <v>0.317</v>
      </c>
      <c r="BI77" s="4">
        <v>9.6549999999999994</v>
      </c>
      <c r="BJ77" s="4">
        <v>8.0660000000000007</v>
      </c>
      <c r="BK77" s="4">
        <v>0.27400000000000002</v>
      </c>
      <c r="BL77" s="4">
        <v>8.34</v>
      </c>
      <c r="BM77" s="4">
        <v>0</v>
      </c>
      <c r="BQ77" s="4">
        <v>494.32400000000001</v>
      </c>
      <c r="BR77" s="4">
        <v>0.21396200000000001</v>
      </c>
      <c r="BS77" s="4">
        <v>-5</v>
      </c>
      <c r="BT77" s="4">
        <v>0.89352900000000002</v>
      </c>
      <c r="BU77" s="4">
        <v>5.2286950000000001</v>
      </c>
      <c r="BV77" s="4">
        <v>18.049275999999999</v>
      </c>
      <c r="BW77" s="4">
        <f t="shared" si="11"/>
        <v>1.3814212189999999</v>
      </c>
      <c r="BY77" s="4">
        <f t="shared" si="12"/>
        <v>13822.033626486522</v>
      </c>
      <c r="BZ77" s="4">
        <f t="shared" si="13"/>
        <v>5.5359205693320002</v>
      </c>
      <c r="CA77" s="4">
        <f t="shared" si="14"/>
        <v>36.126808505042007</v>
      </c>
      <c r="CB77" s="4">
        <f t="shared" si="15"/>
        <v>0</v>
      </c>
    </row>
    <row r="78" spans="1:80" x14ac:dyDescent="0.25">
      <c r="A78" s="2">
        <v>42801</v>
      </c>
      <c r="B78" s="3">
        <v>0.69102530092592584</v>
      </c>
      <c r="C78" s="4">
        <v>12.754</v>
      </c>
      <c r="D78" s="4">
        <v>8.0000000000000002E-3</v>
      </c>
      <c r="E78" s="4">
        <v>80</v>
      </c>
      <c r="F78" s="4">
        <v>367.7</v>
      </c>
      <c r="G78" s="4">
        <v>13</v>
      </c>
      <c r="H78" s="4">
        <v>-0.8</v>
      </c>
      <c r="J78" s="4">
        <v>2.8</v>
      </c>
      <c r="K78" s="4">
        <v>0.90210000000000001</v>
      </c>
      <c r="L78" s="4">
        <v>11.504899999999999</v>
      </c>
      <c r="M78" s="4">
        <v>7.1999999999999998E-3</v>
      </c>
      <c r="N78" s="4">
        <v>331.69600000000003</v>
      </c>
      <c r="O78" s="4">
        <v>11.721500000000001</v>
      </c>
      <c r="P78" s="4">
        <v>343.4</v>
      </c>
      <c r="Q78" s="4">
        <v>286.53399999999999</v>
      </c>
      <c r="R78" s="4">
        <v>10.1256</v>
      </c>
      <c r="S78" s="4">
        <v>296.7</v>
      </c>
      <c r="T78" s="4">
        <v>0</v>
      </c>
      <c r="W78" s="4">
        <v>0</v>
      </c>
      <c r="X78" s="4">
        <v>2.5257999999999998</v>
      </c>
      <c r="Y78" s="4">
        <v>12</v>
      </c>
      <c r="Z78" s="4">
        <v>815</v>
      </c>
      <c r="AA78" s="4">
        <v>828</v>
      </c>
      <c r="AB78" s="4">
        <v>853</v>
      </c>
      <c r="AC78" s="4">
        <v>34</v>
      </c>
      <c r="AD78" s="4">
        <v>16.62</v>
      </c>
      <c r="AE78" s="4">
        <v>0.38</v>
      </c>
      <c r="AF78" s="4">
        <v>958</v>
      </c>
      <c r="AG78" s="4">
        <v>8</v>
      </c>
      <c r="AH78" s="4">
        <v>21</v>
      </c>
      <c r="AI78" s="4">
        <v>27</v>
      </c>
      <c r="AJ78" s="4">
        <v>190</v>
      </c>
      <c r="AK78" s="4">
        <v>188</v>
      </c>
      <c r="AL78" s="4">
        <v>4.2</v>
      </c>
      <c r="AM78" s="4">
        <v>196</v>
      </c>
      <c r="AN78" s="4" t="s">
        <v>155</v>
      </c>
      <c r="AO78" s="4">
        <v>1</v>
      </c>
      <c r="AP78" s="5">
        <v>0.89937500000000004</v>
      </c>
      <c r="AQ78" s="4">
        <v>47.161236000000002</v>
      </c>
      <c r="AR78" s="4">
        <v>-88.483887999999993</v>
      </c>
      <c r="AS78" s="4">
        <v>318.3</v>
      </c>
      <c r="AT78" s="4">
        <v>25.9</v>
      </c>
      <c r="AU78" s="4">
        <v>12</v>
      </c>
      <c r="AV78" s="4">
        <v>9</v>
      </c>
      <c r="AW78" s="4" t="s">
        <v>413</v>
      </c>
      <c r="AX78" s="4">
        <v>1.728529</v>
      </c>
      <c r="AY78" s="4">
        <v>1.0102100000000001</v>
      </c>
      <c r="AZ78" s="4">
        <v>2.8978980000000001</v>
      </c>
      <c r="BA78" s="4">
        <v>13.836</v>
      </c>
      <c r="BB78" s="4">
        <v>16.75</v>
      </c>
      <c r="BC78" s="4">
        <v>1.21</v>
      </c>
      <c r="BD78" s="4">
        <v>10.855</v>
      </c>
      <c r="BE78" s="4">
        <v>3086.0059999999999</v>
      </c>
      <c r="BF78" s="4">
        <v>1.232</v>
      </c>
      <c r="BG78" s="4">
        <v>9.3170000000000002</v>
      </c>
      <c r="BH78" s="4">
        <v>0.32900000000000001</v>
      </c>
      <c r="BI78" s="4">
        <v>9.6470000000000002</v>
      </c>
      <c r="BJ78" s="4">
        <v>8.0489999999999995</v>
      </c>
      <c r="BK78" s="4">
        <v>0.28399999999999997</v>
      </c>
      <c r="BL78" s="4">
        <v>8.3330000000000002</v>
      </c>
      <c r="BM78" s="4">
        <v>0</v>
      </c>
      <c r="BQ78" s="4">
        <v>492.62700000000001</v>
      </c>
      <c r="BR78" s="4">
        <v>0.19925000000000001</v>
      </c>
      <c r="BS78" s="4">
        <v>-5</v>
      </c>
      <c r="BT78" s="4">
        <v>0.89398</v>
      </c>
      <c r="BU78" s="4">
        <v>4.8691719999999998</v>
      </c>
      <c r="BV78" s="4">
        <v>18.058395999999998</v>
      </c>
      <c r="BW78" s="4">
        <f t="shared" si="11"/>
        <v>1.2864352423999998</v>
      </c>
      <c r="BY78" s="4">
        <f t="shared" si="12"/>
        <v>12871.523446423611</v>
      </c>
      <c r="BZ78" s="4">
        <f t="shared" si="13"/>
        <v>5.1385891297663999</v>
      </c>
      <c r="CA78" s="4">
        <f t="shared" si="14"/>
        <v>33.571837585624799</v>
      </c>
      <c r="CB78" s="4">
        <f t="shared" si="15"/>
        <v>0</v>
      </c>
    </row>
    <row r="79" spans="1:80" x14ac:dyDescent="0.25">
      <c r="A79" s="2">
        <v>42801</v>
      </c>
      <c r="B79" s="3">
        <v>0.69103687499999999</v>
      </c>
      <c r="C79" s="4">
        <v>12.784000000000001</v>
      </c>
      <c r="D79" s="4">
        <v>1.2699999999999999E-2</v>
      </c>
      <c r="E79" s="4">
        <v>126.597278</v>
      </c>
      <c r="F79" s="4">
        <v>367.8</v>
      </c>
      <c r="G79" s="4">
        <v>13</v>
      </c>
      <c r="H79" s="4">
        <v>-3.7</v>
      </c>
      <c r="J79" s="4">
        <v>2.8</v>
      </c>
      <c r="K79" s="4">
        <v>0.90180000000000005</v>
      </c>
      <c r="L79" s="4">
        <v>11.529199999999999</v>
      </c>
      <c r="M79" s="4">
        <v>1.14E-2</v>
      </c>
      <c r="N79" s="4">
        <v>331.68939999999998</v>
      </c>
      <c r="O79" s="4">
        <v>11.729900000000001</v>
      </c>
      <c r="P79" s="4">
        <v>343.4</v>
      </c>
      <c r="Q79" s="4">
        <v>286.5283</v>
      </c>
      <c r="R79" s="4">
        <v>10.1328</v>
      </c>
      <c r="S79" s="4">
        <v>296.7</v>
      </c>
      <c r="T79" s="4">
        <v>0</v>
      </c>
      <c r="W79" s="4">
        <v>0</v>
      </c>
      <c r="X79" s="4">
        <v>2.5251000000000001</v>
      </c>
      <c r="Y79" s="4">
        <v>11.9</v>
      </c>
      <c r="Z79" s="4">
        <v>815</v>
      </c>
      <c r="AA79" s="4">
        <v>828</v>
      </c>
      <c r="AB79" s="4">
        <v>852</v>
      </c>
      <c r="AC79" s="4">
        <v>34</v>
      </c>
      <c r="AD79" s="4">
        <v>16.62</v>
      </c>
      <c r="AE79" s="4">
        <v>0.38</v>
      </c>
      <c r="AF79" s="4">
        <v>958</v>
      </c>
      <c r="AG79" s="4">
        <v>8</v>
      </c>
      <c r="AH79" s="4">
        <v>21</v>
      </c>
      <c r="AI79" s="4">
        <v>27</v>
      </c>
      <c r="AJ79" s="4">
        <v>190</v>
      </c>
      <c r="AK79" s="4">
        <v>188</v>
      </c>
      <c r="AL79" s="4">
        <v>4.2</v>
      </c>
      <c r="AM79" s="4">
        <v>196</v>
      </c>
      <c r="AN79" s="4" t="s">
        <v>155</v>
      </c>
      <c r="AO79" s="4">
        <v>1</v>
      </c>
      <c r="AP79" s="5">
        <v>0.89938657407407396</v>
      </c>
      <c r="AQ79" s="4">
        <v>47.161341</v>
      </c>
      <c r="AR79" s="4">
        <v>-88.483897999999996</v>
      </c>
      <c r="AS79" s="4">
        <v>318.3</v>
      </c>
      <c r="AT79" s="4">
        <v>26</v>
      </c>
      <c r="AU79" s="4">
        <v>12</v>
      </c>
      <c r="AV79" s="4">
        <v>9</v>
      </c>
      <c r="AW79" s="4" t="s">
        <v>413</v>
      </c>
      <c r="AX79" s="4">
        <v>1.1206</v>
      </c>
      <c r="AY79" s="4">
        <v>1.1206</v>
      </c>
      <c r="AZ79" s="4">
        <v>2.0308999999999999</v>
      </c>
      <c r="BA79" s="4">
        <v>13.836</v>
      </c>
      <c r="BB79" s="4">
        <v>16.71</v>
      </c>
      <c r="BC79" s="4">
        <v>1.21</v>
      </c>
      <c r="BD79" s="4">
        <v>10.887</v>
      </c>
      <c r="BE79" s="4">
        <v>3084.86</v>
      </c>
      <c r="BF79" s="4">
        <v>1.944</v>
      </c>
      <c r="BG79" s="4">
        <v>9.2940000000000005</v>
      </c>
      <c r="BH79" s="4">
        <v>0.32900000000000001</v>
      </c>
      <c r="BI79" s="4">
        <v>9.6229999999999993</v>
      </c>
      <c r="BJ79" s="4">
        <v>8.0289999999999999</v>
      </c>
      <c r="BK79" s="4">
        <v>0.28399999999999997</v>
      </c>
      <c r="BL79" s="4">
        <v>8.3130000000000006</v>
      </c>
      <c r="BM79" s="4">
        <v>0</v>
      </c>
      <c r="BQ79" s="4">
        <v>491.26100000000002</v>
      </c>
      <c r="BR79" s="4">
        <v>0.19924</v>
      </c>
      <c r="BS79" s="4">
        <v>-5</v>
      </c>
      <c r="BT79" s="4">
        <v>0.89095999999999997</v>
      </c>
      <c r="BU79" s="4">
        <v>4.8689270000000002</v>
      </c>
      <c r="BV79" s="4">
        <v>17.997392000000001</v>
      </c>
      <c r="BW79" s="4">
        <f t="shared" si="11"/>
        <v>1.2863705134000001</v>
      </c>
      <c r="BY79" s="4">
        <f t="shared" si="12"/>
        <v>12866.096147195454</v>
      </c>
      <c r="BZ79" s="4">
        <f t="shared" si="13"/>
        <v>8.1078852557808005</v>
      </c>
      <c r="CA79" s="4">
        <f t="shared" si="14"/>
        <v>33.486733908777801</v>
      </c>
      <c r="CB79" s="4">
        <f t="shared" si="15"/>
        <v>0</v>
      </c>
    </row>
    <row r="80" spans="1:80" x14ac:dyDescent="0.25">
      <c r="A80" s="2">
        <v>42801</v>
      </c>
      <c r="B80" s="3">
        <v>0.69104844907407414</v>
      </c>
      <c r="C80" s="4">
        <v>12.787000000000001</v>
      </c>
      <c r="D80" s="4">
        <v>1.2200000000000001E-2</v>
      </c>
      <c r="E80" s="4">
        <v>121.731419</v>
      </c>
      <c r="F80" s="4">
        <v>367.7</v>
      </c>
      <c r="G80" s="4">
        <v>0.8</v>
      </c>
      <c r="H80" s="4">
        <v>-0.7</v>
      </c>
      <c r="J80" s="4">
        <v>2.7</v>
      </c>
      <c r="K80" s="4">
        <v>0.90180000000000005</v>
      </c>
      <c r="L80" s="4">
        <v>11.531599999999999</v>
      </c>
      <c r="M80" s="4">
        <v>1.0999999999999999E-2</v>
      </c>
      <c r="N80" s="4">
        <v>331.59359999999998</v>
      </c>
      <c r="O80" s="4">
        <v>0.72140000000000004</v>
      </c>
      <c r="P80" s="4">
        <v>332.3</v>
      </c>
      <c r="Q80" s="4">
        <v>286.44560000000001</v>
      </c>
      <c r="R80" s="4">
        <v>0.62319999999999998</v>
      </c>
      <c r="S80" s="4">
        <v>287.10000000000002</v>
      </c>
      <c r="T80" s="4">
        <v>0</v>
      </c>
      <c r="W80" s="4">
        <v>0</v>
      </c>
      <c r="X80" s="4">
        <v>2.4348999999999998</v>
      </c>
      <c r="Y80" s="4">
        <v>12</v>
      </c>
      <c r="Z80" s="4">
        <v>814</v>
      </c>
      <c r="AA80" s="4">
        <v>827</v>
      </c>
      <c r="AB80" s="4">
        <v>853</v>
      </c>
      <c r="AC80" s="4">
        <v>34</v>
      </c>
      <c r="AD80" s="4">
        <v>16.62</v>
      </c>
      <c r="AE80" s="4">
        <v>0.38</v>
      </c>
      <c r="AF80" s="4">
        <v>958</v>
      </c>
      <c r="AG80" s="4">
        <v>8</v>
      </c>
      <c r="AH80" s="4">
        <v>21</v>
      </c>
      <c r="AI80" s="4">
        <v>27</v>
      </c>
      <c r="AJ80" s="4">
        <v>190</v>
      </c>
      <c r="AK80" s="4">
        <v>188</v>
      </c>
      <c r="AL80" s="4">
        <v>4.2</v>
      </c>
      <c r="AM80" s="4">
        <v>196</v>
      </c>
      <c r="AN80" s="4" t="s">
        <v>155</v>
      </c>
      <c r="AO80" s="4">
        <v>1</v>
      </c>
      <c r="AP80" s="5">
        <v>0.89939814814814811</v>
      </c>
      <c r="AQ80" s="4">
        <v>47.161448</v>
      </c>
      <c r="AR80" s="4">
        <v>-88.483901000000003</v>
      </c>
      <c r="AS80" s="4">
        <v>318.7</v>
      </c>
      <c r="AT80" s="4">
        <v>26</v>
      </c>
      <c r="AU80" s="4">
        <v>12</v>
      </c>
      <c r="AV80" s="4">
        <v>8</v>
      </c>
      <c r="AW80" s="4" t="s">
        <v>414</v>
      </c>
      <c r="AX80" s="4">
        <v>1.2794000000000001</v>
      </c>
      <c r="AY80" s="4">
        <v>1.3</v>
      </c>
      <c r="AZ80" s="4">
        <v>2.2690999999999999</v>
      </c>
      <c r="BA80" s="4">
        <v>13.836</v>
      </c>
      <c r="BB80" s="4">
        <v>16.7</v>
      </c>
      <c r="BC80" s="4">
        <v>1.21</v>
      </c>
      <c r="BD80" s="4">
        <v>10.888999999999999</v>
      </c>
      <c r="BE80" s="4">
        <v>3084.9760000000001</v>
      </c>
      <c r="BF80" s="4">
        <v>1.869</v>
      </c>
      <c r="BG80" s="4">
        <v>9.2899999999999991</v>
      </c>
      <c r="BH80" s="4">
        <v>0.02</v>
      </c>
      <c r="BI80" s="4">
        <v>9.31</v>
      </c>
      <c r="BJ80" s="4">
        <v>8.0250000000000004</v>
      </c>
      <c r="BK80" s="4">
        <v>1.7000000000000001E-2</v>
      </c>
      <c r="BL80" s="4">
        <v>8.0419999999999998</v>
      </c>
      <c r="BM80" s="4">
        <v>0</v>
      </c>
      <c r="BQ80" s="4">
        <v>473.62700000000001</v>
      </c>
      <c r="BR80" s="4">
        <v>0.19875999999999999</v>
      </c>
      <c r="BS80" s="4">
        <v>-5</v>
      </c>
      <c r="BT80" s="4">
        <v>0.89154999999999995</v>
      </c>
      <c r="BU80" s="4">
        <v>4.8571980000000003</v>
      </c>
      <c r="BV80" s="4">
        <v>18.009309999999999</v>
      </c>
      <c r="BW80" s="4">
        <f t="shared" si="11"/>
        <v>1.2832717116000001</v>
      </c>
      <c r="BY80" s="4">
        <f t="shared" si="12"/>
        <v>12835.58500775864</v>
      </c>
      <c r="BZ80" s="4">
        <f t="shared" si="13"/>
        <v>7.7763030829092008</v>
      </c>
      <c r="CA80" s="4">
        <f t="shared" si="14"/>
        <v>33.389423349570002</v>
      </c>
      <c r="CB80" s="4">
        <f t="shared" si="15"/>
        <v>0</v>
      </c>
    </row>
    <row r="81" spans="1:80" x14ac:dyDescent="0.25">
      <c r="A81" s="2">
        <v>42801</v>
      </c>
      <c r="B81" s="3">
        <v>0.69106002314814818</v>
      </c>
      <c r="C81" s="4">
        <v>12.776999999999999</v>
      </c>
      <c r="D81" s="4">
        <v>1.0999999999999999E-2</v>
      </c>
      <c r="E81" s="4">
        <v>110</v>
      </c>
      <c r="F81" s="4">
        <v>367.7</v>
      </c>
      <c r="G81" s="4">
        <v>0.8</v>
      </c>
      <c r="H81" s="4">
        <v>-2.2999999999999998</v>
      </c>
      <c r="J81" s="4">
        <v>2.7</v>
      </c>
      <c r="K81" s="4">
        <v>0.90190000000000003</v>
      </c>
      <c r="L81" s="4">
        <v>11.524100000000001</v>
      </c>
      <c r="M81" s="4">
        <v>9.9000000000000008E-3</v>
      </c>
      <c r="N81" s="4">
        <v>331.63990000000001</v>
      </c>
      <c r="O81" s="4">
        <v>0.72150000000000003</v>
      </c>
      <c r="P81" s="4">
        <v>332.4</v>
      </c>
      <c r="Q81" s="4">
        <v>286.48559999999998</v>
      </c>
      <c r="R81" s="4">
        <v>0.62329999999999997</v>
      </c>
      <c r="S81" s="4">
        <v>287.10000000000002</v>
      </c>
      <c r="T81" s="4">
        <v>0</v>
      </c>
      <c r="W81" s="4">
        <v>0</v>
      </c>
      <c r="X81" s="4">
        <v>2.4352</v>
      </c>
      <c r="Y81" s="4">
        <v>12</v>
      </c>
      <c r="Z81" s="4">
        <v>814</v>
      </c>
      <c r="AA81" s="4">
        <v>828</v>
      </c>
      <c r="AB81" s="4">
        <v>853</v>
      </c>
      <c r="AC81" s="4">
        <v>34</v>
      </c>
      <c r="AD81" s="4">
        <v>16.62</v>
      </c>
      <c r="AE81" s="4">
        <v>0.38</v>
      </c>
      <c r="AF81" s="4">
        <v>958</v>
      </c>
      <c r="AG81" s="4">
        <v>8</v>
      </c>
      <c r="AH81" s="4">
        <v>21</v>
      </c>
      <c r="AI81" s="4">
        <v>27</v>
      </c>
      <c r="AJ81" s="4">
        <v>190</v>
      </c>
      <c r="AK81" s="4">
        <v>188.5</v>
      </c>
      <c r="AL81" s="4">
        <v>4.3</v>
      </c>
      <c r="AM81" s="4">
        <v>196</v>
      </c>
      <c r="AN81" s="4" t="s">
        <v>155</v>
      </c>
      <c r="AO81" s="4">
        <v>1</v>
      </c>
      <c r="AP81" s="5">
        <v>0.89940972222222226</v>
      </c>
      <c r="AQ81" s="4">
        <v>47.161554000000002</v>
      </c>
      <c r="AR81" s="4">
        <v>-88.483909999999995</v>
      </c>
      <c r="AS81" s="4">
        <v>318.89999999999998</v>
      </c>
      <c r="AT81" s="4">
        <v>26.1</v>
      </c>
      <c r="AU81" s="4">
        <v>12</v>
      </c>
      <c r="AV81" s="4">
        <v>10</v>
      </c>
      <c r="AW81" s="4" t="s">
        <v>412</v>
      </c>
      <c r="AX81" s="4">
        <v>1.1103000000000001</v>
      </c>
      <c r="AY81" s="4">
        <v>1.3206</v>
      </c>
      <c r="AZ81" s="4">
        <v>2.0206</v>
      </c>
      <c r="BA81" s="4">
        <v>13.836</v>
      </c>
      <c r="BB81" s="4">
        <v>16.72</v>
      </c>
      <c r="BC81" s="4">
        <v>1.21</v>
      </c>
      <c r="BD81" s="4">
        <v>10.872999999999999</v>
      </c>
      <c r="BE81" s="4">
        <v>3085.2649999999999</v>
      </c>
      <c r="BF81" s="4">
        <v>1.6910000000000001</v>
      </c>
      <c r="BG81" s="4">
        <v>9.298</v>
      </c>
      <c r="BH81" s="4">
        <v>0.02</v>
      </c>
      <c r="BI81" s="4">
        <v>9.3179999999999996</v>
      </c>
      <c r="BJ81" s="4">
        <v>8.032</v>
      </c>
      <c r="BK81" s="4">
        <v>1.7000000000000001E-2</v>
      </c>
      <c r="BL81" s="4">
        <v>8.0489999999999995</v>
      </c>
      <c r="BM81" s="4">
        <v>0</v>
      </c>
      <c r="BQ81" s="4">
        <v>474.04500000000002</v>
      </c>
      <c r="BR81" s="4">
        <v>0.19464999999999999</v>
      </c>
      <c r="BS81" s="4">
        <v>-5</v>
      </c>
      <c r="BT81" s="4">
        <v>0.89298</v>
      </c>
      <c r="BU81" s="4">
        <v>4.7567599999999999</v>
      </c>
      <c r="BV81" s="4">
        <v>18.038195999999999</v>
      </c>
      <c r="BW81" s="4">
        <f t="shared" si="11"/>
        <v>1.2567359919999999</v>
      </c>
      <c r="BY81" s="4">
        <f t="shared" si="12"/>
        <v>12571.34608012324</v>
      </c>
      <c r="BZ81" s="4">
        <f t="shared" si="13"/>
        <v>6.8902172816560006</v>
      </c>
      <c r="CA81" s="4">
        <f t="shared" si="14"/>
        <v>32.727513427711997</v>
      </c>
      <c r="CB81" s="4">
        <f t="shared" si="15"/>
        <v>0</v>
      </c>
    </row>
    <row r="82" spans="1:80" x14ac:dyDescent="0.25">
      <c r="A82" s="2">
        <v>42801</v>
      </c>
      <c r="B82" s="3">
        <v>0.69107159722222222</v>
      </c>
      <c r="C82" s="4">
        <v>12.760999999999999</v>
      </c>
      <c r="D82" s="4">
        <v>1.0999999999999999E-2</v>
      </c>
      <c r="E82" s="4">
        <v>110</v>
      </c>
      <c r="F82" s="4">
        <v>367.8</v>
      </c>
      <c r="G82" s="4">
        <v>0.7</v>
      </c>
      <c r="H82" s="4">
        <v>-1.7</v>
      </c>
      <c r="J82" s="4">
        <v>2.7</v>
      </c>
      <c r="K82" s="4">
        <v>0.90200000000000002</v>
      </c>
      <c r="L82" s="4">
        <v>11.510400000000001</v>
      </c>
      <c r="M82" s="4">
        <v>9.9000000000000008E-3</v>
      </c>
      <c r="N82" s="4">
        <v>331.7663</v>
      </c>
      <c r="O82" s="4">
        <v>0.63770000000000004</v>
      </c>
      <c r="P82" s="4">
        <v>332.4</v>
      </c>
      <c r="Q82" s="4">
        <v>286.59469999999999</v>
      </c>
      <c r="R82" s="4">
        <v>0.55079999999999996</v>
      </c>
      <c r="S82" s="4">
        <v>287.10000000000002</v>
      </c>
      <c r="T82" s="4">
        <v>0</v>
      </c>
      <c r="W82" s="4">
        <v>0</v>
      </c>
      <c r="X82" s="4">
        <v>2.4355000000000002</v>
      </c>
      <c r="Y82" s="4">
        <v>12</v>
      </c>
      <c r="Z82" s="4">
        <v>814</v>
      </c>
      <c r="AA82" s="4">
        <v>827</v>
      </c>
      <c r="AB82" s="4">
        <v>849</v>
      </c>
      <c r="AC82" s="4">
        <v>34</v>
      </c>
      <c r="AD82" s="4">
        <v>16.62</v>
      </c>
      <c r="AE82" s="4">
        <v>0.38</v>
      </c>
      <c r="AF82" s="4">
        <v>958</v>
      </c>
      <c r="AG82" s="4">
        <v>8</v>
      </c>
      <c r="AH82" s="4">
        <v>21</v>
      </c>
      <c r="AI82" s="4">
        <v>27</v>
      </c>
      <c r="AJ82" s="4">
        <v>190</v>
      </c>
      <c r="AK82" s="4">
        <v>189</v>
      </c>
      <c r="AL82" s="4">
        <v>4.2</v>
      </c>
      <c r="AM82" s="4">
        <v>196</v>
      </c>
      <c r="AN82" s="4" t="s">
        <v>155</v>
      </c>
      <c r="AO82" s="4">
        <v>1</v>
      </c>
      <c r="AP82" s="5">
        <v>0.8994212962962963</v>
      </c>
      <c r="AQ82" s="4">
        <v>47.161659</v>
      </c>
      <c r="AR82" s="4">
        <v>-88.483928000000006</v>
      </c>
      <c r="AS82" s="4">
        <v>318.89999999999998</v>
      </c>
      <c r="AT82" s="4">
        <v>25.9</v>
      </c>
      <c r="AU82" s="4">
        <v>12</v>
      </c>
      <c r="AV82" s="4">
        <v>10</v>
      </c>
      <c r="AW82" s="4" t="s">
        <v>412</v>
      </c>
      <c r="AX82" s="4">
        <v>1.2205999999999999</v>
      </c>
      <c r="AY82" s="4">
        <v>1.5206</v>
      </c>
      <c r="AZ82" s="4">
        <v>2.2206000000000001</v>
      </c>
      <c r="BA82" s="4">
        <v>13.836</v>
      </c>
      <c r="BB82" s="4">
        <v>16.739999999999998</v>
      </c>
      <c r="BC82" s="4">
        <v>1.21</v>
      </c>
      <c r="BD82" s="4">
        <v>10.861000000000001</v>
      </c>
      <c r="BE82" s="4">
        <v>3085.2739999999999</v>
      </c>
      <c r="BF82" s="4">
        <v>1.6930000000000001</v>
      </c>
      <c r="BG82" s="4">
        <v>9.3130000000000006</v>
      </c>
      <c r="BH82" s="4">
        <v>1.7999999999999999E-2</v>
      </c>
      <c r="BI82" s="4">
        <v>9.33</v>
      </c>
      <c r="BJ82" s="4">
        <v>8.0449999999999999</v>
      </c>
      <c r="BK82" s="4">
        <v>1.4999999999999999E-2</v>
      </c>
      <c r="BL82" s="4">
        <v>8.06</v>
      </c>
      <c r="BM82" s="4">
        <v>0</v>
      </c>
      <c r="BQ82" s="4">
        <v>474.66300000000001</v>
      </c>
      <c r="BR82" s="4">
        <v>0.23208999999999999</v>
      </c>
      <c r="BS82" s="4">
        <v>-5</v>
      </c>
      <c r="BT82" s="4">
        <v>0.89149</v>
      </c>
      <c r="BU82" s="4">
        <v>5.6717000000000004</v>
      </c>
      <c r="BV82" s="4">
        <v>18.008098</v>
      </c>
      <c r="BW82" s="4">
        <f t="shared" si="11"/>
        <v>1.4984631400000001</v>
      </c>
      <c r="BY82" s="4">
        <f t="shared" si="12"/>
        <v>14989.428004332281</v>
      </c>
      <c r="BZ82" s="4">
        <f t="shared" si="13"/>
        <v>8.2252343264600007</v>
      </c>
      <c r="CA82" s="4">
        <f t="shared" si="14"/>
        <v>39.085652779900002</v>
      </c>
      <c r="CB82" s="4">
        <f t="shared" si="15"/>
        <v>0</v>
      </c>
    </row>
    <row r="83" spans="1:80" x14ac:dyDescent="0.25">
      <c r="A83" s="2">
        <v>42801</v>
      </c>
      <c r="B83" s="3">
        <v>0.69108317129629626</v>
      </c>
      <c r="C83" s="4">
        <v>12.721</v>
      </c>
      <c r="D83" s="4">
        <v>1.09E-2</v>
      </c>
      <c r="E83" s="4">
        <v>108.76700700000001</v>
      </c>
      <c r="F83" s="4">
        <v>368.3</v>
      </c>
      <c r="G83" s="4">
        <v>0.8</v>
      </c>
      <c r="H83" s="4">
        <v>0.4</v>
      </c>
      <c r="J83" s="4">
        <v>2.7</v>
      </c>
      <c r="K83" s="4">
        <v>0.90229999999999999</v>
      </c>
      <c r="L83" s="4">
        <v>11.478400000000001</v>
      </c>
      <c r="M83" s="4">
        <v>9.7999999999999997E-3</v>
      </c>
      <c r="N83" s="4">
        <v>332.30930000000001</v>
      </c>
      <c r="O83" s="4">
        <v>0.71619999999999995</v>
      </c>
      <c r="P83" s="4">
        <v>333</v>
      </c>
      <c r="Q83" s="4">
        <v>287.06380000000001</v>
      </c>
      <c r="R83" s="4">
        <v>0.61870000000000003</v>
      </c>
      <c r="S83" s="4">
        <v>287.7</v>
      </c>
      <c r="T83" s="4">
        <v>0.3821</v>
      </c>
      <c r="W83" s="4">
        <v>0</v>
      </c>
      <c r="X83" s="4">
        <v>2.4361999999999999</v>
      </c>
      <c r="Y83" s="4">
        <v>12</v>
      </c>
      <c r="Z83" s="4">
        <v>814</v>
      </c>
      <c r="AA83" s="4">
        <v>826</v>
      </c>
      <c r="AB83" s="4">
        <v>848</v>
      </c>
      <c r="AC83" s="4">
        <v>34</v>
      </c>
      <c r="AD83" s="4">
        <v>16.62</v>
      </c>
      <c r="AE83" s="4">
        <v>0.38</v>
      </c>
      <c r="AF83" s="4">
        <v>958</v>
      </c>
      <c r="AG83" s="4">
        <v>8</v>
      </c>
      <c r="AH83" s="4">
        <v>21</v>
      </c>
      <c r="AI83" s="4">
        <v>27</v>
      </c>
      <c r="AJ83" s="4">
        <v>190</v>
      </c>
      <c r="AK83" s="4">
        <v>189</v>
      </c>
      <c r="AL83" s="4">
        <v>4.2</v>
      </c>
      <c r="AM83" s="4">
        <v>196</v>
      </c>
      <c r="AN83" s="4" t="s">
        <v>155</v>
      </c>
      <c r="AO83" s="4">
        <v>1</v>
      </c>
      <c r="AP83" s="5">
        <v>0.89943287037037034</v>
      </c>
      <c r="AQ83" s="4">
        <v>47.161763999999998</v>
      </c>
      <c r="AR83" s="4">
        <v>-88.483975999999998</v>
      </c>
      <c r="AS83" s="4">
        <v>318.89999999999998</v>
      </c>
      <c r="AT83" s="4">
        <v>26.1</v>
      </c>
      <c r="AU83" s="4">
        <v>12</v>
      </c>
      <c r="AV83" s="4">
        <v>10</v>
      </c>
      <c r="AW83" s="4" t="s">
        <v>412</v>
      </c>
      <c r="AX83" s="4">
        <v>1.3794</v>
      </c>
      <c r="AY83" s="4">
        <v>1.7</v>
      </c>
      <c r="AZ83" s="4">
        <v>2.4</v>
      </c>
      <c r="BA83" s="4">
        <v>13.836</v>
      </c>
      <c r="BB83" s="4">
        <v>16.79</v>
      </c>
      <c r="BC83" s="4">
        <v>1.21</v>
      </c>
      <c r="BD83" s="4">
        <v>10.829000000000001</v>
      </c>
      <c r="BE83" s="4">
        <v>3085.3150000000001</v>
      </c>
      <c r="BF83" s="4">
        <v>1.679</v>
      </c>
      <c r="BG83" s="4">
        <v>9.3539999999999992</v>
      </c>
      <c r="BH83" s="4">
        <v>0.02</v>
      </c>
      <c r="BI83" s="4">
        <v>9.3740000000000006</v>
      </c>
      <c r="BJ83" s="4">
        <v>8.08</v>
      </c>
      <c r="BK83" s="4">
        <v>1.7000000000000001E-2</v>
      </c>
      <c r="BL83" s="4">
        <v>8.0980000000000008</v>
      </c>
      <c r="BM83" s="4">
        <v>3.3E-3</v>
      </c>
      <c r="BQ83" s="4">
        <v>476.13200000000001</v>
      </c>
      <c r="BR83" s="4">
        <v>0.24263999999999999</v>
      </c>
      <c r="BS83" s="4">
        <v>-5</v>
      </c>
      <c r="BT83" s="4">
        <v>0.89202000000000004</v>
      </c>
      <c r="BU83" s="4">
        <v>5.9295150000000003</v>
      </c>
      <c r="BV83" s="4">
        <v>18.018803999999999</v>
      </c>
      <c r="BW83" s="4">
        <f t="shared" si="11"/>
        <v>1.566577863</v>
      </c>
      <c r="BY83" s="4">
        <f t="shared" si="12"/>
        <v>15671.001518767936</v>
      </c>
      <c r="BZ83" s="4">
        <f t="shared" si="13"/>
        <v>8.5280146597709994</v>
      </c>
      <c r="CA83" s="4">
        <f t="shared" si="14"/>
        <v>41.040118195920002</v>
      </c>
      <c r="CB83" s="4">
        <f t="shared" si="15"/>
        <v>1.6761434411700003E-2</v>
      </c>
    </row>
    <row r="84" spans="1:80" x14ac:dyDescent="0.25">
      <c r="A84" s="2">
        <v>42801</v>
      </c>
      <c r="B84" s="3">
        <v>0.69109474537037041</v>
      </c>
      <c r="C84" s="4">
        <v>12.686</v>
      </c>
      <c r="D84" s="4">
        <v>0.01</v>
      </c>
      <c r="E84" s="4">
        <v>100.263605</v>
      </c>
      <c r="F84" s="4">
        <v>368.4</v>
      </c>
      <c r="G84" s="4">
        <v>1</v>
      </c>
      <c r="H84" s="4">
        <v>-3</v>
      </c>
      <c r="J84" s="4">
        <v>2.8</v>
      </c>
      <c r="K84" s="4">
        <v>0.90259999999999996</v>
      </c>
      <c r="L84" s="4">
        <v>11.4496</v>
      </c>
      <c r="M84" s="4">
        <v>8.9999999999999993E-3</v>
      </c>
      <c r="N84" s="4">
        <v>332.50479999999999</v>
      </c>
      <c r="O84" s="4">
        <v>0.89170000000000005</v>
      </c>
      <c r="P84" s="4">
        <v>333.4</v>
      </c>
      <c r="Q84" s="4">
        <v>287.23869999999999</v>
      </c>
      <c r="R84" s="4">
        <v>0.77029999999999998</v>
      </c>
      <c r="S84" s="4">
        <v>288</v>
      </c>
      <c r="T84" s="4">
        <v>0</v>
      </c>
      <c r="W84" s="4">
        <v>0</v>
      </c>
      <c r="X84" s="4">
        <v>2.5272000000000001</v>
      </c>
      <c r="Y84" s="4">
        <v>11.9</v>
      </c>
      <c r="Z84" s="4">
        <v>814</v>
      </c>
      <c r="AA84" s="4">
        <v>827</v>
      </c>
      <c r="AB84" s="4">
        <v>850</v>
      </c>
      <c r="AC84" s="4">
        <v>34</v>
      </c>
      <c r="AD84" s="4">
        <v>16.63</v>
      </c>
      <c r="AE84" s="4">
        <v>0.38</v>
      </c>
      <c r="AF84" s="4">
        <v>957</v>
      </c>
      <c r="AG84" s="4">
        <v>8</v>
      </c>
      <c r="AH84" s="4">
        <v>21</v>
      </c>
      <c r="AI84" s="4">
        <v>27</v>
      </c>
      <c r="AJ84" s="4">
        <v>190</v>
      </c>
      <c r="AK84" s="4">
        <v>189</v>
      </c>
      <c r="AL84" s="4">
        <v>4.2</v>
      </c>
      <c r="AM84" s="4">
        <v>196</v>
      </c>
      <c r="AN84" s="4" t="s">
        <v>155</v>
      </c>
      <c r="AO84" s="4">
        <v>1</v>
      </c>
      <c r="AP84" s="5">
        <v>0.89944444444444438</v>
      </c>
      <c r="AQ84" s="4">
        <v>47.161869000000003</v>
      </c>
      <c r="AR84" s="4">
        <v>-88.484013000000004</v>
      </c>
      <c r="AS84" s="4">
        <v>318.89999999999998</v>
      </c>
      <c r="AT84" s="4">
        <v>26.1</v>
      </c>
      <c r="AU84" s="4">
        <v>12</v>
      </c>
      <c r="AV84" s="4">
        <v>9</v>
      </c>
      <c r="AW84" s="4" t="s">
        <v>411</v>
      </c>
      <c r="AX84" s="4">
        <v>1.2102999999999999</v>
      </c>
      <c r="AY84" s="4">
        <v>1.6278999999999999</v>
      </c>
      <c r="AZ84" s="4">
        <v>2.3485</v>
      </c>
      <c r="BA84" s="4">
        <v>13.836</v>
      </c>
      <c r="BB84" s="4">
        <v>16.829999999999998</v>
      </c>
      <c r="BC84" s="4">
        <v>1.22</v>
      </c>
      <c r="BD84" s="4">
        <v>10.795</v>
      </c>
      <c r="BE84" s="4">
        <v>3085.5529999999999</v>
      </c>
      <c r="BF84" s="4">
        <v>1.552</v>
      </c>
      <c r="BG84" s="4">
        <v>9.3840000000000003</v>
      </c>
      <c r="BH84" s="4">
        <v>2.5000000000000001E-2</v>
      </c>
      <c r="BI84" s="4">
        <v>9.4090000000000007</v>
      </c>
      <c r="BJ84" s="4">
        <v>8.1059999999999999</v>
      </c>
      <c r="BK84" s="4">
        <v>2.1999999999999999E-2</v>
      </c>
      <c r="BL84" s="4">
        <v>8.1280000000000001</v>
      </c>
      <c r="BM84" s="4">
        <v>0</v>
      </c>
      <c r="BQ84" s="4">
        <v>495.197</v>
      </c>
      <c r="BR84" s="4">
        <v>0.19694999999999999</v>
      </c>
      <c r="BS84" s="4">
        <v>-5</v>
      </c>
      <c r="BT84" s="4">
        <v>0.89249000000000001</v>
      </c>
      <c r="BU84" s="4">
        <v>4.8129660000000003</v>
      </c>
      <c r="BV84" s="4">
        <v>18.028297999999999</v>
      </c>
      <c r="BW84" s="4">
        <f t="shared" si="11"/>
        <v>1.2715856172</v>
      </c>
      <c r="BY84" s="4">
        <f t="shared" si="12"/>
        <v>12721.076795257608</v>
      </c>
      <c r="BZ84" s="4">
        <f t="shared" si="13"/>
        <v>6.398564920531201</v>
      </c>
      <c r="CA84" s="4">
        <f t="shared" si="14"/>
        <v>33.419308792413602</v>
      </c>
      <c r="CB84" s="4">
        <f t="shared" si="15"/>
        <v>0</v>
      </c>
    </row>
    <row r="85" spans="1:80" x14ac:dyDescent="0.25">
      <c r="A85" s="2">
        <v>42801</v>
      </c>
      <c r="B85" s="3">
        <v>0.69110631944444434</v>
      </c>
      <c r="C85" s="4">
        <v>12.67</v>
      </c>
      <c r="D85" s="4">
        <v>9.1999999999999998E-3</v>
      </c>
      <c r="E85" s="4">
        <v>92.278884000000005</v>
      </c>
      <c r="F85" s="4">
        <v>368.8</v>
      </c>
      <c r="G85" s="4">
        <v>1.2</v>
      </c>
      <c r="H85" s="4">
        <v>-0.3</v>
      </c>
      <c r="J85" s="4">
        <v>2.8</v>
      </c>
      <c r="K85" s="4">
        <v>0.90269999999999995</v>
      </c>
      <c r="L85" s="4">
        <v>11.437099999999999</v>
      </c>
      <c r="M85" s="4">
        <v>8.3000000000000001E-3</v>
      </c>
      <c r="N85" s="4">
        <v>332.8886</v>
      </c>
      <c r="O85" s="4">
        <v>1.0775999999999999</v>
      </c>
      <c r="P85" s="4">
        <v>334</v>
      </c>
      <c r="Q85" s="4">
        <v>287.57600000000002</v>
      </c>
      <c r="R85" s="4">
        <v>0.93089999999999995</v>
      </c>
      <c r="S85" s="4">
        <v>288.5</v>
      </c>
      <c r="T85" s="4">
        <v>0</v>
      </c>
      <c r="W85" s="4">
        <v>0</v>
      </c>
      <c r="X85" s="4">
        <v>2.5274999999999999</v>
      </c>
      <c r="Y85" s="4">
        <v>12</v>
      </c>
      <c r="Z85" s="4">
        <v>813</v>
      </c>
      <c r="AA85" s="4">
        <v>826</v>
      </c>
      <c r="AB85" s="4">
        <v>851</v>
      </c>
      <c r="AC85" s="4">
        <v>34</v>
      </c>
      <c r="AD85" s="4">
        <v>16.64</v>
      </c>
      <c r="AE85" s="4">
        <v>0.38</v>
      </c>
      <c r="AF85" s="4">
        <v>957</v>
      </c>
      <c r="AG85" s="4">
        <v>8</v>
      </c>
      <c r="AH85" s="4">
        <v>21</v>
      </c>
      <c r="AI85" s="4">
        <v>27</v>
      </c>
      <c r="AJ85" s="4">
        <v>190</v>
      </c>
      <c r="AK85" s="4">
        <v>189</v>
      </c>
      <c r="AL85" s="4">
        <v>4.2</v>
      </c>
      <c r="AM85" s="4">
        <v>196</v>
      </c>
      <c r="AN85" s="4" t="s">
        <v>155</v>
      </c>
      <c r="AO85" s="4">
        <v>1</v>
      </c>
      <c r="AP85" s="5">
        <v>0.89945601851851853</v>
      </c>
      <c r="AQ85" s="4">
        <v>47.161973000000003</v>
      </c>
      <c r="AR85" s="4">
        <v>-88.484039999999993</v>
      </c>
      <c r="AS85" s="4">
        <v>318.60000000000002</v>
      </c>
      <c r="AT85" s="4">
        <v>25.8</v>
      </c>
      <c r="AU85" s="4">
        <v>12</v>
      </c>
      <c r="AV85" s="4">
        <v>9</v>
      </c>
      <c r="AW85" s="4" t="s">
        <v>411</v>
      </c>
      <c r="AX85" s="4">
        <v>1.2897000000000001</v>
      </c>
      <c r="AY85" s="4">
        <v>1.0103</v>
      </c>
      <c r="AZ85" s="4">
        <v>1.9</v>
      </c>
      <c r="BA85" s="4">
        <v>13.836</v>
      </c>
      <c r="BB85" s="4">
        <v>16.850000000000001</v>
      </c>
      <c r="BC85" s="4">
        <v>1.22</v>
      </c>
      <c r="BD85" s="4">
        <v>10.78</v>
      </c>
      <c r="BE85" s="4">
        <v>3085.7559999999999</v>
      </c>
      <c r="BF85" s="4">
        <v>1.43</v>
      </c>
      <c r="BG85" s="4">
        <v>9.4060000000000006</v>
      </c>
      <c r="BH85" s="4">
        <v>0.03</v>
      </c>
      <c r="BI85" s="4">
        <v>9.4359999999999999</v>
      </c>
      <c r="BJ85" s="4">
        <v>8.125</v>
      </c>
      <c r="BK85" s="4">
        <v>2.5999999999999999E-2</v>
      </c>
      <c r="BL85" s="4">
        <v>8.1519999999999992</v>
      </c>
      <c r="BM85" s="4">
        <v>0</v>
      </c>
      <c r="BQ85" s="4">
        <v>495.84</v>
      </c>
      <c r="BR85" s="4">
        <v>0.18224000000000001</v>
      </c>
      <c r="BS85" s="4">
        <v>-5</v>
      </c>
      <c r="BT85" s="4">
        <v>0.89454999999999996</v>
      </c>
      <c r="BU85" s="4">
        <v>4.4534900000000004</v>
      </c>
      <c r="BV85" s="4">
        <v>18.06991</v>
      </c>
      <c r="BW85" s="4">
        <f t="shared" si="11"/>
        <v>1.1766120580000001</v>
      </c>
      <c r="BY85" s="4">
        <f t="shared" si="12"/>
        <v>11771.725696197705</v>
      </c>
      <c r="BZ85" s="4">
        <f t="shared" si="13"/>
        <v>5.4552491336200006</v>
      </c>
      <c r="CA85" s="4">
        <f t="shared" si="14"/>
        <v>30.995733713750003</v>
      </c>
      <c r="CB85" s="4">
        <f t="shared" si="15"/>
        <v>0</v>
      </c>
    </row>
    <row r="86" spans="1:80" x14ac:dyDescent="0.25">
      <c r="A86" s="2">
        <v>42801</v>
      </c>
      <c r="B86" s="3">
        <v>0.69111789351851849</v>
      </c>
      <c r="C86" s="4">
        <v>12.67</v>
      </c>
      <c r="D86" s="4">
        <v>8.9999999999999993E-3</v>
      </c>
      <c r="E86" s="4">
        <v>90</v>
      </c>
      <c r="F86" s="4">
        <v>368.9</v>
      </c>
      <c r="G86" s="4">
        <v>1.2</v>
      </c>
      <c r="H86" s="4">
        <v>-1.5</v>
      </c>
      <c r="J86" s="4">
        <v>2.8</v>
      </c>
      <c r="K86" s="4">
        <v>0.90269999999999995</v>
      </c>
      <c r="L86" s="4">
        <v>11.4374</v>
      </c>
      <c r="M86" s="4">
        <v>8.0999999999999996E-3</v>
      </c>
      <c r="N86" s="4">
        <v>333.0104</v>
      </c>
      <c r="O86" s="4">
        <v>1.0832999999999999</v>
      </c>
      <c r="P86" s="4">
        <v>334.1</v>
      </c>
      <c r="Q86" s="4">
        <v>287.68119999999999</v>
      </c>
      <c r="R86" s="4">
        <v>0.93579999999999997</v>
      </c>
      <c r="S86" s="4">
        <v>288.60000000000002</v>
      </c>
      <c r="T86" s="4">
        <v>0</v>
      </c>
      <c r="W86" s="4">
        <v>0</v>
      </c>
      <c r="X86" s="4">
        <v>2.5276000000000001</v>
      </c>
      <c r="Y86" s="4">
        <v>12</v>
      </c>
      <c r="Z86" s="4">
        <v>812</v>
      </c>
      <c r="AA86" s="4">
        <v>826</v>
      </c>
      <c r="AB86" s="4">
        <v>851</v>
      </c>
      <c r="AC86" s="4">
        <v>34</v>
      </c>
      <c r="AD86" s="4">
        <v>16.64</v>
      </c>
      <c r="AE86" s="4">
        <v>0.38</v>
      </c>
      <c r="AF86" s="4">
        <v>957</v>
      </c>
      <c r="AG86" s="4">
        <v>8</v>
      </c>
      <c r="AH86" s="4">
        <v>21</v>
      </c>
      <c r="AI86" s="4">
        <v>27</v>
      </c>
      <c r="AJ86" s="4">
        <v>190</v>
      </c>
      <c r="AK86" s="4">
        <v>189</v>
      </c>
      <c r="AL86" s="4">
        <v>4.3</v>
      </c>
      <c r="AM86" s="4">
        <v>195.9</v>
      </c>
      <c r="AN86" s="4" t="s">
        <v>155</v>
      </c>
      <c r="AO86" s="4">
        <v>1</v>
      </c>
      <c r="AP86" s="5">
        <v>0.89946759259259268</v>
      </c>
      <c r="AQ86" s="4">
        <v>47.162075999999999</v>
      </c>
      <c r="AR86" s="4">
        <v>-88.484059999999999</v>
      </c>
      <c r="AS86" s="4">
        <v>318.5</v>
      </c>
      <c r="AT86" s="4">
        <v>25.7</v>
      </c>
      <c r="AU86" s="4">
        <v>12</v>
      </c>
      <c r="AV86" s="4">
        <v>9</v>
      </c>
      <c r="AW86" s="4" t="s">
        <v>411</v>
      </c>
      <c r="AX86" s="4">
        <v>1.2412000000000001</v>
      </c>
      <c r="AY86" s="4">
        <v>1.0896999999999999</v>
      </c>
      <c r="AZ86" s="4">
        <v>1.9412</v>
      </c>
      <c r="BA86" s="4">
        <v>13.836</v>
      </c>
      <c r="BB86" s="4">
        <v>16.850000000000001</v>
      </c>
      <c r="BC86" s="4">
        <v>1.22</v>
      </c>
      <c r="BD86" s="4">
        <v>10.776999999999999</v>
      </c>
      <c r="BE86" s="4">
        <v>3085.8119999999999</v>
      </c>
      <c r="BF86" s="4">
        <v>1.395</v>
      </c>
      <c r="BG86" s="4">
        <v>9.4090000000000007</v>
      </c>
      <c r="BH86" s="4">
        <v>3.1E-2</v>
      </c>
      <c r="BI86" s="4">
        <v>9.4390000000000001</v>
      </c>
      <c r="BJ86" s="4">
        <v>8.1280000000000001</v>
      </c>
      <c r="BK86" s="4">
        <v>2.5999999999999999E-2</v>
      </c>
      <c r="BL86" s="4">
        <v>8.1549999999999994</v>
      </c>
      <c r="BM86" s="4">
        <v>0</v>
      </c>
      <c r="BQ86" s="4">
        <v>495.84899999999999</v>
      </c>
      <c r="BR86" s="4">
        <v>0.18226999999999999</v>
      </c>
      <c r="BS86" s="4">
        <v>-5</v>
      </c>
      <c r="BT86" s="4">
        <v>0.89546999999999999</v>
      </c>
      <c r="BU86" s="4">
        <v>4.4542229999999998</v>
      </c>
      <c r="BV86" s="4">
        <v>18.088494000000001</v>
      </c>
      <c r="BW86" s="4">
        <f t="shared" si="11"/>
        <v>1.1768057165999999</v>
      </c>
      <c r="BY86" s="4">
        <f t="shared" si="12"/>
        <v>11773.876872039502</v>
      </c>
      <c r="BZ86" s="4">
        <f t="shared" si="13"/>
        <v>5.322604953411</v>
      </c>
      <c r="CA86" s="4">
        <f t="shared" si="14"/>
        <v>31.012281764390398</v>
      </c>
      <c r="CB86" s="4">
        <f t="shared" si="15"/>
        <v>0</v>
      </c>
    </row>
    <row r="87" spans="1:80" x14ac:dyDescent="0.25">
      <c r="A87" s="2">
        <v>42801</v>
      </c>
      <c r="B87" s="3">
        <v>0.69112946759259264</v>
      </c>
      <c r="C87" s="4">
        <v>12.670999999999999</v>
      </c>
      <c r="D87" s="4">
        <v>8.9999999999999993E-3</v>
      </c>
      <c r="E87" s="4">
        <v>90</v>
      </c>
      <c r="F87" s="4">
        <v>369.4</v>
      </c>
      <c r="G87" s="4">
        <v>7.7</v>
      </c>
      <c r="H87" s="4">
        <v>-3.5</v>
      </c>
      <c r="J87" s="4">
        <v>2.9</v>
      </c>
      <c r="K87" s="4">
        <v>0.90269999999999995</v>
      </c>
      <c r="L87" s="4">
        <v>11.437900000000001</v>
      </c>
      <c r="M87" s="4">
        <v>8.0999999999999996E-3</v>
      </c>
      <c r="N87" s="4">
        <v>333.42149999999998</v>
      </c>
      <c r="O87" s="4">
        <v>6.9196999999999997</v>
      </c>
      <c r="P87" s="4">
        <v>340.3</v>
      </c>
      <c r="Q87" s="4">
        <v>288.03629999999998</v>
      </c>
      <c r="R87" s="4">
        <v>5.9778000000000002</v>
      </c>
      <c r="S87" s="4">
        <v>294</v>
      </c>
      <c r="T87" s="4">
        <v>0</v>
      </c>
      <c r="W87" s="4">
        <v>0</v>
      </c>
      <c r="X87" s="4">
        <v>2.6177999999999999</v>
      </c>
      <c r="Y87" s="4">
        <v>12</v>
      </c>
      <c r="Z87" s="4">
        <v>812</v>
      </c>
      <c r="AA87" s="4">
        <v>826</v>
      </c>
      <c r="AB87" s="4">
        <v>851</v>
      </c>
      <c r="AC87" s="4">
        <v>34</v>
      </c>
      <c r="AD87" s="4">
        <v>16.64</v>
      </c>
      <c r="AE87" s="4">
        <v>0.38</v>
      </c>
      <c r="AF87" s="4">
        <v>957</v>
      </c>
      <c r="AG87" s="4">
        <v>8</v>
      </c>
      <c r="AH87" s="4">
        <v>21</v>
      </c>
      <c r="AI87" s="4">
        <v>27</v>
      </c>
      <c r="AJ87" s="4">
        <v>190</v>
      </c>
      <c r="AK87" s="4">
        <v>188.5</v>
      </c>
      <c r="AL87" s="4">
        <v>4.2</v>
      </c>
      <c r="AM87" s="4">
        <v>195.5</v>
      </c>
      <c r="AN87" s="4" t="s">
        <v>155</v>
      </c>
      <c r="AO87" s="4">
        <v>1</v>
      </c>
      <c r="AP87" s="5">
        <v>0.89947916666666661</v>
      </c>
      <c r="AQ87" s="4">
        <v>47.162177</v>
      </c>
      <c r="AR87" s="4">
        <v>-88.484046000000006</v>
      </c>
      <c r="AS87" s="4">
        <v>318.39999999999998</v>
      </c>
      <c r="AT87" s="4">
        <v>25</v>
      </c>
      <c r="AU87" s="4">
        <v>12</v>
      </c>
      <c r="AV87" s="4">
        <v>9</v>
      </c>
      <c r="AW87" s="4" t="s">
        <v>411</v>
      </c>
      <c r="AX87" s="4">
        <v>1.6309</v>
      </c>
      <c r="AY87" s="4">
        <v>1</v>
      </c>
      <c r="AZ87" s="4">
        <v>2.3309000000000002</v>
      </c>
      <c r="BA87" s="4">
        <v>13.836</v>
      </c>
      <c r="BB87" s="4">
        <v>16.850000000000001</v>
      </c>
      <c r="BC87" s="4">
        <v>1.22</v>
      </c>
      <c r="BD87" s="4">
        <v>10.781000000000001</v>
      </c>
      <c r="BE87" s="4">
        <v>3085.8119999999999</v>
      </c>
      <c r="BF87" s="4">
        <v>1.395</v>
      </c>
      <c r="BG87" s="4">
        <v>9.42</v>
      </c>
      <c r="BH87" s="4">
        <v>0.19500000000000001</v>
      </c>
      <c r="BI87" s="4">
        <v>9.6159999999999997</v>
      </c>
      <c r="BJ87" s="4">
        <v>8.1379999999999999</v>
      </c>
      <c r="BK87" s="4">
        <v>0.16900000000000001</v>
      </c>
      <c r="BL87" s="4">
        <v>8.3070000000000004</v>
      </c>
      <c r="BM87" s="4">
        <v>0</v>
      </c>
      <c r="BQ87" s="4">
        <v>513.51599999999996</v>
      </c>
      <c r="BR87" s="4">
        <v>0.17916000000000001</v>
      </c>
      <c r="BS87" s="4">
        <v>-5</v>
      </c>
      <c r="BT87" s="4">
        <v>0.89502000000000004</v>
      </c>
      <c r="BU87" s="4">
        <v>4.3782230000000002</v>
      </c>
      <c r="BV87" s="4">
        <v>18.079404</v>
      </c>
      <c r="BW87" s="4">
        <f t="shared" si="11"/>
        <v>1.1567265166</v>
      </c>
      <c r="BY87" s="4">
        <f t="shared" si="12"/>
        <v>11572.985573540302</v>
      </c>
      <c r="BZ87" s="4">
        <f t="shared" si="13"/>
        <v>5.2317882214110005</v>
      </c>
      <c r="CA87" s="4">
        <f t="shared" si="14"/>
        <v>30.520639817808402</v>
      </c>
      <c r="CB87" s="4">
        <f t="shared" si="15"/>
        <v>0</v>
      </c>
    </row>
    <row r="88" spans="1:80" x14ac:dyDescent="0.25">
      <c r="A88" s="2">
        <v>42801</v>
      </c>
      <c r="B88" s="3">
        <v>0.69114104166666668</v>
      </c>
      <c r="C88" s="4">
        <v>12.68</v>
      </c>
      <c r="D88" s="4">
        <v>8.9999999999999993E-3</v>
      </c>
      <c r="E88" s="4">
        <v>90</v>
      </c>
      <c r="F88" s="4">
        <v>373.3</v>
      </c>
      <c r="G88" s="4">
        <v>3</v>
      </c>
      <c r="H88" s="4">
        <v>0</v>
      </c>
      <c r="J88" s="4">
        <v>2.9</v>
      </c>
      <c r="K88" s="4">
        <v>0.90259999999999996</v>
      </c>
      <c r="L88" s="4">
        <v>11.444699999999999</v>
      </c>
      <c r="M88" s="4">
        <v>8.0999999999999996E-3</v>
      </c>
      <c r="N88" s="4">
        <v>336.93950000000001</v>
      </c>
      <c r="O88" s="4">
        <v>2.7324000000000002</v>
      </c>
      <c r="P88" s="4">
        <v>339.7</v>
      </c>
      <c r="Q88" s="4">
        <v>291.0754</v>
      </c>
      <c r="R88" s="4">
        <v>2.3605</v>
      </c>
      <c r="S88" s="4">
        <v>293.39999999999998</v>
      </c>
      <c r="T88" s="4">
        <v>0</v>
      </c>
      <c r="W88" s="4">
        <v>0</v>
      </c>
      <c r="X88" s="4">
        <v>2.6175000000000002</v>
      </c>
      <c r="Y88" s="4">
        <v>12</v>
      </c>
      <c r="Z88" s="4">
        <v>811</v>
      </c>
      <c r="AA88" s="4">
        <v>825</v>
      </c>
      <c r="AB88" s="4">
        <v>850</v>
      </c>
      <c r="AC88" s="4">
        <v>34</v>
      </c>
      <c r="AD88" s="4">
        <v>16.64</v>
      </c>
      <c r="AE88" s="4">
        <v>0.38</v>
      </c>
      <c r="AF88" s="4">
        <v>957</v>
      </c>
      <c r="AG88" s="4">
        <v>8</v>
      </c>
      <c r="AH88" s="4">
        <v>21</v>
      </c>
      <c r="AI88" s="4">
        <v>27</v>
      </c>
      <c r="AJ88" s="4">
        <v>190</v>
      </c>
      <c r="AK88" s="4">
        <v>188</v>
      </c>
      <c r="AL88" s="4">
        <v>4.2</v>
      </c>
      <c r="AM88" s="4">
        <v>195.1</v>
      </c>
      <c r="AN88" s="4" t="s">
        <v>155</v>
      </c>
      <c r="AO88" s="4">
        <v>1</v>
      </c>
      <c r="AP88" s="5">
        <v>0.89949074074074076</v>
      </c>
      <c r="AQ88" s="4">
        <v>47.162278000000001</v>
      </c>
      <c r="AR88" s="4">
        <v>-88.484052000000005</v>
      </c>
      <c r="AS88" s="4">
        <v>318.5</v>
      </c>
      <c r="AT88" s="4">
        <v>24.7</v>
      </c>
      <c r="AU88" s="4">
        <v>12</v>
      </c>
      <c r="AV88" s="4">
        <v>10</v>
      </c>
      <c r="AW88" s="4" t="s">
        <v>412</v>
      </c>
      <c r="AX88" s="4">
        <v>1.8176000000000001</v>
      </c>
      <c r="AY88" s="4">
        <v>1.0103</v>
      </c>
      <c r="AZ88" s="4">
        <v>2.5897000000000001</v>
      </c>
      <c r="BA88" s="4">
        <v>13.836</v>
      </c>
      <c r="BB88" s="4">
        <v>16.84</v>
      </c>
      <c r="BC88" s="4">
        <v>1.22</v>
      </c>
      <c r="BD88" s="4">
        <v>10.791</v>
      </c>
      <c r="BE88" s="4">
        <v>3085.8069999999998</v>
      </c>
      <c r="BF88" s="4">
        <v>1.3939999999999999</v>
      </c>
      <c r="BG88" s="4">
        <v>9.5139999999999993</v>
      </c>
      <c r="BH88" s="4">
        <v>7.6999999999999999E-2</v>
      </c>
      <c r="BI88" s="4">
        <v>9.5909999999999993</v>
      </c>
      <c r="BJ88" s="4">
        <v>8.2189999999999994</v>
      </c>
      <c r="BK88" s="4">
        <v>6.7000000000000004E-2</v>
      </c>
      <c r="BL88" s="4">
        <v>8.2850000000000001</v>
      </c>
      <c r="BM88" s="4">
        <v>0</v>
      </c>
      <c r="BQ88" s="4">
        <v>513.16300000000001</v>
      </c>
      <c r="BR88" s="4">
        <v>0.17119000000000001</v>
      </c>
      <c r="BS88" s="4">
        <v>-5</v>
      </c>
      <c r="BT88" s="4">
        <v>0.89651000000000003</v>
      </c>
      <c r="BU88" s="4">
        <v>4.1834559999999996</v>
      </c>
      <c r="BV88" s="4">
        <v>18.109501999999999</v>
      </c>
      <c r="BW88" s="4">
        <f t="shared" si="11"/>
        <v>1.1052690751999998</v>
      </c>
      <c r="BY88" s="4">
        <f t="shared" si="12"/>
        <v>11058.138767182547</v>
      </c>
      <c r="BZ88" s="4">
        <f t="shared" si="13"/>
        <v>4.9954664829823994</v>
      </c>
      <c r="CA88" s="4">
        <f t="shared" si="14"/>
        <v>29.453184378502399</v>
      </c>
      <c r="CB88" s="4">
        <f t="shared" si="15"/>
        <v>0</v>
      </c>
    </row>
    <row r="89" spans="1:80" x14ac:dyDescent="0.25">
      <c r="A89" s="2">
        <v>42801</v>
      </c>
      <c r="B89" s="3">
        <v>0.69115261574074072</v>
      </c>
      <c r="C89" s="4">
        <v>12.712</v>
      </c>
      <c r="D89" s="4">
        <v>8.9999999999999993E-3</v>
      </c>
      <c r="E89" s="4">
        <v>90</v>
      </c>
      <c r="F89" s="4">
        <v>373.9</v>
      </c>
      <c r="G89" s="4">
        <v>2.7</v>
      </c>
      <c r="H89" s="4">
        <v>-1.7</v>
      </c>
      <c r="J89" s="4">
        <v>2.8</v>
      </c>
      <c r="K89" s="4">
        <v>0.90239999999999998</v>
      </c>
      <c r="L89" s="4">
        <v>11.472099999999999</v>
      </c>
      <c r="M89" s="4">
        <v>8.0999999999999996E-3</v>
      </c>
      <c r="N89" s="4">
        <v>337.4196</v>
      </c>
      <c r="O89" s="4">
        <v>2.4365999999999999</v>
      </c>
      <c r="P89" s="4">
        <v>339.9</v>
      </c>
      <c r="Q89" s="4">
        <v>291.49009999999998</v>
      </c>
      <c r="R89" s="4">
        <v>2.1049000000000002</v>
      </c>
      <c r="S89" s="4">
        <v>293.60000000000002</v>
      </c>
      <c r="T89" s="4">
        <v>0</v>
      </c>
      <c r="W89" s="4">
        <v>0</v>
      </c>
      <c r="X89" s="4">
        <v>2.5268999999999999</v>
      </c>
      <c r="Y89" s="4">
        <v>11.9</v>
      </c>
      <c r="Z89" s="4">
        <v>812</v>
      </c>
      <c r="AA89" s="4">
        <v>826</v>
      </c>
      <c r="AB89" s="4">
        <v>850</v>
      </c>
      <c r="AC89" s="4">
        <v>34</v>
      </c>
      <c r="AD89" s="4">
        <v>16.64</v>
      </c>
      <c r="AE89" s="4">
        <v>0.38</v>
      </c>
      <c r="AF89" s="4">
        <v>957</v>
      </c>
      <c r="AG89" s="4">
        <v>8</v>
      </c>
      <c r="AH89" s="4">
        <v>21</v>
      </c>
      <c r="AI89" s="4">
        <v>27</v>
      </c>
      <c r="AJ89" s="4">
        <v>190</v>
      </c>
      <c r="AK89" s="4">
        <v>187.5</v>
      </c>
      <c r="AL89" s="4">
        <v>4.4000000000000004</v>
      </c>
      <c r="AM89" s="4">
        <v>195</v>
      </c>
      <c r="AN89" s="4" t="s">
        <v>155</v>
      </c>
      <c r="AO89" s="4">
        <v>2</v>
      </c>
      <c r="AP89" s="5">
        <v>0.8995023148148148</v>
      </c>
      <c r="AQ89" s="4">
        <v>47.162377999999997</v>
      </c>
      <c r="AR89" s="4">
        <v>-88.484042000000002</v>
      </c>
      <c r="AS89" s="4">
        <v>318.89999999999998</v>
      </c>
      <c r="AT89" s="4">
        <v>24.7</v>
      </c>
      <c r="AU89" s="4">
        <v>12</v>
      </c>
      <c r="AV89" s="4">
        <v>10</v>
      </c>
      <c r="AW89" s="4" t="s">
        <v>412</v>
      </c>
      <c r="AX89" s="4">
        <v>1.1103000000000001</v>
      </c>
      <c r="AY89" s="4">
        <v>1.1103000000000001</v>
      </c>
      <c r="AZ89" s="4">
        <v>2.5</v>
      </c>
      <c r="BA89" s="4">
        <v>13.836</v>
      </c>
      <c r="BB89" s="4">
        <v>16.8</v>
      </c>
      <c r="BC89" s="4">
        <v>1.21</v>
      </c>
      <c r="BD89" s="4">
        <v>10.81</v>
      </c>
      <c r="BE89" s="4">
        <v>3085.7869999999998</v>
      </c>
      <c r="BF89" s="4">
        <v>1.39</v>
      </c>
      <c r="BG89" s="4">
        <v>9.5050000000000008</v>
      </c>
      <c r="BH89" s="4">
        <v>6.9000000000000006E-2</v>
      </c>
      <c r="BI89" s="4">
        <v>9.5730000000000004</v>
      </c>
      <c r="BJ89" s="4">
        <v>8.2110000000000003</v>
      </c>
      <c r="BK89" s="4">
        <v>5.8999999999999997E-2</v>
      </c>
      <c r="BL89" s="4">
        <v>8.27</v>
      </c>
      <c r="BM89" s="4">
        <v>0</v>
      </c>
      <c r="BQ89" s="4">
        <v>494.2</v>
      </c>
      <c r="BR89" s="4">
        <v>0.18099000000000001</v>
      </c>
      <c r="BS89" s="4">
        <v>-5</v>
      </c>
      <c r="BT89" s="4">
        <v>0.89495999999999998</v>
      </c>
      <c r="BU89" s="4">
        <v>4.4229430000000001</v>
      </c>
      <c r="BV89" s="4">
        <v>18.078192000000001</v>
      </c>
      <c r="BW89" s="4">
        <f t="shared" si="11"/>
        <v>1.1685415405999999</v>
      </c>
      <c r="BY89" s="4">
        <f t="shared" si="12"/>
        <v>11691.099525543381</v>
      </c>
      <c r="BZ89" s="4">
        <f t="shared" si="13"/>
        <v>5.2662832335820005</v>
      </c>
      <c r="CA89" s="4">
        <f t="shared" si="14"/>
        <v>31.108958007871806</v>
      </c>
      <c r="CB89" s="4">
        <f t="shared" si="15"/>
        <v>0</v>
      </c>
    </row>
    <row r="90" spans="1:80" x14ac:dyDescent="0.25">
      <c r="A90" s="2">
        <v>42801</v>
      </c>
      <c r="B90" s="3">
        <v>0.69116418981481476</v>
      </c>
      <c r="C90" s="4">
        <v>12.731999999999999</v>
      </c>
      <c r="D90" s="4">
        <v>8.9999999999999993E-3</v>
      </c>
      <c r="E90" s="4">
        <v>90</v>
      </c>
      <c r="F90" s="4">
        <v>373.9</v>
      </c>
      <c r="G90" s="4">
        <v>2.7</v>
      </c>
      <c r="H90" s="4">
        <v>1.6</v>
      </c>
      <c r="J90" s="4">
        <v>2.8</v>
      </c>
      <c r="K90" s="4">
        <v>0.90229999999999999</v>
      </c>
      <c r="L90" s="4">
        <v>11.4887</v>
      </c>
      <c r="M90" s="4">
        <v>8.0999999999999996E-3</v>
      </c>
      <c r="N90" s="4">
        <v>337.3775</v>
      </c>
      <c r="O90" s="4">
        <v>2.4363000000000001</v>
      </c>
      <c r="P90" s="4">
        <v>339.8</v>
      </c>
      <c r="Q90" s="4">
        <v>291.4538</v>
      </c>
      <c r="R90" s="4">
        <v>2.1046</v>
      </c>
      <c r="S90" s="4">
        <v>293.60000000000002</v>
      </c>
      <c r="T90" s="4">
        <v>1.6338999999999999</v>
      </c>
      <c r="W90" s="4">
        <v>0</v>
      </c>
      <c r="X90" s="4">
        <v>2.5265</v>
      </c>
      <c r="Y90" s="4">
        <v>12</v>
      </c>
      <c r="Z90" s="4">
        <v>812</v>
      </c>
      <c r="AA90" s="4">
        <v>826</v>
      </c>
      <c r="AB90" s="4">
        <v>850</v>
      </c>
      <c r="AC90" s="4">
        <v>34</v>
      </c>
      <c r="AD90" s="4">
        <v>16.64</v>
      </c>
      <c r="AE90" s="4">
        <v>0.38</v>
      </c>
      <c r="AF90" s="4">
        <v>957</v>
      </c>
      <c r="AG90" s="4">
        <v>8</v>
      </c>
      <c r="AH90" s="4">
        <v>21</v>
      </c>
      <c r="AI90" s="4">
        <v>27</v>
      </c>
      <c r="AJ90" s="4">
        <v>190</v>
      </c>
      <c r="AK90" s="4">
        <v>187.5</v>
      </c>
      <c r="AL90" s="4">
        <v>4.4000000000000004</v>
      </c>
      <c r="AM90" s="4">
        <v>195</v>
      </c>
      <c r="AN90" s="4" t="s">
        <v>155</v>
      </c>
      <c r="AO90" s="4">
        <v>2</v>
      </c>
      <c r="AP90" s="5">
        <v>0.89951388888888895</v>
      </c>
      <c r="AQ90" s="4">
        <v>47.162478999999998</v>
      </c>
      <c r="AR90" s="4">
        <v>-88.484031999999999</v>
      </c>
      <c r="AS90" s="4">
        <v>319.10000000000002</v>
      </c>
      <c r="AT90" s="4">
        <v>24.9</v>
      </c>
      <c r="AU90" s="4">
        <v>12</v>
      </c>
      <c r="AV90" s="4">
        <v>9</v>
      </c>
      <c r="AW90" s="4" t="s">
        <v>413</v>
      </c>
      <c r="AX90" s="4">
        <v>1.1897</v>
      </c>
      <c r="AY90" s="4">
        <v>1.2102999999999999</v>
      </c>
      <c r="AZ90" s="4">
        <v>2.5</v>
      </c>
      <c r="BA90" s="4">
        <v>13.836</v>
      </c>
      <c r="BB90" s="4">
        <v>16.78</v>
      </c>
      <c r="BC90" s="4">
        <v>1.21</v>
      </c>
      <c r="BD90" s="4">
        <v>10.824999999999999</v>
      </c>
      <c r="BE90" s="4">
        <v>3085.73</v>
      </c>
      <c r="BF90" s="4">
        <v>1.3879999999999999</v>
      </c>
      <c r="BG90" s="4">
        <v>9.4890000000000008</v>
      </c>
      <c r="BH90" s="4">
        <v>6.9000000000000006E-2</v>
      </c>
      <c r="BI90" s="4">
        <v>9.5579999999999998</v>
      </c>
      <c r="BJ90" s="4">
        <v>8.1980000000000004</v>
      </c>
      <c r="BK90" s="4">
        <v>5.8999999999999997E-2</v>
      </c>
      <c r="BL90" s="4">
        <v>8.2569999999999997</v>
      </c>
      <c r="BM90" s="4">
        <v>1.43E-2</v>
      </c>
      <c r="BQ90" s="4">
        <v>493.404</v>
      </c>
      <c r="BR90" s="4">
        <v>0.22744</v>
      </c>
      <c r="BS90" s="4">
        <v>-5</v>
      </c>
      <c r="BT90" s="4">
        <v>0.89402000000000004</v>
      </c>
      <c r="BU90" s="4">
        <v>5.558065</v>
      </c>
      <c r="BV90" s="4">
        <v>18.059204000000001</v>
      </c>
      <c r="BW90" s="4">
        <f t="shared" si="11"/>
        <v>1.468440773</v>
      </c>
      <c r="BY90" s="4">
        <f t="shared" si="12"/>
        <v>14691.279265804671</v>
      </c>
      <c r="BZ90" s="4">
        <f t="shared" si="13"/>
        <v>6.6083214088519995</v>
      </c>
      <c r="CA90" s="4">
        <f t="shared" si="14"/>
        <v>39.030993450842004</v>
      </c>
      <c r="CB90" s="4">
        <f t="shared" si="15"/>
        <v>6.8082850249699997E-2</v>
      </c>
    </row>
    <row r="91" spans="1:80" x14ac:dyDescent="0.25">
      <c r="A91" s="2">
        <v>42801</v>
      </c>
      <c r="B91" s="3">
        <v>0.69117576388888891</v>
      </c>
      <c r="C91" s="4">
        <v>12.617000000000001</v>
      </c>
      <c r="D91" s="4">
        <v>8.9999999999999993E-3</v>
      </c>
      <c r="E91" s="4">
        <v>90</v>
      </c>
      <c r="F91" s="4">
        <v>373.5</v>
      </c>
      <c r="G91" s="4">
        <v>2.5</v>
      </c>
      <c r="H91" s="4">
        <v>3.6</v>
      </c>
      <c r="J91" s="4">
        <v>2.7</v>
      </c>
      <c r="K91" s="4">
        <v>0.90310000000000001</v>
      </c>
      <c r="L91" s="4">
        <v>11.394600000000001</v>
      </c>
      <c r="M91" s="4">
        <v>8.0999999999999996E-3</v>
      </c>
      <c r="N91" s="4">
        <v>337.32679999999999</v>
      </c>
      <c r="O91" s="4">
        <v>2.2631999999999999</v>
      </c>
      <c r="P91" s="4">
        <v>339.6</v>
      </c>
      <c r="Q91" s="4">
        <v>291.41000000000003</v>
      </c>
      <c r="R91" s="4">
        <v>1.9551000000000001</v>
      </c>
      <c r="S91" s="4">
        <v>293.39999999999998</v>
      </c>
      <c r="T91" s="4">
        <v>3.5522999999999998</v>
      </c>
      <c r="W91" s="4">
        <v>0</v>
      </c>
      <c r="X91" s="4">
        <v>2.4384000000000001</v>
      </c>
      <c r="Y91" s="4">
        <v>12</v>
      </c>
      <c r="Z91" s="4">
        <v>809</v>
      </c>
      <c r="AA91" s="4">
        <v>823</v>
      </c>
      <c r="AB91" s="4">
        <v>847</v>
      </c>
      <c r="AC91" s="4">
        <v>34</v>
      </c>
      <c r="AD91" s="4">
        <v>16.64</v>
      </c>
      <c r="AE91" s="4">
        <v>0.38</v>
      </c>
      <c r="AF91" s="4">
        <v>957</v>
      </c>
      <c r="AG91" s="4">
        <v>8</v>
      </c>
      <c r="AH91" s="4">
        <v>21</v>
      </c>
      <c r="AI91" s="4">
        <v>27</v>
      </c>
      <c r="AJ91" s="4">
        <v>190</v>
      </c>
      <c r="AK91" s="4">
        <v>188.5</v>
      </c>
      <c r="AL91" s="4">
        <v>4.2</v>
      </c>
      <c r="AM91" s="4">
        <v>195</v>
      </c>
      <c r="AN91" s="4" t="s">
        <v>155</v>
      </c>
      <c r="AO91" s="4">
        <v>2</v>
      </c>
      <c r="AP91" s="5">
        <v>0.89952546296296287</v>
      </c>
      <c r="AQ91" s="4">
        <v>47.162581000000003</v>
      </c>
      <c r="AR91" s="4">
        <v>-88.484030000000004</v>
      </c>
      <c r="AS91" s="4">
        <v>319.3</v>
      </c>
      <c r="AT91" s="4">
        <v>24.9</v>
      </c>
      <c r="AU91" s="4">
        <v>12</v>
      </c>
      <c r="AV91" s="4">
        <v>9</v>
      </c>
      <c r="AW91" s="4" t="s">
        <v>413</v>
      </c>
      <c r="AX91" s="4">
        <v>1.1617999999999999</v>
      </c>
      <c r="AY91" s="4">
        <v>1.3206</v>
      </c>
      <c r="AZ91" s="4">
        <v>2.5514999999999999</v>
      </c>
      <c r="BA91" s="4">
        <v>13.836</v>
      </c>
      <c r="BB91" s="4">
        <v>16.920000000000002</v>
      </c>
      <c r="BC91" s="4">
        <v>1.22</v>
      </c>
      <c r="BD91" s="4">
        <v>10.731</v>
      </c>
      <c r="BE91" s="4">
        <v>3085.7469999999998</v>
      </c>
      <c r="BF91" s="4">
        <v>1.401</v>
      </c>
      <c r="BG91" s="4">
        <v>9.5660000000000007</v>
      </c>
      <c r="BH91" s="4">
        <v>6.4000000000000001E-2</v>
      </c>
      <c r="BI91" s="4">
        <v>9.6310000000000002</v>
      </c>
      <c r="BJ91" s="4">
        <v>8.2639999999999993</v>
      </c>
      <c r="BK91" s="4">
        <v>5.5E-2</v>
      </c>
      <c r="BL91" s="4">
        <v>8.32</v>
      </c>
      <c r="BM91" s="4">
        <v>3.1300000000000001E-2</v>
      </c>
      <c r="BQ91" s="4">
        <v>480.12900000000002</v>
      </c>
      <c r="BR91" s="4">
        <v>0.23216999999999999</v>
      </c>
      <c r="BS91" s="4">
        <v>-5</v>
      </c>
      <c r="BT91" s="4">
        <v>0.89398</v>
      </c>
      <c r="BU91" s="4">
        <v>5.673654</v>
      </c>
      <c r="BV91" s="4">
        <v>18.058395999999998</v>
      </c>
      <c r="BW91" s="4">
        <f t="shared" si="11"/>
        <v>1.4989793867999999</v>
      </c>
      <c r="BY91" s="4">
        <f t="shared" si="12"/>
        <v>14996.89092945025</v>
      </c>
      <c r="BZ91" s="4">
        <f t="shared" si="13"/>
        <v>6.8089328749764002</v>
      </c>
      <c r="CA91" s="4">
        <f t="shared" si="14"/>
        <v>40.163469863529599</v>
      </c>
      <c r="CB91" s="4">
        <f t="shared" si="15"/>
        <v>0.15211962811332</v>
      </c>
    </row>
    <row r="92" spans="1:80" x14ac:dyDescent="0.25">
      <c r="A92" s="2">
        <v>42801</v>
      </c>
      <c r="B92" s="3">
        <v>0.69118733796296306</v>
      </c>
      <c r="C92" s="4">
        <v>12.044</v>
      </c>
      <c r="D92" s="4">
        <v>4.1000000000000003E-3</v>
      </c>
      <c r="E92" s="4">
        <v>41.336717</v>
      </c>
      <c r="F92" s="4">
        <v>373.1</v>
      </c>
      <c r="G92" s="4">
        <v>2.5</v>
      </c>
      <c r="H92" s="4">
        <v>-0.5</v>
      </c>
      <c r="J92" s="4">
        <v>2.7</v>
      </c>
      <c r="K92" s="4">
        <v>0.9073</v>
      </c>
      <c r="L92" s="4">
        <v>10.9276</v>
      </c>
      <c r="M92" s="4">
        <v>3.8E-3</v>
      </c>
      <c r="N92" s="4">
        <v>338.52069999999998</v>
      </c>
      <c r="O92" s="4">
        <v>2.2683</v>
      </c>
      <c r="P92" s="4">
        <v>340.8</v>
      </c>
      <c r="Q92" s="4">
        <v>292.44139999999999</v>
      </c>
      <c r="R92" s="4">
        <v>1.9595</v>
      </c>
      <c r="S92" s="4">
        <v>294.39999999999998</v>
      </c>
      <c r="T92" s="4">
        <v>0</v>
      </c>
      <c r="W92" s="4">
        <v>0</v>
      </c>
      <c r="X92" s="4">
        <v>2.4498000000000002</v>
      </c>
      <c r="Y92" s="4">
        <v>11.9</v>
      </c>
      <c r="Z92" s="4">
        <v>807</v>
      </c>
      <c r="AA92" s="4">
        <v>820</v>
      </c>
      <c r="AB92" s="4">
        <v>844</v>
      </c>
      <c r="AC92" s="4">
        <v>34</v>
      </c>
      <c r="AD92" s="4">
        <v>16.64</v>
      </c>
      <c r="AE92" s="4">
        <v>0.38</v>
      </c>
      <c r="AF92" s="4">
        <v>957</v>
      </c>
      <c r="AG92" s="4">
        <v>8</v>
      </c>
      <c r="AH92" s="4">
        <v>21</v>
      </c>
      <c r="AI92" s="4">
        <v>27</v>
      </c>
      <c r="AJ92" s="4">
        <v>190</v>
      </c>
      <c r="AK92" s="4">
        <v>189</v>
      </c>
      <c r="AL92" s="4">
        <v>4.2</v>
      </c>
      <c r="AM92" s="4">
        <v>195.3</v>
      </c>
      <c r="AN92" s="4" t="s">
        <v>155</v>
      </c>
      <c r="AO92" s="4">
        <v>2</v>
      </c>
      <c r="AP92" s="5">
        <v>0.89953703703703702</v>
      </c>
      <c r="AQ92" s="4">
        <v>47.162681999999997</v>
      </c>
      <c r="AR92" s="4">
        <v>-88.484026999999998</v>
      </c>
      <c r="AS92" s="4">
        <v>319.60000000000002</v>
      </c>
      <c r="AT92" s="4">
        <v>24.9</v>
      </c>
      <c r="AU92" s="4">
        <v>12</v>
      </c>
      <c r="AV92" s="4">
        <v>9</v>
      </c>
      <c r="AW92" s="4" t="s">
        <v>413</v>
      </c>
      <c r="AX92" s="4">
        <v>1.7102999999999999</v>
      </c>
      <c r="AY92" s="4">
        <v>1.4484999999999999</v>
      </c>
      <c r="AZ92" s="4">
        <v>3</v>
      </c>
      <c r="BA92" s="4">
        <v>13.836</v>
      </c>
      <c r="BB92" s="4">
        <v>17.690000000000001</v>
      </c>
      <c r="BC92" s="4">
        <v>1.28</v>
      </c>
      <c r="BD92" s="4">
        <v>10.215</v>
      </c>
      <c r="BE92" s="4">
        <v>3087.4520000000002</v>
      </c>
      <c r="BF92" s="4">
        <v>0.67400000000000004</v>
      </c>
      <c r="BG92" s="4">
        <v>10.016</v>
      </c>
      <c r="BH92" s="4">
        <v>6.7000000000000004E-2</v>
      </c>
      <c r="BI92" s="4">
        <v>10.083</v>
      </c>
      <c r="BJ92" s="4">
        <v>8.6530000000000005</v>
      </c>
      <c r="BK92" s="4">
        <v>5.8000000000000003E-2</v>
      </c>
      <c r="BL92" s="4">
        <v>8.7110000000000003</v>
      </c>
      <c r="BM92" s="4">
        <v>0</v>
      </c>
      <c r="BQ92" s="4">
        <v>503.267</v>
      </c>
      <c r="BR92" s="4">
        <v>0.177788</v>
      </c>
      <c r="BS92" s="4">
        <v>-5</v>
      </c>
      <c r="BT92" s="4">
        <v>0.89300000000000002</v>
      </c>
      <c r="BU92" s="4">
        <v>4.3446990000000003</v>
      </c>
      <c r="BV92" s="4">
        <v>18.038599999999999</v>
      </c>
      <c r="BW92" s="4">
        <f t="shared" si="11"/>
        <v>1.1478694758000001</v>
      </c>
      <c r="BY92" s="4">
        <f t="shared" si="12"/>
        <v>11490.474901877658</v>
      </c>
      <c r="BZ92" s="4">
        <f t="shared" si="13"/>
        <v>2.5084050161316007</v>
      </c>
      <c r="CA92" s="4">
        <f t="shared" si="14"/>
        <v>32.203603270900203</v>
      </c>
      <c r="CB92" s="4">
        <f t="shared" si="15"/>
        <v>0</v>
      </c>
    </row>
    <row r="93" spans="1:80" x14ac:dyDescent="0.25">
      <c r="A93" s="2">
        <v>42801</v>
      </c>
      <c r="B93" s="3">
        <v>0.69119891203703698</v>
      </c>
      <c r="C93" s="4">
        <v>10.712999999999999</v>
      </c>
      <c r="D93" s="4">
        <v>5.9999999999999995E-4</v>
      </c>
      <c r="E93" s="4">
        <v>5.6163270000000001</v>
      </c>
      <c r="F93" s="4">
        <v>383.6</v>
      </c>
      <c r="G93" s="4">
        <v>2.5</v>
      </c>
      <c r="H93" s="4">
        <v>0</v>
      </c>
      <c r="J93" s="4">
        <v>2.91</v>
      </c>
      <c r="K93" s="4">
        <v>0.9173</v>
      </c>
      <c r="L93" s="4">
        <v>9.8270999999999997</v>
      </c>
      <c r="M93" s="4">
        <v>5.0000000000000001E-4</v>
      </c>
      <c r="N93" s="4">
        <v>351.87909999999999</v>
      </c>
      <c r="O93" s="4">
        <v>2.2932000000000001</v>
      </c>
      <c r="P93" s="4">
        <v>354.2</v>
      </c>
      <c r="Q93" s="4">
        <v>303.98140000000001</v>
      </c>
      <c r="R93" s="4">
        <v>1.9810000000000001</v>
      </c>
      <c r="S93" s="4">
        <v>306</v>
      </c>
      <c r="T93" s="4">
        <v>0</v>
      </c>
      <c r="W93" s="4">
        <v>0</v>
      </c>
      <c r="X93" s="4">
        <v>2.6705000000000001</v>
      </c>
      <c r="Y93" s="4">
        <v>12</v>
      </c>
      <c r="Z93" s="4">
        <v>806</v>
      </c>
      <c r="AA93" s="4">
        <v>820</v>
      </c>
      <c r="AB93" s="4">
        <v>844</v>
      </c>
      <c r="AC93" s="4">
        <v>34</v>
      </c>
      <c r="AD93" s="4">
        <v>16.64</v>
      </c>
      <c r="AE93" s="4">
        <v>0.38</v>
      </c>
      <c r="AF93" s="4">
        <v>957</v>
      </c>
      <c r="AG93" s="4">
        <v>8</v>
      </c>
      <c r="AH93" s="4">
        <v>21</v>
      </c>
      <c r="AI93" s="4">
        <v>27</v>
      </c>
      <c r="AJ93" s="4">
        <v>190</v>
      </c>
      <c r="AK93" s="4">
        <v>189</v>
      </c>
      <c r="AL93" s="4">
        <v>4.3</v>
      </c>
      <c r="AM93" s="4">
        <v>195.7</v>
      </c>
      <c r="AN93" s="4" t="s">
        <v>155</v>
      </c>
      <c r="AO93" s="4">
        <v>2</v>
      </c>
      <c r="AP93" s="5">
        <v>0.89954861111111117</v>
      </c>
      <c r="AQ93" s="4">
        <v>47.162782</v>
      </c>
      <c r="AR93" s="4">
        <v>-88.484026999999998</v>
      </c>
      <c r="AS93" s="4">
        <v>319.8</v>
      </c>
      <c r="AT93" s="4">
        <v>24.6</v>
      </c>
      <c r="AU93" s="4">
        <v>12</v>
      </c>
      <c r="AV93" s="4">
        <v>9</v>
      </c>
      <c r="AW93" s="4" t="s">
        <v>413</v>
      </c>
      <c r="AX93" s="4">
        <v>1.7690999999999999</v>
      </c>
      <c r="AY93" s="4">
        <v>1.0411999999999999</v>
      </c>
      <c r="AZ93" s="4">
        <v>3.0206</v>
      </c>
      <c r="BA93" s="4">
        <v>13.836</v>
      </c>
      <c r="BB93" s="4">
        <v>19.79</v>
      </c>
      <c r="BC93" s="4">
        <v>1.43</v>
      </c>
      <c r="BD93" s="4">
        <v>9.0180000000000007</v>
      </c>
      <c r="BE93" s="4">
        <v>3089.6190000000001</v>
      </c>
      <c r="BF93" s="4">
        <v>0.10299999999999999</v>
      </c>
      <c r="BG93" s="4">
        <v>11.585000000000001</v>
      </c>
      <c r="BH93" s="4">
        <v>7.5999999999999998E-2</v>
      </c>
      <c r="BI93" s="4">
        <v>11.661</v>
      </c>
      <c r="BJ93" s="4">
        <v>10.007999999999999</v>
      </c>
      <c r="BK93" s="4">
        <v>6.5000000000000002E-2</v>
      </c>
      <c r="BL93" s="4">
        <v>10.074</v>
      </c>
      <c r="BM93" s="4">
        <v>0</v>
      </c>
      <c r="BQ93" s="4">
        <v>610.49099999999999</v>
      </c>
      <c r="BR93" s="4">
        <v>0.1303</v>
      </c>
      <c r="BS93" s="4">
        <v>-5</v>
      </c>
      <c r="BT93" s="4">
        <v>0.89300000000000002</v>
      </c>
      <c r="BU93" s="4">
        <v>3.1842130000000002</v>
      </c>
      <c r="BV93" s="4">
        <v>18.038599999999999</v>
      </c>
      <c r="BW93" s="4">
        <f t="shared" si="11"/>
        <v>0.8412690746</v>
      </c>
      <c r="BY93" s="4">
        <f t="shared" si="12"/>
        <v>8427.2350700199404</v>
      </c>
      <c r="BZ93" s="4">
        <f t="shared" si="13"/>
        <v>0.28094247614739998</v>
      </c>
      <c r="CA93" s="4">
        <f t="shared" si="14"/>
        <v>27.297789332846403</v>
      </c>
      <c r="CB93" s="4">
        <f t="shared" si="15"/>
        <v>0</v>
      </c>
    </row>
    <row r="94" spans="1:80" x14ac:dyDescent="0.25">
      <c r="A94" s="2">
        <v>42801</v>
      </c>
      <c r="B94" s="3">
        <v>0.69121048611111113</v>
      </c>
      <c r="C94" s="4">
        <v>9.4019999999999992</v>
      </c>
      <c r="D94" s="4">
        <v>1E-3</v>
      </c>
      <c r="E94" s="4">
        <v>10.4</v>
      </c>
      <c r="F94" s="4">
        <v>403.3</v>
      </c>
      <c r="G94" s="4">
        <v>2.8</v>
      </c>
      <c r="H94" s="4">
        <v>-4.0999999999999996</v>
      </c>
      <c r="J94" s="4">
        <v>4.21</v>
      </c>
      <c r="K94" s="4">
        <v>0.92720000000000002</v>
      </c>
      <c r="L94" s="4">
        <v>8.7180999999999997</v>
      </c>
      <c r="M94" s="4">
        <v>1E-3</v>
      </c>
      <c r="N94" s="4">
        <v>373.91890000000001</v>
      </c>
      <c r="O94" s="4">
        <v>2.5905</v>
      </c>
      <c r="P94" s="4">
        <v>376.5</v>
      </c>
      <c r="Q94" s="4">
        <v>323.02120000000002</v>
      </c>
      <c r="R94" s="4">
        <v>2.2378999999999998</v>
      </c>
      <c r="S94" s="4">
        <v>325.3</v>
      </c>
      <c r="T94" s="4">
        <v>0</v>
      </c>
      <c r="W94" s="4">
        <v>0</v>
      </c>
      <c r="X94" s="4">
        <v>3.9037999999999999</v>
      </c>
      <c r="Y94" s="4">
        <v>11.9</v>
      </c>
      <c r="Z94" s="4">
        <v>807</v>
      </c>
      <c r="AA94" s="4">
        <v>821</v>
      </c>
      <c r="AB94" s="4">
        <v>845</v>
      </c>
      <c r="AC94" s="4">
        <v>34</v>
      </c>
      <c r="AD94" s="4">
        <v>16.64</v>
      </c>
      <c r="AE94" s="4">
        <v>0.38</v>
      </c>
      <c r="AF94" s="4">
        <v>957</v>
      </c>
      <c r="AG94" s="4">
        <v>8</v>
      </c>
      <c r="AH94" s="4">
        <v>21</v>
      </c>
      <c r="AI94" s="4">
        <v>27</v>
      </c>
      <c r="AJ94" s="4">
        <v>190</v>
      </c>
      <c r="AK94" s="4">
        <v>189</v>
      </c>
      <c r="AL94" s="4">
        <v>4.2</v>
      </c>
      <c r="AM94" s="4">
        <v>196</v>
      </c>
      <c r="AN94" s="4" t="s">
        <v>155</v>
      </c>
      <c r="AO94" s="4">
        <v>2</v>
      </c>
      <c r="AP94" s="5">
        <v>0.89956018518518521</v>
      </c>
      <c r="AQ94" s="4">
        <v>47.162882000000003</v>
      </c>
      <c r="AR94" s="4">
        <v>-88.484052000000005</v>
      </c>
      <c r="AS94" s="4">
        <v>319.8</v>
      </c>
      <c r="AT94" s="4">
        <v>24.4</v>
      </c>
      <c r="AU94" s="4">
        <v>12</v>
      </c>
      <c r="AV94" s="4">
        <v>9</v>
      </c>
      <c r="AW94" s="4" t="s">
        <v>413</v>
      </c>
      <c r="AX94" s="4">
        <v>1.5</v>
      </c>
      <c r="AY94" s="4">
        <v>1.3588</v>
      </c>
      <c r="AZ94" s="4">
        <v>3.0764</v>
      </c>
      <c r="BA94" s="4">
        <v>13.836</v>
      </c>
      <c r="BB94" s="4">
        <v>22.42</v>
      </c>
      <c r="BC94" s="4">
        <v>1.62</v>
      </c>
      <c r="BD94" s="4">
        <v>7.8460000000000001</v>
      </c>
      <c r="BE94" s="4">
        <v>3091.04</v>
      </c>
      <c r="BF94" s="4">
        <v>0.218</v>
      </c>
      <c r="BG94" s="4">
        <v>13.882999999999999</v>
      </c>
      <c r="BH94" s="4">
        <v>9.6000000000000002E-2</v>
      </c>
      <c r="BI94" s="4">
        <v>13.98</v>
      </c>
      <c r="BJ94" s="4">
        <v>11.994</v>
      </c>
      <c r="BK94" s="4">
        <v>8.3000000000000004E-2</v>
      </c>
      <c r="BL94" s="4">
        <v>12.077</v>
      </c>
      <c r="BM94" s="4">
        <v>0</v>
      </c>
      <c r="BQ94" s="4">
        <v>1006.394</v>
      </c>
      <c r="BR94" s="4">
        <v>0.12816</v>
      </c>
      <c r="BS94" s="4">
        <v>-5</v>
      </c>
      <c r="BT94" s="4">
        <v>0.89198</v>
      </c>
      <c r="BU94" s="4">
        <v>3.13191</v>
      </c>
      <c r="BV94" s="4">
        <v>18.017996</v>
      </c>
      <c r="BW94" s="4">
        <f t="shared" si="11"/>
        <v>0.82745062199999997</v>
      </c>
      <c r="BY94" s="4">
        <f t="shared" si="12"/>
        <v>8292.6238934102403</v>
      </c>
      <c r="BZ94" s="4">
        <f t="shared" si="13"/>
        <v>0.58484911510799997</v>
      </c>
      <c r="CA94" s="4">
        <f t="shared" si="14"/>
        <v>32.177432507364003</v>
      </c>
      <c r="CB94" s="4">
        <f t="shared" si="15"/>
        <v>0</v>
      </c>
    </row>
    <row r="95" spans="1:80" x14ac:dyDescent="0.25">
      <c r="A95" s="2">
        <v>42801</v>
      </c>
      <c r="B95" s="3">
        <v>0.69122206018518517</v>
      </c>
      <c r="C95" s="4">
        <v>9.4580000000000002</v>
      </c>
      <c r="D95" s="4">
        <v>3.8999999999999998E-3</v>
      </c>
      <c r="E95" s="4">
        <v>39.042735</v>
      </c>
      <c r="F95" s="4">
        <v>432</v>
      </c>
      <c r="G95" s="4">
        <v>5</v>
      </c>
      <c r="H95" s="4">
        <v>-2.7</v>
      </c>
      <c r="J95" s="4">
        <v>5.93</v>
      </c>
      <c r="K95" s="4">
        <v>0.92669999999999997</v>
      </c>
      <c r="L95" s="4">
        <v>8.7652000000000001</v>
      </c>
      <c r="M95" s="4">
        <v>3.5999999999999999E-3</v>
      </c>
      <c r="N95" s="4">
        <v>400.32330000000002</v>
      </c>
      <c r="O95" s="4">
        <v>4.6337000000000002</v>
      </c>
      <c r="P95" s="4">
        <v>405</v>
      </c>
      <c r="Q95" s="4">
        <v>345.83139999999997</v>
      </c>
      <c r="R95" s="4">
        <v>4.0030000000000001</v>
      </c>
      <c r="S95" s="4">
        <v>349.8</v>
      </c>
      <c r="T95" s="4">
        <v>0</v>
      </c>
      <c r="W95" s="4">
        <v>0</v>
      </c>
      <c r="X95" s="4">
        <v>5.4912000000000001</v>
      </c>
      <c r="Y95" s="4">
        <v>12</v>
      </c>
      <c r="Z95" s="4">
        <v>808</v>
      </c>
      <c r="AA95" s="4">
        <v>821</v>
      </c>
      <c r="AB95" s="4">
        <v>846</v>
      </c>
      <c r="AC95" s="4">
        <v>34</v>
      </c>
      <c r="AD95" s="4">
        <v>16.64</v>
      </c>
      <c r="AE95" s="4">
        <v>0.38</v>
      </c>
      <c r="AF95" s="4">
        <v>957</v>
      </c>
      <c r="AG95" s="4">
        <v>8</v>
      </c>
      <c r="AH95" s="4">
        <v>21</v>
      </c>
      <c r="AI95" s="4">
        <v>27</v>
      </c>
      <c r="AJ95" s="4">
        <v>190</v>
      </c>
      <c r="AK95" s="4">
        <v>188.5</v>
      </c>
      <c r="AL95" s="4">
        <v>4.0999999999999996</v>
      </c>
      <c r="AM95" s="4">
        <v>195.6</v>
      </c>
      <c r="AN95" s="4" t="s">
        <v>155</v>
      </c>
      <c r="AO95" s="4">
        <v>2</v>
      </c>
      <c r="AP95" s="5">
        <v>0.89957175925925925</v>
      </c>
      <c r="AQ95" s="4">
        <v>47.162976</v>
      </c>
      <c r="AR95" s="4">
        <v>-88.484092000000004</v>
      </c>
      <c r="AS95" s="4">
        <v>320</v>
      </c>
      <c r="AT95" s="4">
        <v>24.3</v>
      </c>
      <c r="AU95" s="4">
        <v>12</v>
      </c>
      <c r="AV95" s="4">
        <v>9</v>
      </c>
      <c r="AW95" s="4" t="s">
        <v>413</v>
      </c>
      <c r="AX95" s="4">
        <v>1.5103</v>
      </c>
      <c r="AY95" s="4">
        <v>1.0515000000000001</v>
      </c>
      <c r="AZ95" s="4">
        <v>2.0514999999999999</v>
      </c>
      <c r="BA95" s="4">
        <v>13.836</v>
      </c>
      <c r="BB95" s="4">
        <v>22.29</v>
      </c>
      <c r="BC95" s="4">
        <v>1.61</v>
      </c>
      <c r="BD95" s="4">
        <v>7.9039999999999999</v>
      </c>
      <c r="BE95" s="4">
        <v>3090.0250000000001</v>
      </c>
      <c r="BF95" s="4">
        <v>0.81200000000000006</v>
      </c>
      <c r="BG95" s="4">
        <v>14.779</v>
      </c>
      <c r="BH95" s="4">
        <v>0.17100000000000001</v>
      </c>
      <c r="BI95" s="4">
        <v>14.95</v>
      </c>
      <c r="BJ95" s="4">
        <v>12.766999999999999</v>
      </c>
      <c r="BK95" s="4">
        <v>0.14799999999999999</v>
      </c>
      <c r="BL95" s="4">
        <v>12.914999999999999</v>
      </c>
      <c r="BM95" s="4">
        <v>0</v>
      </c>
      <c r="BQ95" s="4">
        <v>1407.568</v>
      </c>
      <c r="BR95" s="4">
        <v>0.13650999999999999</v>
      </c>
      <c r="BS95" s="4">
        <v>-5</v>
      </c>
      <c r="BT95" s="4">
        <v>0.89253000000000005</v>
      </c>
      <c r="BU95" s="4">
        <v>3.335963</v>
      </c>
      <c r="BV95" s="4">
        <v>18.029105999999999</v>
      </c>
      <c r="BW95" s="4">
        <f t="shared" si="11"/>
        <v>0.8813614246</v>
      </c>
      <c r="BY95" s="4">
        <f t="shared" si="12"/>
        <v>8830.0118885696465</v>
      </c>
      <c r="BZ95" s="4">
        <f t="shared" si="13"/>
        <v>2.3203597555096005</v>
      </c>
      <c r="CA95" s="4">
        <f t="shared" si="14"/>
        <v>36.482799259348596</v>
      </c>
      <c r="CB95" s="4">
        <f t="shared" si="15"/>
        <v>0</v>
      </c>
    </row>
    <row r="96" spans="1:80" x14ac:dyDescent="0.25">
      <c r="A96" s="2">
        <v>42801</v>
      </c>
      <c r="B96" s="3">
        <v>0.69123363425925932</v>
      </c>
      <c r="C96" s="4">
        <v>9.6519999999999992</v>
      </c>
      <c r="D96" s="4">
        <v>3.0000000000000001E-3</v>
      </c>
      <c r="E96" s="4">
        <v>30.495726000000001</v>
      </c>
      <c r="F96" s="4">
        <v>442.5</v>
      </c>
      <c r="G96" s="4">
        <v>5</v>
      </c>
      <c r="H96" s="4">
        <v>-3.3</v>
      </c>
      <c r="J96" s="4">
        <v>7.15</v>
      </c>
      <c r="K96" s="4">
        <v>0.92530000000000001</v>
      </c>
      <c r="L96" s="4">
        <v>8.9306000000000001</v>
      </c>
      <c r="M96" s="4">
        <v>2.8E-3</v>
      </c>
      <c r="N96" s="4">
        <v>409.44260000000003</v>
      </c>
      <c r="O96" s="4">
        <v>4.6262999999999996</v>
      </c>
      <c r="P96" s="4">
        <v>414.1</v>
      </c>
      <c r="Q96" s="4">
        <v>353.70940000000002</v>
      </c>
      <c r="R96" s="4">
        <v>3.9965999999999999</v>
      </c>
      <c r="S96" s="4">
        <v>357.7</v>
      </c>
      <c r="T96" s="4">
        <v>0</v>
      </c>
      <c r="W96" s="4">
        <v>0</v>
      </c>
      <c r="X96" s="4">
        <v>6.6192000000000002</v>
      </c>
      <c r="Y96" s="4">
        <v>11.9</v>
      </c>
      <c r="Z96" s="4">
        <v>809</v>
      </c>
      <c r="AA96" s="4">
        <v>822</v>
      </c>
      <c r="AB96" s="4">
        <v>847</v>
      </c>
      <c r="AC96" s="4">
        <v>34</v>
      </c>
      <c r="AD96" s="4">
        <v>16.64</v>
      </c>
      <c r="AE96" s="4">
        <v>0.38</v>
      </c>
      <c r="AF96" s="4">
        <v>957</v>
      </c>
      <c r="AG96" s="4">
        <v>8</v>
      </c>
      <c r="AH96" s="4">
        <v>21</v>
      </c>
      <c r="AI96" s="4">
        <v>27</v>
      </c>
      <c r="AJ96" s="4">
        <v>190</v>
      </c>
      <c r="AK96" s="4">
        <v>188</v>
      </c>
      <c r="AL96" s="4">
        <v>4.2</v>
      </c>
      <c r="AM96" s="4">
        <v>195.2</v>
      </c>
      <c r="AN96" s="4" t="s">
        <v>155</v>
      </c>
      <c r="AO96" s="4">
        <v>2</v>
      </c>
      <c r="AP96" s="5">
        <v>0.89958333333333329</v>
      </c>
      <c r="AQ96" s="4">
        <v>47.163066999999998</v>
      </c>
      <c r="AR96" s="4">
        <v>-88.484142000000006</v>
      </c>
      <c r="AS96" s="4">
        <v>320.2</v>
      </c>
      <c r="AT96" s="4">
        <v>23.4</v>
      </c>
      <c r="AU96" s="4">
        <v>12</v>
      </c>
      <c r="AV96" s="4">
        <v>9</v>
      </c>
      <c r="AW96" s="4" t="s">
        <v>413</v>
      </c>
      <c r="AX96" s="4">
        <v>1.641159</v>
      </c>
      <c r="AY96" s="4">
        <v>1.5514490000000001</v>
      </c>
      <c r="AZ96" s="4">
        <v>2.5617380000000001</v>
      </c>
      <c r="BA96" s="4">
        <v>13.836</v>
      </c>
      <c r="BB96" s="4">
        <v>21.86</v>
      </c>
      <c r="BC96" s="4">
        <v>1.58</v>
      </c>
      <c r="BD96" s="4">
        <v>8.077</v>
      </c>
      <c r="BE96" s="4">
        <v>3090.0639999999999</v>
      </c>
      <c r="BF96" s="4">
        <v>0.621</v>
      </c>
      <c r="BG96" s="4">
        <v>14.836</v>
      </c>
      <c r="BH96" s="4">
        <v>0.16800000000000001</v>
      </c>
      <c r="BI96" s="4">
        <v>15.004</v>
      </c>
      <c r="BJ96" s="4">
        <v>12.817</v>
      </c>
      <c r="BK96" s="4">
        <v>0.14499999999999999</v>
      </c>
      <c r="BL96" s="4">
        <v>12.961</v>
      </c>
      <c r="BM96" s="4">
        <v>0</v>
      </c>
      <c r="BQ96" s="4">
        <v>1665.3030000000001</v>
      </c>
      <c r="BR96" s="4">
        <v>0.10946</v>
      </c>
      <c r="BS96" s="4">
        <v>-5</v>
      </c>
      <c r="BT96" s="4">
        <v>0.89298</v>
      </c>
      <c r="BU96" s="4">
        <v>2.6749290000000001</v>
      </c>
      <c r="BV96" s="4">
        <v>18.038195999999999</v>
      </c>
      <c r="BW96" s="4">
        <f t="shared" si="11"/>
        <v>0.70671624180000003</v>
      </c>
      <c r="BY96" s="4">
        <f t="shared" si="12"/>
        <v>7080.4001665536098</v>
      </c>
      <c r="BZ96" s="4">
        <f t="shared" si="13"/>
        <v>1.4229247366494002</v>
      </c>
      <c r="CA96" s="4">
        <f t="shared" si="14"/>
        <v>29.368158373003805</v>
      </c>
      <c r="CB96" s="4">
        <f t="shared" si="15"/>
        <v>0</v>
      </c>
    </row>
    <row r="97" spans="1:80" x14ac:dyDescent="0.25">
      <c r="A97" s="2">
        <v>42801</v>
      </c>
      <c r="B97" s="3">
        <v>0.69124520833333325</v>
      </c>
      <c r="C97" s="4">
        <v>9.8290000000000006</v>
      </c>
      <c r="D97" s="4">
        <v>2.2000000000000001E-3</v>
      </c>
      <c r="E97" s="4">
        <v>22.341463000000001</v>
      </c>
      <c r="F97" s="4">
        <v>439.8</v>
      </c>
      <c r="G97" s="4">
        <v>5</v>
      </c>
      <c r="H97" s="4">
        <v>-5.8</v>
      </c>
      <c r="J97" s="4">
        <v>7.26</v>
      </c>
      <c r="K97" s="4">
        <v>0.92390000000000005</v>
      </c>
      <c r="L97" s="4">
        <v>9.0815999999999999</v>
      </c>
      <c r="M97" s="4">
        <v>2.0999999999999999E-3</v>
      </c>
      <c r="N97" s="4">
        <v>406.33659999999998</v>
      </c>
      <c r="O97" s="4">
        <v>4.6196999999999999</v>
      </c>
      <c r="P97" s="4">
        <v>411</v>
      </c>
      <c r="Q97" s="4">
        <v>351.02620000000002</v>
      </c>
      <c r="R97" s="4">
        <v>3.9908999999999999</v>
      </c>
      <c r="S97" s="4">
        <v>355</v>
      </c>
      <c r="T97" s="4">
        <v>0</v>
      </c>
      <c r="W97" s="4">
        <v>0</v>
      </c>
      <c r="X97" s="4">
        <v>6.7119</v>
      </c>
      <c r="Y97" s="4">
        <v>12</v>
      </c>
      <c r="Z97" s="4">
        <v>810</v>
      </c>
      <c r="AA97" s="4">
        <v>823</v>
      </c>
      <c r="AB97" s="4">
        <v>847</v>
      </c>
      <c r="AC97" s="4">
        <v>34</v>
      </c>
      <c r="AD97" s="4">
        <v>16.64</v>
      </c>
      <c r="AE97" s="4">
        <v>0.38</v>
      </c>
      <c r="AF97" s="4">
        <v>957</v>
      </c>
      <c r="AG97" s="4">
        <v>8</v>
      </c>
      <c r="AH97" s="4">
        <v>21</v>
      </c>
      <c r="AI97" s="4">
        <v>27</v>
      </c>
      <c r="AJ97" s="4">
        <v>190</v>
      </c>
      <c r="AK97" s="4">
        <v>188.5</v>
      </c>
      <c r="AL97" s="4">
        <v>4.2</v>
      </c>
      <c r="AM97" s="4">
        <v>195.1</v>
      </c>
      <c r="AN97" s="4" t="s">
        <v>155</v>
      </c>
      <c r="AO97" s="4">
        <v>2</v>
      </c>
      <c r="AP97" s="5">
        <v>0.89959490740740744</v>
      </c>
      <c r="AQ97" s="4">
        <v>47.163150000000002</v>
      </c>
      <c r="AR97" s="4">
        <v>-88.484211000000002</v>
      </c>
      <c r="AS97" s="4">
        <v>320.60000000000002</v>
      </c>
      <c r="AT97" s="4">
        <v>22.8</v>
      </c>
      <c r="AU97" s="4">
        <v>12</v>
      </c>
      <c r="AV97" s="4">
        <v>9</v>
      </c>
      <c r="AW97" s="4" t="s">
        <v>413</v>
      </c>
      <c r="AX97" s="4">
        <v>2.0408409999999999</v>
      </c>
      <c r="AY97" s="4">
        <v>1.8978980000000001</v>
      </c>
      <c r="AZ97" s="4">
        <v>3.1306310000000002</v>
      </c>
      <c r="BA97" s="4">
        <v>13.836</v>
      </c>
      <c r="BB97" s="4">
        <v>21.48</v>
      </c>
      <c r="BC97" s="4">
        <v>1.55</v>
      </c>
      <c r="BD97" s="4">
        <v>8.2319999999999993</v>
      </c>
      <c r="BE97" s="4">
        <v>3090.1089999999999</v>
      </c>
      <c r="BF97" s="4">
        <v>0.44700000000000001</v>
      </c>
      <c r="BG97" s="4">
        <v>14.478999999999999</v>
      </c>
      <c r="BH97" s="4">
        <v>0.16500000000000001</v>
      </c>
      <c r="BI97" s="4">
        <v>14.643000000000001</v>
      </c>
      <c r="BJ97" s="4">
        <v>12.507999999999999</v>
      </c>
      <c r="BK97" s="4">
        <v>0.14199999999999999</v>
      </c>
      <c r="BL97" s="4">
        <v>12.65</v>
      </c>
      <c r="BM97" s="4">
        <v>0</v>
      </c>
      <c r="BQ97" s="4">
        <v>1660.5709999999999</v>
      </c>
      <c r="BR97" s="4">
        <v>9.6769999999999995E-2</v>
      </c>
      <c r="BS97" s="4">
        <v>-5</v>
      </c>
      <c r="BT97" s="4">
        <v>0.89200000000000002</v>
      </c>
      <c r="BU97" s="4">
        <v>2.3648169999999999</v>
      </c>
      <c r="BV97" s="4">
        <v>18.0184</v>
      </c>
      <c r="BW97" s="4">
        <f t="shared" si="11"/>
        <v>0.62478465139999995</v>
      </c>
      <c r="BY97" s="4">
        <f t="shared" si="12"/>
        <v>6259.6407299424</v>
      </c>
      <c r="BZ97" s="4">
        <f t="shared" si="13"/>
        <v>0.90548890226339995</v>
      </c>
      <c r="CA97" s="4">
        <f t="shared" si="14"/>
        <v>25.337483645437597</v>
      </c>
      <c r="CB97" s="4">
        <f t="shared" si="15"/>
        <v>0</v>
      </c>
    </row>
    <row r="98" spans="1:80" x14ac:dyDescent="0.25">
      <c r="A98" s="2">
        <v>42801</v>
      </c>
      <c r="B98" s="3">
        <v>0.6912567824074074</v>
      </c>
      <c r="C98" s="4">
        <v>9.9670000000000005</v>
      </c>
      <c r="D98" s="4">
        <v>2.5999999999999999E-3</v>
      </c>
      <c r="E98" s="4">
        <v>26.218340999999999</v>
      </c>
      <c r="F98" s="4">
        <v>434.8</v>
      </c>
      <c r="G98" s="4">
        <v>5.0999999999999996</v>
      </c>
      <c r="H98" s="4">
        <v>-1.4</v>
      </c>
      <c r="J98" s="4">
        <v>7.01</v>
      </c>
      <c r="K98" s="4">
        <v>0.92290000000000005</v>
      </c>
      <c r="L98" s="4">
        <v>9.1986000000000008</v>
      </c>
      <c r="M98" s="4">
        <v>2.3999999999999998E-3</v>
      </c>
      <c r="N98" s="4">
        <v>401.28179999999998</v>
      </c>
      <c r="O98" s="4">
        <v>4.7068000000000003</v>
      </c>
      <c r="P98" s="4">
        <v>406</v>
      </c>
      <c r="Q98" s="4">
        <v>346.65940000000001</v>
      </c>
      <c r="R98" s="4">
        <v>4.0662000000000003</v>
      </c>
      <c r="S98" s="4">
        <v>350.7</v>
      </c>
      <c r="T98" s="4">
        <v>0</v>
      </c>
      <c r="W98" s="4">
        <v>0</v>
      </c>
      <c r="X98" s="4">
        <v>6.4683999999999999</v>
      </c>
      <c r="Y98" s="4">
        <v>12</v>
      </c>
      <c r="Z98" s="4">
        <v>809</v>
      </c>
      <c r="AA98" s="4">
        <v>823</v>
      </c>
      <c r="AB98" s="4">
        <v>847</v>
      </c>
      <c r="AC98" s="4">
        <v>34</v>
      </c>
      <c r="AD98" s="4">
        <v>16.64</v>
      </c>
      <c r="AE98" s="4">
        <v>0.38</v>
      </c>
      <c r="AF98" s="4">
        <v>957</v>
      </c>
      <c r="AG98" s="4">
        <v>8</v>
      </c>
      <c r="AH98" s="4">
        <v>21</v>
      </c>
      <c r="AI98" s="4">
        <v>27</v>
      </c>
      <c r="AJ98" s="4">
        <v>190.5</v>
      </c>
      <c r="AK98" s="4">
        <v>189</v>
      </c>
      <c r="AL98" s="4">
        <v>4.3</v>
      </c>
      <c r="AM98" s="4">
        <v>195.5</v>
      </c>
      <c r="AN98" s="4" t="s">
        <v>155</v>
      </c>
      <c r="AO98" s="4">
        <v>2</v>
      </c>
      <c r="AP98" s="5">
        <v>0.89960648148148137</v>
      </c>
      <c r="AQ98" s="4">
        <v>47.163229999999999</v>
      </c>
      <c r="AR98" s="4">
        <v>-88.484271000000007</v>
      </c>
      <c r="AS98" s="4">
        <v>320.5</v>
      </c>
      <c r="AT98" s="4">
        <v>22.8</v>
      </c>
      <c r="AU98" s="4">
        <v>12</v>
      </c>
      <c r="AV98" s="4">
        <v>9</v>
      </c>
      <c r="AW98" s="4" t="s">
        <v>413</v>
      </c>
      <c r="AX98" s="4">
        <v>2.3794</v>
      </c>
      <c r="AY98" s="4">
        <v>1.0515000000000001</v>
      </c>
      <c r="AZ98" s="4">
        <v>3.4308999999999998</v>
      </c>
      <c r="BA98" s="4">
        <v>13.836</v>
      </c>
      <c r="BB98" s="4">
        <v>21.2</v>
      </c>
      <c r="BC98" s="4">
        <v>1.53</v>
      </c>
      <c r="BD98" s="4">
        <v>8.3529999999999998</v>
      </c>
      <c r="BE98" s="4">
        <v>3089.8249999999998</v>
      </c>
      <c r="BF98" s="4">
        <v>0.51700000000000002</v>
      </c>
      <c r="BG98" s="4">
        <v>14.116</v>
      </c>
      <c r="BH98" s="4">
        <v>0.16600000000000001</v>
      </c>
      <c r="BI98" s="4">
        <v>14.281000000000001</v>
      </c>
      <c r="BJ98" s="4">
        <v>12.194000000000001</v>
      </c>
      <c r="BK98" s="4">
        <v>0.14299999999999999</v>
      </c>
      <c r="BL98" s="4">
        <v>12.337</v>
      </c>
      <c r="BM98" s="4">
        <v>0</v>
      </c>
      <c r="BQ98" s="4">
        <v>1579.8219999999999</v>
      </c>
      <c r="BR98" s="4">
        <v>0.10592</v>
      </c>
      <c r="BS98" s="4">
        <v>-5</v>
      </c>
      <c r="BT98" s="4">
        <v>0.89251000000000003</v>
      </c>
      <c r="BU98" s="4">
        <v>2.5884200000000002</v>
      </c>
      <c r="BV98" s="4">
        <v>18.028701999999999</v>
      </c>
      <c r="BW98" s="4">
        <f t="shared" si="11"/>
        <v>0.68386056400000006</v>
      </c>
      <c r="BY98" s="4">
        <f t="shared" si="12"/>
        <v>6850.8853503799</v>
      </c>
      <c r="BZ98" s="4">
        <f t="shared" si="13"/>
        <v>1.146313375724</v>
      </c>
      <c r="CA98" s="4">
        <f t="shared" si="14"/>
        <v>27.037031534968001</v>
      </c>
      <c r="CB98" s="4">
        <f t="shared" si="15"/>
        <v>0</v>
      </c>
    </row>
    <row r="99" spans="1:80" x14ac:dyDescent="0.25">
      <c r="A99" s="2">
        <v>42801</v>
      </c>
      <c r="B99" s="3">
        <v>0.69126835648148155</v>
      </c>
      <c r="C99" s="4">
        <v>10.07</v>
      </c>
      <c r="D99" s="4">
        <v>2.5000000000000001E-3</v>
      </c>
      <c r="E99" s="4">
        <v>25.47486</v>
      </c>
      <c r="F99" s="4">
        <v>425.4</v>
      </c>
      <c r="G99" s="4">
        <v>5.2</v>
      </c>
      <c r="H99" s="4">
        <v>-4.5</v>
      </c>
      <c r="J99" s="4">
        <v>6.87</v>
      </c>
      <c r="K99" s="4">
        <v>0.92220000000000002</v>
      </c>
      <c r="L99" s="4">
        <v>9.2863000000000007</v>
      </c>
      <c r="M99" s="4">
        <v>2.3E-3</v>
      </c>
      <c r="N99" s="4">
        <v>392.3116</v>
      </c>
      <c r="O99" s="4">
        <v>4.7896999999999998</v>
      </c>
      <c r="P99" s="4">
        <v>397.1</v>
      </c>
      <c r="Q99" s="4">
        <v>338.91030000000001</v>
      </c>
      <c r="R99" s="4">
        <v>4.1376999999999997</v>
      </c>
      <c r="S99" s="4">
        <v>343</v>
      </c>
      <c r="T99" s="4">
        <v>0</v>
      </c>
      <c r="W99" s="4">
        <v>0</v>
      </c>
      <c r="X99" s="4">
        <v>6.3326000000000002</v>
      </c>
      <c r="Y99" s="4">
        <v>11.9</v>
      </c>
      <c r="Z99" s="4">
        <v>809</v>
      </c>
      <c r="AA99" s="4">
        <v>823</v>
      </c>
      <c r="AB99" s="4">
        <v>847</v>
      </c>
      <c r="AC99" s="4">
        <v>34</v>
      </c>
      <c r="AD99" s="4">
        <v>16.64</v>
      </c>
      <c r="AE99" s="4">
        <v>0.38</v>
      </c>
      <c r="AF99" s="4">
        <v>957</v>
      </c>
      <c r="AG99" s="4">
        <v>8</v>
      </c>
      <c r="AH99" s="4">
        <v>21</v>
      </c>
      <c r="AI99" s="4">
        <v>27</v>
      </c>
      <c r="AJ99" s="4">
        <v>191</v>
      </c>
      <c r="AK99" s="4">
        <v>189.5</v>
      </c>
      <c r="AL99" s="4">
        <v>4.4000000000000004</v>
      </c>
      <c r="AM99" s="4">
        <v>195.8</v>
      </c>
      <c r="AN99" s="4" t="s">
        <v>155</v>
      </c>
      <c r="AO99" s="4">
        <v>2</v>
      </c>
      <c r="AP99" s="5">
        <v>0.89961805555555552</v>
      </c>
      <c r="AQ99" s="4">
        <v>47.163310000000003</v>
      </c>
      <c r="AR99" s="4">
        <v>-88.484334000000004</v>
      </c>
      <c r="AS99" s="4">
        <v>320.39999999999998</v>
      </c>
      <c r="AT99" s="4">
        <v>22.4</v>
      </c>
      <c r="AU99" s="4">
        <v>12</v>
      </c>
      <c r="AV99" s="4">
        <v>9</v>
      </c>
      <c r="AW99" s="4" t="s">
        <v>413</v>
      </c>
      <c r="AX99" s="4">
        <v>2.1484999999999999</v>
      </c>
      <c r="AY99" s="4">
        <v>1.5103</v>
      </c>
      <c r="AZ99" s="4">
        <v>3.6175999999999999</v>
      </c>
      <c r="BA99" s="4">
        <v>13.836</v>
      </c>
      <c r="BB99" s="4">
        <v>20.99</v>
      </c>
      <c r="BC99" s="4">
        <v>1.52</v>
      </c>
      <c r="BD99" s="4">
        <v>8.44</v>
      </c>
      <c r="BE99" s="4">
        <v>3089.73</v>
      </c>
      <c r="BF99" s="4">
        <v>0.497</v>
      </c>
      <c r="BG99" s="4">
        <v>13.669</v>
      </c>
      <c r="BH99" s="4">
        <v>0.16700000000000001</v>
      </c>
      <c r="BI99" s="4">
        <v>13.836</v>
      </c>
      <c r="BJ99" s="4">
        <v>11.808999999999999</v>
      </c>
      <c r="BK99" s="4">
        <v>0.14399999999999999</v>
      </c>
      <c r="BL99" s="4">
        <v>11.952999999999999</v>
      </c>
      <c r="BM99" s="4">
        <v>0</v>
      </c>
      <c r="BQ99" s="4">
        <v>1532.002</v>
      </c>
      <c r="BR99" s="4">
        <v>0.10557</v>
      </c>
      <c r="BS99" s="4">
        <v>-5</v>
      </c>
      <c r="BT99" s="4">
        <v>0.89249000000000001</v>
      </c>
      <c r="BU99" s="4">
        <v>2.5798670000000001</v>
      </c>
      <c r="BV99" s="4">
        <v>18.028297999999999</v>
      </c>
      <c r="BW99" s="4">
        <f t="shared" si="11"/>
        <v>0.68160086139999998</v>
      </c>
      <c r="BY99" s="4">
        <f t="shared" si="12"/>
        <v>6828.0378062985064</v>
      </c>
      <c r="BZ99" s="4">
        <f t="shared" si="13"/>
        <v>1.0983272938834001</v>
      </c>
      <c r="CA99" s="4">
        <f t="shared" si="14"/>
        <v>26.096875278609801</v>
      </c>
      <c r="CB99" s="4">
        <f t="shared" si="15"/>
        <v>0</v>
      </c>
    </row>
    <row r="100" spans="1:80" x14ac:dyDescent="0.25">
      <c r="A100" s="2">
        <v>42801</v>
      </c>
      <c r="B100" s="3">
        <v>0.69127993055555559</v>
      </c>
      <c r="C100" s="4">
        <v>10.07</v>
      </c>
      <c r="D100" s="4">
        <v>2E-3</v>
      </c>
      <c r="E100" s="4">
        <v>20</v>
      </c>
      <c r="F100" s="4">
        <v>418.5</v>
      </c>
      <c r="G100" s="4">
        <v>11.9</v>
      </c>
      <c r="H100" s="4">
        <v>-2.5</v>
      </c>
      <c r="J100" s="4">
        <v>6.61</v>
      </c>
      <c r="K100" s="4">
        <v>0.92220000000000002</v>
      </c>
      <c r="L100" s="4">
        <v>9.2860999999999994</v>
      </c>
      <c r="M100" s="4">
        <v>1.8E-3</v>
      </c>
      <c r="N100" s="4">
        <v>385.9248</v>
      </c>
      <c r="O100" s="4">
        <v>10.943099999999999</v>
      </c>
      <c r="P100" s="4">
        <v>396.9</v>
      </c>
      <c r="Q100" s="4">
        <v>333.3929</v>
      </c>
      <c r="R100" s="4">
        <v>9.4535</v>
      </c>
      <c r="S100" s="4">
        <v>342.8</v>
      </c>
      <c r="T100" s="4">
        <v>0</v>
      </c>
      <c r="W100" s="4">
        <v>0</v>
      </c>
      <c r="X100" s="4">
        <v>6.0942999999999996</v>
      </c>
      <c r="Y100" s="4">
        <v>12</v>
      </c>
      <c r="Z100" s="4">
        <v>809</v>
      </c>
      <c r="AA100" s="4">
        <v>823</v>
      </c>
      <c r="AB100" s="4">
        <v>847</v>
      </c>
      <c r="AC100" s="4">
        <v>34</v>
      </c>
      <c r="AD100" s="4">
        <v>16.64</v>
      </c>
      <c r="AE100" s="4">
        <v>0.38</v>
      </c>
      <c r="AF100" s="4">
        <v>957</v>
      </c>
      <c r="AG100" s="4">
        <v>8</v>
      </c>
      <c r="AH100" s="4">
        <v>21</v>
      </c>
      <c r="AI100" s="4">
        <v>27</v>
      </c>
      <c r="AJ100" s="4">
        <v>191</v>
      </c>
      <c r="AK100" s="4">
        <v>189.5</v>
      </c>
      <c r="AL100" s="4">
        <v>4.3</v>
      </c>
      <c r="AM100" s="4">
        <v>196</v>
      </c>
      <c r="AN100" s="4" t="s">
        <v>155</v>
      </c>
      <c r="AO100" s="4">
        <v>2</v>
      </c>
      <c r="AP100" s="5">
        <v>0.89962962962962967</v>
      </c>
      <c r="AQ100" s="4">
        <v>47.163390999999997</v>
      </c>
      <c r="AR100" s="4">
        <v>-88.484397000000001</v>
      </c>
      <c r="AS100" s="4">
        <v>320.3</v>
      </c>
      <c r="AT100" s="4">
        <v>22.6</v>
      </c>
      <c r="AU100" s="4">
        <v>12</v>
      </c>
      <c r="AV100" s="4">
        <v>9</v>
      </c>
      <c r="AW100" s="4" t="s">
        <v>413</v>
      </c>
      <c r="AX100" s="4">
        <v>1.6794</v>
      </c>
      <c r="AY100" s="4">
        <v>1.6103000000000001</v>
      </c>
      <c r="AZ100" s="4">
        <v>2.8896999999999999</v>
      </c>
      <c r="BA100" s="4">
        <v>13.836</v>
      </c>
      <c r="BB100" s="4">
        <v>20.99</v>
      </c>
      <c r="BC100" s="4">
        <v>1.52</v>
      </c>
      <c r="BD100" s="4">
        <v>8.4420000000000002</v>
      </c>
      <c r="BE100" s="4">
        <v>3089.8989999999999</v>
      </c>
      <c r="BF100" s="4">
        <v>0.39100000000000001</v>
      </c>
      <c r="BG100" s="4">
        <v>13.448</v>
      </c>
      <c r="BH100" s="4">
        <v>0.38100000000000001</v>
      </c>
      <c r="BI100" s="4">
        <v>13.829000000000001</v>
      </c>
      <c r="BJ100" s="4">
        <v>11.617000000000001</v>
      </c>
      <c r="BK100" s="4">
        <v>0.32900000000000001</v>
      </c>
      <c r="BL100" s="4">
        <v>11.946999999999999</v>
      </c>
      <c r="BM100" s="4">
        <v>0</v>
      </c>
      <c r="BQ100" s="4">
        <v>1474.453</v>
      </c>
      <c r="BR100" s="4">
        <v>0.1192</v>
      </c>
      <c r="BS100" s="4">
        <v>-5</v>
      </c>
      <c r="BT100" s="4">
        <v>0.89353000000000005</v>
      </c>
      <c r="BU100" s="4">
        <v>2.9129510000000001</v>
      </c>
      <c r="BV100" s="4">
        <v>18.049306000000001</v>
      </c>
      <c r="BW100" s="4">
        <f t="shared" si="11"/>
        <v>0.76960165420000004</v>
      </c>
      <c r="BY100" s="4">
        <f t="shared" si="12"/>
        <v>7710.0205055775132</v>
      </c>
      <c r="BZ100" s="4">
        <f t="shared" si="13"/>
        <v>0.97563642620060009</v>
      </c>
      <c r="CA100" s="4">
        <f t="shared" si="14"/>
        <v>28.987131363612203</v>
      </c>
      <c r="CB100" s="4">
        <f t="shared" si="15"/>
        <v>0</v>
      </c>
    </row>
    <row r="101" spans="1:80" x14ac:dyDescent="0.25">
      <c r="A101" s="2">
        <v>42801</v>
      </c>
      <c r="B101" s="3">
        <v>0.69129150462962963</v>
      </c>
      <c r="C101" s="4">
        <v>10.077999999999999</v>
      </c>
      <c r="D101" s="4">
        <v>2E-3</v>
      </c>
      <c r="E101" s="4">
        <v>20</v>
      </c>
      <c r="F101" s="4">
        <v>414.1</v>
      </c>
      <c r="G101" s="4">
        <v>12.2</v>
      </c>
      <c r="H101" s="4">
        <v>-3.2</v>
      </c>
      <c r="J101" s="4">
        <v>6.56</v>
      </c>
      <c r="K101" s="4">
        <v>0.92210000000000003</v>
      </c>
      <c r="L101" s="4">
        <v>9.2928999999999995</v>
      </c>
      <c r="M101" s="4">
        <v>1.8E-3</v>
      </c>
      <c r="N101" s="4">
        <v>381.84030000000001</v>
      </c>
      <c r="O101" s="4">
        <v>11.249499999999999</v>
      </c>
      <c r="P101" s="4">
        <v>393.1</v>
      </c>
      <c r="Q101" s="4">
        <v>329.86439999999999</v>
      </c>
      <c r="R101" s="4">
        <v>9.7182999999999993</v>
      </c>
      <c r="S101" s="4">
        <v>339.6</v>
      </c>
      <c r="T101" s="4">
        <v>0</v>
      </c>
      <c r="W101" s="4">
        <v>0</v>
      </c>
      <c r="X101" s="4">
        <v>6.0488</v>
      </c>
      <c r="Y101" s="4">
        <v>11.9</v>
      </c>
      <c r="Z101" s="4">
        <v>809</v>
      </c>
      <c r="AA101" s="4">
        <v>823</v>
      </c>
      <c r="AB101" s="4">
        <v>847</v>
      </c>
      <c r="AC101" s="4">
        <v>34</v>
      </c>
      <c r="AD101" s="4">
        <v>16.64</v>
      </c>
      <c r="AE101" s="4">
        <v>0.38</v>
      </c>
      <c r="AF101" s="4">
        <v>957</v>
      </c>
      <c r="AG101" s="4">
        <v>8</v>
      </c>
      <c r="AH101" s="4">
        <v>21</v>
      </c>
      <c r="AI101" s="4">
        <v>27</v>
      </c>
      <c r="AJ101" s="4">
        <v>191</v>
      </c>
      <c r="AK101" s="4">
        <v>189</v>
      </c>
      <c r="AL101" s="4">
        <v>4.3</v>
      </c>
      <c r="AM101" s="4">
        <v>196</v>
      </c>
      <c r="AN101" s="4" t="s">
        <v>155</v>
      </c>
      <c r="AO101" s="4">
        <v>2</v>
      </c>
      <c r="AP101" s="5">
        <v>0.89964120370370371</v>
      </c>
      <c r="AQ101" s="4">
        <v>47.163471000000001</v>
      </c>
      <c r="AR101" s="4">
        <v>-88.484461999999994</v>
      </c>
      <c r="AS101" s="4">
        <v>320.2</v>
      </c>
      <c r="AT101" s="4">
        <v>22.4</v>
      </c>
      <c r="AU101" s="4">
        <v>12</v>
      </c>
      <c r="AV101" s="4">
        <v>8</v>
      </c>
      <c r="AW101" s="4" t="s">
        <v>197</v>
      </c>
      <c r="AX101" s="4">
        <v>1.5</v>
      </c>
      <c r="AY101" s="4">
        <v>1.7</v>
      </c>
      <c r="AZ101" s="4">
        <v>2.8</v>
      </c>
      <c r="BA101" s="4">
        <v>13.836</v>
      </c>
      <c r="BB101" s="4">
        <v>20.97</v>
      </c>
      <c r="BC101" s="4">
        <v>1.52</v>
      </c>
      <c r="BD101" s="4">
        <v>8.4489999999999998</v>
      </c>
      <c r="BE101" s="4">
        <v>3089.8890000000001</v>
      </c>
      <c r="BF101" s="4">
        <v>0.39</v>
      </c>
      <c r="BG101" s="4">
        <v>13.295999999999999</v>
      </c>
      <c r="BH101" s="4">
        <v>0.39200000000000002</v>
      </c>
      <c r="BI101" s="4">
        <v>13.686999999999999</v>
      </c>
      <c r="BJ101" s="4">
        <v>11.486000000000001</v>
      </c>
      <c r="BK101" s="4">
        <v>0.33800000000000002</v>
      </c>
      <c r="BL101" s="4">
        <v>11.824</v>
      </c>
      <c r="BM101" s="4">
        <v>0</v>
      </c>
      <c r="BQ101" s="4">
        <v>1462.394</v>
      </c>
      <c r="BR101" s="4">
        <v>0.12543000000000001</v>
      </c>
      <c r="BS101" s="4">
        <v>-5</v>
      </c>
      <c r="BT101" s="4">
        <v>0.89449000000000001</v>
      </c>
      <c r="BU101" s="4">
        <v>3.0651959999999998</v>
      </c>
      <c r="BV101" s="4">
        <v>18.068698000000001</v>
      </c>
      <c r="BW101" s="4">
        <f t="shared" si="11"/>
        <v>0.80982478319999995</v>
      </c>
      <c r="BY101" s="4">
        <f t="shared" si="12"/>
        <v>8112.9574544188099</v>
      </c>
      <c r="BZ101" s="4">
        <f t="shared" si="13"/>
        <v>1.0240022885039999</v>
      </c>
      <c r="CA101" s="4">
        <f t="shared" si="14"/>
        <v>30.158180219889598</v>
      </c>
      <c r="CB101" s="4">
        <f t="shared" si="15"/>
        <v>0</v>
      </c>
    </row>
    <row r="102" spans="1:80" x14ac:dyDescent="0.25">
      <c r="A102" s="2">
        <v>42801</v>
      </c>
      <c r="B102" s="3">
        <v>0.69130307870370367</v>
      </c>
      <c r="C102" s="4">
        <v>10.074</v>
      </c>
      <c r="D102" s="4">
        <v>2E-3</v>
      </c>
      <c r="E102" s="4">
        <v>20</v>
      </c>
      <c r="F102" s="4">
        <v>413.9</v>
      </c>
      <c r="G102" s="4">
        <v>23.1</v>
      </c>
      <c r="H102" s="4">
        <v>-8.5</v>
      </c>
      <c r="J102" s="4">
        <v>6.5</v>
      </c>
      <c r="K102" s="4">
        <v>0.92210000000000003</v>
      </c>
      <c r="L102" s="4">
        <v>9.2890999999999995</v>
      </c>
      <c r="M102" s="4">
        <v>1.8E-3</v>
      </c>
      <c r="N102" s="4">
        <v>381.6576</v>
      </c>
      <c r="O102" s="4">
        <v>21.282800000000002</v>
      </c>
      <c r="P102" s="4">
        <v>402.9</v>
      </c>
      <c r="Q102" s="4">
        <v>329.70659999999998</v>
      </c>
      <c r="R102" s="4">
        <v>18.3858</v>
      </c>
      <c r="S102" s="4">
        <v>348.1</v>
      </c>
      <c r="T102" s="4">
        <v>0</v>
      </c>
      <c r="W102" s="4">
        <v>0</v>
      </c>
      <c r="X102" s="4">
        <v>5.9936999999999996</v>
      </c>
      <c r="Y102" s="4">
        <v>11.9</v>
      </c>
      <c r="Z102" s="4">
        <v>810</v>
      </c>
      <c r="AA102" s="4">
        <v>824</v>
      </c>
      <c r="AB102" s="4">
        <v>848</v>
      </c>
      <c r="AC102" s="4">
        <v>34</v>
      </c>
      <c r="AD102" s="4">
        <v>16.64</v>
      </c>
      <c r="AE102" s="4">
        <v>0.38</v>
      </c>
      <c r="AF102" s="4">
        <v>957</v>
      </c>
      <c r="AG102" s="4">
        <v>8</v>
      </c>
      <c r="AH102" s="4">
        <v>21</v>
      </c>
      <c r="AI102" s="4">
        <v>27</v>
      </c>
      <c r="AJ102" s="4">
        <v>190.5</v>
      </c>
      <c r="AK102" s="4">
        <v>188.5</v>
      </c>
      <c r="AL102" s="4">
        <v>4.2</v>
      </c>
      <c r="AM102" s="4">
        <v>196</v>
      </c>
      <c r="AN102" s="4" t="s">
        <v>155</v>
      </c>
      <c r="AO102" s="4">
        <v>2</v>
      </c>
      <c r="AP102" s="5">
        <v>0.89965277777777775</v>
      </c>
      <c r="AQ102" s="4">
        <v>47.163550000000001</v>
      </c>
      <c r="AR102" s="4">
        <v>-88.484530000000007</v>
      </c>
      <c r="AS102" s="4">
        <v>320</v>
      </c>
      <c r="AT102" s="4">
        <v>22.3</v>
      </c>
      <c r="AU102" s="4">
        <v>12</v>
      </c>
      <c r="AV102" s="4">
        <v>8</v>
      </c>
      <c r="AW102" s="4" t="s">
        <v>197</v>
      </c>
      <c r="AX102" s="4">
        <v>1.5308999999999999</v>
      </c>
      <c r="AY102" s="4">
        <v>1.7824</v>
      </c>
      <c r="AZ102" s="4">
        <v>2.8721000000000001</v>
      </c>
      <c r="BA102" s="4">
        <v>13.836</v>
      </c>
      <c r="BB102" s="4">
        <v>20.98</v>
      </c>
      <c r="BC102" s="4">
        <v>1.52</v>
      </c>
      <c r="BD102" s="4">
        <v>8.4480000000000004</v>
      </c>
      <c r="BE102" s="4">
        <v>3089.895</v>
      </c>
      <c r="BF102" s="4">
        <v>0.39</v>
      </c>
      <c r="BG102" s="4">
        <v>13.295</v>
      </c>
      <c r="BH102" s="4">
        <v>0.74099999999999999</v>
      </c>
      <c r="BI102" s="4">
        <v>14.036</v>
      </c>
      <c r="BJ102" s="4">
        <v>11.484999999999999</v>
      </c>
      <c r="BK102" s="4">
        <v>0.64</v>
      </c>
      <c r="BL102" s="4">
        <v>12.125999999999999</v>
      </c>
      <c r="BM102" s="4">
        <v>0</v>
      </c>
      <c r="BQ102" s="4">
        <v>1449.6479999999999</v>
      </c>
      <c r="BR102" s="4">
        <v>0.11537</v>
      </c>
      <c r="BS102" s="4">
        <v>-5</v>
      </c>
      <c r="BT102" s="4">
        <v>0.89298</v>
      </c>
      <c r="BU102" s="4">
        <v>2.8193549999999998</v>
      </c>
      <c r="BV102" s="4">
        <v>18.038195999999999</v>
      </c>
      <c r="BW102" s="4">
        <f t="shared" si="11"/>
        <v>0.74487359099999995</v>
      </c>
      <c r="BY102" s="4">
        <f t="shared" si="12"/>
        <v>7462.2802521232352</v>
      </c>
      <c r="BZ102" s="4">
        <f t="shared" si="13"/>
        <v>0.94187320226999993</v>
      </c>
      <c r="CA102" s="4">
        <f t="shared" si="14"/>
        <v>27.736958277104996</v>
      </c>
      <c r="CB102" s="4">
        <f t="shared" si="15"/>
        <v>0</v>
      </c>
    </row>
    <row r="103" spans="1:80" x14ac:dyDescent="0.25">
      <c r="A103" s="2">
        <v>42801</v>
      </c>
      <c r="B103" s="3">
        <v>0.69131465277777782</v>
      </c>
      <c r="C103" s="4">
        <v>10.038</v>
      </c>
      <c r="D103" s="4">
        <v>2.8E-3</v>
      </c>
      <c r="E103" s="4">
        <v>27.937608000000001</v>
      </c>
      <c r="F103" s="4">
        <v>410.4</v>
      </c>
      <c r="G103" s="4">
        <v>23.8</v>
      </c>
      <c r="H103" s="4">
        <v>-4.5</v>
      </c>
      <c r="J103" s="4">
        <v>6.5</v>
      </c>
      <c r="K103" s="4">
        <v>0.92230000000000001</v>
      </c>
      <c r="L103" s="4">
        <v>9.2585999999999995</v>
      </c>
      <c r="M103" s="4">
        <v>2.5999999999999999E-3</v>
      </c>
      <c r="N103" s="4">
        <v>378.548</v>
      </c>
      <c r="O103" s="4">
        <v>21.9512</v>
      </c>
      <c r="P103" s="4">
        <v>400.5</v>
      </c>
      <c r="Q103" s="4">
        <v>327.02019999999999</v>
      </c>
      <c r="R103" s="4">
        <v>18.963200000000001</v>
      </c>
      <c r="S103" s="4">
        <v>346</v>
      </c>
      <c r="T103" s="4">
        <v>0</v>
      </c>
      <c r="W103" s="4">
        <v>0</v>
      </c>
      <c r="X103" s="4">
        <v>5.9950999999999999</v>
      </c>
      <c r="Y103" s="4">
        <v>12</v>
      </c>
      <c r="Z103" s="4">
        <v>810</v>
      </c>
      <c r="AA103" s="4">
        <v>823</v>
      </c>
      <c r="AB103" s="4">
        <v>847</v>
      </c>
      <c r="AC103" s="4">
        <v>34</v>
      </c>
      <c r="AD103" s="4">
        <v>16.64</v>
      </c>
      <c r="AE103" s="4">
        <v>0.38</v>
      </c>
      <c r="AF103" s="4">
        <v>957</v>
      </c>
      <c r="AG103" s="4">
        <v>8</v>
      </c>
      <c r="AH103" s="4">
        <v>21</v>
      </c>
      <c r="AI103" s="4">
        <v>27</v>
      </c>
      <c r="AJ103" s="4">
        <v>190</v>
      </c>
      <c r="AK103" s="4">
        <v>188</v>
      </c>
      <c r="AL103" s="4">
        <v>4.2</v>
      </c>
      <c r="AM103" s="4">
        <v>196</v>
      </c>
      <c r="AN103" s="4" t="s">
        <v>155</v>
      </c>
      <c r="AO103" s="4">
        <v>2</v>
      </c>
      <c r="AP103" s="5">
        <v>0.89966435185185178</v>
      </c>
      <c r="AQ103" s="4">
        <v>47.163623999999999</v>
      </c>
      <c r="AR103" s="4">
        <v>-88.484610000000004</v>
      </c>
      <c r="AS103" s="4">
        <v>320</v>
      </c>
      <c r="AT103" s="4">
        <v>22.3</v>
      </c>
      <c r="AU103" s="4">
        <v>12</v>
      </c>
      <c r="AV103" s="4">
        <v>8</v>
      </c>
      <c r="AW103" s="4" t="s">
        <v>197</v>
      </c>
      <c r="AX103" s="4">
        <v>1.8</v>
      </c>
      <c r="AY103" s="4">
        <v>2.5</v>
      </c>
      <c r="AZ103" s="4">
        <v>3.5</v>
      </c>
      <c r="BA103" s="4">
        <v>13.836</v>
      </c>
      <c r="BB103" s="4">
        <v>21.05</v>
      </c>
      <c r="BC103" s="4">
        <v>1.52</v>
      </c>
      <c r="BD103" s="4">
        <v>8.4220000000000006</v>
      </c>
      <c r="BE103" s="4">
        <v>3089.6909999999998</v>
      </c>
      <c r="BF103" s="4">
        <v>0.54700000000000004</v>
      </c>
      <c r="BG103" s="4">
        <v>13.228999999999999</v>
      </c>
      <c r="BH103" s="4">
        <v>0.76700000000000002</v>
      </c>
      <c r="BI103" s="4">
        <v>13.996</v>
      </c>
      <c r="BJ103" s="4">
        <v>11.428000000000001</v>
      </c>
      <c r="BK103" s="4">
        <v>0.66300000000000003</v>
      </c>
      <c r="BL103" s="4">
        <v>12.090999999999999</v>
      </c>
      <c r="BM103" s="4">
        <v>0</v>
      </c>
      <c r="BQ103" s="4">
        <v>1454.662</v>
      </c>
      <c r="BR103" s="4">
        <v>0.12684999999999999</v>
      </c>
      <c r="BS103" s="4">
        <v>-5</v>
      </c>
      <c r="BT103" s="4">
        <v>0.89353000000000005</v>
      </c>
      <c r="BU103" s="4">
        <v>3.0998969999999999</v>
      </c>
      <c r="BV103" s="4">
        <v>18.049306000000001</v>
      </c>
      <c r="BW103" s="4">
        <f t="shared" si="11"/>
        <v>0.81899278739999992</v>
      </c>
      <c r="BY103" s="4">
        <f t="shared" si="12"/>
        <v>8204.2782600410064</v>
      </c>
      <c r="BZ103" s="4">
        <f t="shared" si="13"/>
        <v>1.4524883582994002</v>
      </c>
      <c r="CA103" s="4">
        <f t="shared" si="14"/>
        <v>30.345588589845601</v>
      </c>
      <c r="CB103" s="4">
        <f t="shared" si="15"/>
        <v>0</v>
      </c>
    </row>
    <row r="104" spans="1:80" x14ac:dyDescent="0.25">
      <c r="A104" s="2">
        <v>42801</v>
      </c>
      <c r="B104" s="3">
        <v>0.69132622685185174</v>
      </c>
      <c r="C104" s="4">
        <v>10</v>
      </c>
      <c r="D104" s="4">
        <v>3.0000000000000001E-3</v>
      </c>
      <c r="E104" s="4">
        <v>30</v>
      </c>
      <c r="F104" s="4">
        <v>409</v>
      </c>
      <c r="G104" s="4">
        <v>23.7</v>
      </c>
      <c r="H104" s="4">
        <v>-9.5</v>
      </c>
      <c r="J104" s="4">
        <v>6.5</v>
      </c>
      <c r="K104" s="4">
        <v>0.92269999999999996</v>
      </c>
      <c r="L104" s="4">
        <v>9.2265999999999995</v>
      </c>
      <c r="M104" s="4">
        <v>2.8E-3</v>
      </c>
      <c r="N104" s="4">
        <v>377.36630000000002</v>
      </c>
      <c r="O104" s="4">
        <v>21.866900000000001</v>
      </c>
      <c r="P104" s="4">
        <v>399.2</v>
      </c>
      <c r="Q104" s="4">
        <v>325.99930000000001</v>
      </c>
      <c r="R104" s="4">
        <v>18.8904</v>
      </c>
      <c r="S104" s="4">
        <v>344.9</v>
      </c>
      <c r="T104" s="4">
        <v>0</v>
      </c>
      <c r="W104" s="4">
        <v>0</v>
      </c>
      <c r="X104" s="4">
        <v>5.9973000000000001</v>
      </c>
      <c r="Y104" s="4">
        <v>11.9</v>
      </c>
      <c r="Z104" s="4">
        <v>810</v>
      </c>
      <c r="AA104" s="4">
        <v>824</v>
      </c>
      <c r="AB104" s="4">
        <v>848</v>
      </c>
      <c r="AC104" s="4">
        <v>34</v>
      </c>
      <c r="AD104" s="4">
        <v>16.64</v>
      </c>
      <c r="AE104" s="4">
        <v>0.38</v>
      </c>
      <c r="AF104" s="4">
        <v>957</v>
      </c>
      <c r="AG104" s="4">
        <v>8</v>
      </c>
      <c r="AH104" s="4">
        <v>21</v>
      </c>
      <c r="AI104" s="4">
        <v>27</v>
      </c>
      <c r="AJ104" s="4">
        <v>190</v>
      </c>
      <c r="AK104" s="4">
        <v>188</v>
      </c>
      <c r="AL104" s="4">
        <v>4.3</v>
      </c>
      <c r="AM104" s="4">
        <v>196</v>
      </c>
      <c r="AN104" s="4" t="s">
        <v>155</v>
      </c>
      <c r="AO104" s="4">
        <v>2</v>
      </c>
      <c r="AP104" s="5">
        <v>0.89967592592592593</v>
      </c>
      <c r="AQ104" s="4">
        <v>47.163694</v>
      </c>
      <c r="AR104" s="4">
        <v>-88.484691999999995</v>
      </c>
      <c r="AS104" s="4">
        <v>320.2</v>
      </c>
      <c r="AT104" s="4">
        <v>22.1</v>
      </c>
      <c r="AU104" s="4">
        <v>12</v>
      </c>
      <c r="AV104" s="4">
        <v>8</v>
      </c>
      <c r="AW104" s="4" t="s">
        <v>197</v>
      </c>
      <c r="AX104" s="4">
        <v>1.8</v>
      </c>
      <c r="AY104" s="4">
        <v>2.5</v>
      </c>
      <c r="AZ104" s="4">
        <v>3.5</v>
      </c>
      <c r="BA104" s="4">
        <v>13.836</v>
      </c>
      <c r="BB104" s="4">
        <v>21.13</v>
      </c>
      <c r="BC104" s="4">
        <v>1.53</v>
      </c>
      <c r="BD104" s="4">
        <v>8.3829999999999991</v>
      </c>
      <c r="BE104" s="4">
        <v>3089.67</v>
      </c>
      <c r="BF104" s="4">
        <v>0.59</v>
      </c>
      <c r="BG104" s="4">
        <v>13.233000000000001</v>
      </c>
      <c r="BH104" s="4">
        <v>0.76700000000000002</v>
      </c>
      <c r="BI104" s="4">
        <v>14</v>
      </c>
      <c r="BJ104" s="4">
        <v>11.432</v>
      </c>
      <c r="BK104" s="4">
        <v>0.66200000000000003</v>
      </c>
      <c r="BL104" s="4">
        <v>12.095000000000001</v>
      </c>
      <c r="BM104" s="4">
        <v>0</v>
      </c>
      <c r="BQ104" s="4">
        <v>1460.239</v>
      </c>
      <c r="BR104" s="4">
        <v>0.17715</v>
      </c>
      <c r="BS104" s="4">
        <v>-5</v>
      </c>
      <c r="BT104" s="4">
        <v>0.89295999999999998</v>
      </c>
      <c r="BU104" s="4">
        <v>4.3291029999999999</v>
      </c>
      <c r="BV104" s="4">
        <v>18.037792</v>
      </c>
      <c r="BW104" s="4">
        <f t="shared" si="11"/>
        <v>1.1437490125999998</v>
      </c>
      <c r="BY104" s="4">
        <f t="shared" si="12"/>
        <v>11457.453013904167</v>
      </c>
      <c r="BZ104" s="4">
        <f t="shared" si="13"/>
        <v>2.187902681582</v>
      </c>
      <c r="CA104" s="4">
        <f t="shared" si="14"/>
        <v>42.3933956878736</v>
      </c>
      <c r="CB104" s="4">
        <f t="shared" si="15"/>
        <v>0</v>
      </c>
    </row>
    <row r="105" spans="1:80" x14ac:dyDescent="0.25">
      <c r="A105" s="2">
        <v>42801</v>
      </c>
      <c r="B105" s="3">
        <v>0.69133780092592589</v>
      </c>
      <c r="C105" s="4">
        <v>10</v>
      </c>
      <c r="D105" s="4">
        <v>3.3999999999999998E-3</v>
      </c>
      <c r="E105" s="4">
        <v>34.383673000000002</v>
      </c>
      <c r="F105" s="4">
        <v>407.5</v>
      </c>
      <c r="G105" s="4">
        <v>23.6</v>
      </c>
      <c r="H105" s="4">
        <v>-9.5</v>
      </c>
      <c r="J105" s="4">
        <v>6.6</v>
      </c>
      <c r="K105" s="4">
        <v>0.92269999999999996</v>
      </c>
      <c r="L105" s="4">
        <v>9.2264999999999997</v>
      </c>
      <c r="M105" s="4">
        <v>3.2000000000000002E-3</v>
      </c>
      <c r="N105" s="4">
        <v>375.9907</v>
      </c>
      <c r="O105" s="4">
        <v>21.780999999999999</v>
      </c>
      <c r="P105" s="4">
        <v>397.8</v>
      </c>
      <c r="Q105" s="4">
        <v>324.81099999999998</v>
      </c>
      <c r="R105" s="4">
        <v>18.816199999999998</v>
      </c>
      <c r="S105" s="4">
        <v>343.6</v>
      </c>
      <c r="T105" s="4">
        <v>0</v>
      </c>
      <c r="W105" s="4">
        <v>0</v>
      </c>
      <c r="X105" s="4">
        <v>6.0895000000000001</v>
      </c>
      <c r="Y105" s="4">
        <v>12</v>
      </c>
      <c r="Z105" s="4">
        <v>810</v>
      </c>
      <c r="AA105" s="4">
        <v>824</v>
      </c>
      <c r="AB105" s="4">
        <v>847</v>
      </c>
      <c r="AC105" s="4">
        <v>34</v>
      </c>
      <c r="AD105" s="4">
        <v>16.64</v>
      </c>
      <c r="AE105" s="4">
        <v>0.38</v>
      </c>
      <c r="AF105" s="4">
        <v>957</v>
      </c>
      <c r="AG105" s="4">
        <v>8</v>
      </c>
      <c r="AH105" s="4">
        <v>21</v>
      </c>
      <c r="AI105" s="4">
        <v>27</v>
      </c>
      <c r="AJ105" s="4">
        <v>190</v>
      </c>
      <c r="AK105" s="4">
        <v>188</v>
      </c>
      <c r="AL105" s="4">
        <v>4.2</v>
      </c>
      <c r="AM105" s="4">
        <v>196</v>
      </c>
      <c r="AN105" s="4" t="s">
        <v>155</v>
      </c>
      <c r="AO105" s="4">
        <v>2</v>
      </c>
      <c r="AP105" s="5">
        <v>0.89968750000000008</v>
      </c>
      <c r="AQ105" s="4">
        <v>47.163761999999998</v>
      </c>
      <c r="AR105" s="4">
        <v>-88.484781999999996</v>
      </c>
      <c r="AS105" s="4">
        <v>320.39999999999998</v>
      </c>
      <c r="AT105" s="4">
        <v>22.2</v>
      </c>
      <c r="AU105" s="4">
        <v>12</v>
      </c>
      <c r="AV105" s="4">
        <v>8</v>
      </c>
      <c r="AW105" s="4" t="s">
        <v>197</v>
      </c>
      <c r="AX105" s="4">
        <v>1.8</v>
      </c>
      <c r="AY105" s="4">
        <v>2.5</v>
      </c>
      <c r="AZ105" s="4">
        <v>3.5</v>
      </c>
      <c r="BA105" s="4">
        <v>13.836</v>
      </c>
      <c r="BB105" s="4">
        <v>21.13</v>
      </c>
      <c r="BC105" s="4">
        <v>1.53</v>
      </c>
      <c r="BD105" s="4">
        <v>8.3829999999999991</v>
      </c>
      <c r="BE105" s="4">
        <v>3089.5340000000001</v>
      </c>
      <c r="BF105" s="4">
        <v>0.67600000000000005</v>
      </c>
      <c r="BG105" s="4">
        <v>13.185</v>
      </c>
      <c r="BH105" s="4">
        <v>0.76400000000000001</v>
      </c>
      <c r="BI105" s="4">
        <v>13.948</v>
      </c>
      <c r="BJ105" s="4">
        <v>11.39</v>
      </c>
      <c r="BK105" s="4">
        <v>0.66</v>
      </c>
      <c r="BL105" s="4">
        <v>12.05</v>
      </c>
      <c r="BM105" s="4">
        <v>0</v>
      </c>
      <c r="BQ105" s="4">
        <v>1482.6389999999999</v>
      </c>
      <c r="BR105" s="4">
        <v>0.16259000000000001</v>
      </c>
      <c r="BS105" s="4">
        <v>-5</v>
      </c>
      <c r="BT105" s="4">
        <v>0.88946999999999998</v>
      </c>
      <c r="BU105" s="4">
        <v>3.973293</v>
      </c>
      <c r="BV105" s="4">
        <v>17.967293999999999</v>
      </c>
      <c r="BW105" s="4">
        <f t="shared" si="11"/>
        <v>1.0497440106</v>
      </c>
      <c r="BY105" s="4">
        <f t="shared" si="12"/>
        <v>10515.299360324751</v>
      </c>
      <c r="BZ105" s="4">
        <f t="shared" si="13"/>
        <v>2.3007814018488002</v>
      </c>
      <c r="CA105" s="4">
        <f t="shared" si="14"/>
        <v>38.766124507482004</v>
      </c>
      <c r="CB105" s="4">
        <f t="shared" si="15"/>
        <v>0</v>
      </c>
    </row>
    <row r="106" spans="1:80" x14ac:dyDescent="0.25">
      <c r="A106" s="2">
        <v>42801</v>
      </c>
      <c r="B106" s="3">
        <v>0.69134937500000004</v>
      </c>
      <c r="C106" s="4">
        <v>10</v>
      </c>
      <c r="D106" s="4">
        <v>4.0000000000000001E-3</v>
      </c>
      <c r="E106" s="4">
        <v>40</v>
      </c>
      <c r="F106" s="4">
        <v>403.4</v>
      </c>
      <c r="G106" s="4">
        <v>23.6</v>
      </c>
      <c r="H106" s="4">
        <v>-7.5</v>
      </c>
      <c r="J106" s="4">
        <v>6.6</v>
      </c>
      <c r="K106" s="4">
        <v>0.92259999999999998</v>
      </c>
      <c r="L106" s="4">
        <v>9.2262000000000004</v>
      </c>
      <c r="M106" s="4">
        <v>3.7000000000000002E-3</v>
      </c>
      <c r="N106" s="4">
        <v>372.21350000000001</v>
      </c>
      <c r="O106" s="4">
        <v>21.773900000000001</v>
      </c>
      <c r="P106" s="4">
        <v>394</v>
      </c>
      <c r="Q106" s="4">
        <v>321.548</v>
      </c>
      <c r="R106" s="4">
        <v>18.810099999999998</v>
      </c>
      <c r="S106" s="4">
        <v>340.4</v>
      </c>
      <c r="T106" s="4">
        <v>0</v>
      </c>
      <c r="W106" s="4">
        <v>0</v>
      </c>
      <c r="X106" s="4">
        <v>6.0892999999999997</v>
      </c>
      <c r="Y106" s="4">
        <v>11.9</v>
      </c>
      <c r="Z106" s="4">
        <v>809</v>
      </c>
      <c r="AA106" s="4">
        <v>823</v>
      </c>
      <c r="AB106" s="4">
        <v>847</v>
      </c>
      <c r="AC106" s="4">
        <v>34</v>
      </c>
      <c r="AD106" s="4">
        <v>16.64</v>
      </c>
      <c r="AE106" s="4">
        <v>0.38</v>
      </c>
      <c r="AF106" s="4">
        <v>957</v>
      </c>
      <c r="AG106" s="4">
        <v>8</v>
      </c>
      <c r="AH106" s="4">
        <v>21</v>
      </c>
      <c r="AI106" s="4">
        <v>27</v>
      </c>
      <c r="AJ106" s="4">
        <v>190</v>
      </c>
      <c r="AK106" s="4">
        <v>188</v>
      </c>
      <c r="AL106" s="4">
        <v>4.2</v>
      </c>
      <c r="AM106" s="4">
        <v>196</v>
      </c>
      <c r="AN106" s="4" t="s">
        <v>155</v>
      </c>
      <c r="AO106" s="4">
        <v>2</v>
      </c>
      <c r="AP106" s="5">
        <v>0.89969907407407401</v>
      </c>
      <c r="AQ106" s="4">
        <v>47.163831999999999</v>
      </c>
      <c r="AR106" s="4">
        <v>-88.484865999999997</v>
      </c>
      <c r="AS106" s="4">
        <v>320.60000000000002</v>
      </c>
      <c r="AT106" s="4">
        <v>22.2</v>
      </c>
      <c r="AU106" s="4">
        <v>12</v>
      </c>
      <c r="AV106" s="4">
        <v>8</v>
      </c>
      <c r="AW106" s="4" t="s">
        <v>197</v>
      </c>
      <c r="AX106" s="4">
        <v>1.769131</v>
      </c>
      <c r="AY106" s="4">
        <v>2.4794209999999999</v>
      </c>
      <c r="AZ106" s="4">
        <v>3.427972</v>
      </c>
      <c r="BA106" s="4">
        <v>13.836</v>
      </c>
      <c r="BB106" s="4">
        <v>21.13</v>
      </c>
      <c r="BC106" s="4">
        <v>1.53</v>
      </c>
      <c r="BD106" s="4">
        <v>8.3859999999999992</v>
      </c>
      <c r="BE106" s="4">
        <v>3089.36</v>
      </c>
      <c r="BF106" s="4">
        <v>0.78700000000000003</v>
      </c>
      <c r="BG106" s="4">
        <v>13.052</v>
      </c>
      <c r="BH106" s="4">
        <v>0.76400000000000001</v>
      </c>
      <c r="BI106" s="4">
        <v>13.815</v>
      </c>
      <c r="BJ106" s="4">
        <v>11.275</v>
      </c>
      <c r="BK106" s="4">
        <v>0.66</v>
      </c>
      <c r="BL106" s="4">
        <v>11.935</v>
      </c>
      <c r="BM106" s="4">
        <v>0</v>
      </c>
      <c r="BQ106" s="4">
        <v>1482.556</v>
      </c>
      <c r="BR106" s="4">
        <v>0.11902</v>
      </c>
      <c r="BS106" s="4">
        <v>-5</v>
      </c>
      <c r="BT106" s="4">
        <v>0.88697999999999999</v>
      </c>
      <c r="BU106" s="4">
        <v>2.9085510000000001</v>
      </c>
      <c r="BV106" s="4">
        <v>17.916996000000001</v>
      </c>
      <c r="BW106" s="4">
        <f t="shared" si="11"/>
        <v>0.76843917419999996</v>
      </c>
      <c r="BY106" s="4">
        <f t="shared" si="12"/>
        <v>7697.0316531305771</v>
      </c>
      <c r="BZ106" s="4">
        <f t="shared" si="13"/>
        <v>1.9607827870542001</v>
      </c>
      <c r="CA106" s="4">
        <f t="shared" si="14"/>
        <v>28.091265468915005</v>
      </c>
      <c r="CB106" s="4">
        <f t="shared" si="15"/>
        <v>0</v>
      </c>
    </row>
    <row r="107" spans="1:80" x14ac:dyDescent="0.25">
      <c r="A107" s="2">
        <v>42801</v>
      </c>
      <c r="B107" s="3">
        <v>0.69136094907407408</v>
      </c>
      <c r="C107" s="4">
        <v>10.045999999999999</v>
      </c>
      <c r="D107" s="4">
        <v>4.0000000000000001E-3</v>
      </c>
      <c r="E107" s="4">
        <v>40</v>
      </c>
      <c r="F107" s="4">
        <v>402.8</v>
      </c>
      <c r="G107" s="4">
        <v>23.7</v>
      </c>
      <c r="H107" s="4">
        <v>-10.8</v>
      </c>
      <c r="J107" s="4">
        <v>6.6</v>
      </c>
      <c r="K107" s="4">
        <v>0.92230000000000001</v>
      </c>
      <c r="L107" s="4">
        <v>9.2651000000000003</v>
      </c>
      <c r="M107" s="4">
        <v>3.7000000000000002E-3</v>
      </c>
      <c r="N107" s="4">
        <v>371.51479999999998</v>
      </c>
      <c r="O107" s="4">
        <v>21.857900000000001</v>
      </c>
      <c r="P107" s="4">
        <v>393.4</v>
      </c>
      <c r="Q107" s="4">
        <v>320.94439999999997</v>
      </c>
      <c r="R107" s="4">
        <v>18.8826</v>
      </c>
      <c r="S107" s="4">
        <v>339.8</v>
      </c>
      <c r="T107" s="4">
        <v>0</v>
      </c>
      <c r="W107" s="4">
        <v>0</v>
      </c>
      <c r="X107" s="4">
        <v>6.0869999999999997</v>
      </c>
      <c r="Y107" s="4">
        <v>11.9</v>
      </c>
      <c r="Z107" s="4">
        <v>810</v>
      </c>
      <c r="AA107" s="4">
        <v>823</v>
      </c>
      <c r="AB107" s="4">
        <v>847</v>
      </c>
      <c r="AC107" s="4">
        <v>34</v>
      </c>
      <c r="AD107" s="4">
        <v>16.64</v>
      </c>
      <c r="AE107" s="4">
        <v>0.38</v>
      </c>
      <c r="AF107" s="4">
        <v>957</v>
      </c>
      <c r="AG107" s="4">
        <v>8</v>
      </c>
      <c r="AH107" s="4">
        <v>21</v>
      </c>
      <c r="AI107" s="4">
        <v>27</v>
      </c>
      <c r="AJ107" s="4">
        <v>190</v>
      </c>
      <c r="AK107" s="4">
        <v>188</v>
      </c>
      <c r="AL107" s="4">
        <v>4.2</v>
      </c>
      <c r="AM107" s="4">
        <v>196</v>
      </c>
      <c r="AN107" s="4" t="s">
        <v>155</v>
      </c>
      <c r="AO107" s="4">
        <v>2</v>
      </c>
      <c r="AP107" s="5">
        <v>0.89971064814814816</v>
      </c>
      <c r="AQ107" s="4">
        <v>47.163899000000001</v>
      </c>
      <c r="AR107" s="4">
        <v>-88.484955999999997</v>
      </c>
      <c r="AS107" s="4">
        <v>320.5</v>
      </c>
      <c r="AT107" s="4">
        <v>22.3</v>
      </c>
      <c r="AU107" s="4">
        <v>12</v>
      </c>
      <c r="AV107" s="4">
        <v>8</v>
      </c>
      <c r="AW107" s="4" t="s">
        <v>197</v>
      </c>
      <c r="AX107" s="4">
        <v>1.4591590000000001</v>
      </c>
      <c r="AY107" s="4">
        <v>2.28979</v>
      </c>
      <c r="AZ107" s="4">
        <v>2.7591589999999999</v>
      </c>
      <c r="BA107" s="4">
        <v>13.836</v>
      </c>
      <c r="BB107" s="4">
        <v>21.03</v>
      </c>
      <c r="BC107" s="4">
        <v>1.52</v>
      </c>
      <c r="BD107" s="4">
        <v>8.4269999999999996</v>
      </c>
      <c r="BE107" s="4">
        <v>3089.31</v>
      </c>
      <c r="BF107" s="4">
        <v>0.78300000000000003</v>
      </c>
      <c r="BG107" s="4">
        <v>12.972</v>
      </c>
      <c r="BH107" s="4">
        <v>0.76300000000000001</v>
      </c>
      <c r="BI107" s="4">
        <v>13.736000000000001</v>
      </c>
      <c r="BJ107" s="4">
        <v>11.207000000000001</v>
      </c>
      <c r="BK107" s="4">
        <v>0.65900000000000003</v>
      </c>
      <c r="BL107" s="4">
        <v>11.866</v>
      </c>
      <c r="BM107" s="4">
        <v>0</v>
      </c>
      <c r="BQ107" s="4">
        <v>1475.7529999999999</v>
      </c>
      <c r="BR107" s="4">
        <v>0.10215</v>
      </c>
      <c r="BS107" s="4">
        <v>-5</v>
      </c>
      <c r="BT107" s="4">
        <v>0.88497999999999999</v>
      </c>
      <c r="BU107" s="4">
        <v>2.4962909999999998</v>
      </c>
      <c r="BV107" s="4">
        <v>17.876595999999999</v>
      </c>
      <c r="BW107" s="4">
        <f t="shared" si="11"/>
        <v>0.65952008219999991</v>
      </c>
      <c r="BY107" s="4">
        <f t="shared" si="12"/>
        <v>6605.9422273732853</v>
      </c>
      <c r="BZ107" s="4">
        <f t="shared" si="13"/>
        <v>1.6743068076798</v>
      </c>
      <c r="CA107" s="4">
        <f t="shared" si="14"/>
        <v>23.964184410814202</v>
      </c>
      <c r="CB107" s="4">
        <f t="shared" si="15"/>
        <v>0</v>
      </c>
    </row>
    <row r="108" spans="1:80" x14ac:dyDescent="0.25">
      <c r="A108" s="2">
        <v>42801</v>
      </c>
      <c r="B108" s="3">
        <v>0.69137252314814812</v>
      </c>
      <c r="C108" s="4">
        <v>10.096</v>
      </c>
      <c r="D108" s="4">
        <v>4.0000000000000001E-3</v>
      </c>
      <c r="E108" s="4">
        <v>40</v>
      </c>
      <c r="F108" s="4">
        <v>401.6</v>
      </c>
      <c r="G108" s="4">
        <v>23.7</v>
      </c>
      <c r="H108" s="4">
        <v>-4.9000000000000004</v>
      </c>
      <c r="J108" s="4">
        <v>6.6</v>
      </c>
      <c r="K108" s="4">
        <v>0.92190000000000005</v>
      </c>
      <c r="L108" s="4">
        <v>9.3078000000000003</v>
      </c>
      <c r="M108" s="4">
        <v>3.7000000000000002E-3</v>
      </c>
      <c r="N108" s="4">
        <v>370.1857</v>
      </c>
      <c r="O108" s="4">
        <v>21.848800000000001</v>
      </c>
      <c r="P108" s="4">
        <v>392</v>
      </c>
      <c r="Q108" s="4">
        <v>319.7962</v>
      </c>
      <c r="R108" s="4">
        <v>18.8748</v>
      </c>
      <c r="S108" s="4">
        <v>338.7</v>
      </c>
      <c r="T108" s="4">
        <v>0</v>
      </c>
      <c r="W108" s="4">
        <v>0</v>
      </c>
      <c r="X108" s="4">
        <v>6.0845000000000002</v>
      </c>
      <c r="Y108" s="4">
        <v>12</v>
      </c>
      <c r="Z108" s="4">
        <v>810</v>
      </c>
      <c r="AA108" s="4">
        <v>822</v>
      </c>
      <c r="AB108" s="4">
        <v>847</v>
      </c>
      <c r="AC108" s="4">
        <v>34</v>
      </c>
      <c r="AD108" s="4">
        <v>16.64</v>
      </c>
      <c r="AE108" s="4">
        <v>0.38</v>
      </c>
      <c r="AF108" s="4">
        <v>957</v>
      </c>
      <c r="AG108" s="4">
        <v>8</v>
      </c>
      <c r="AH108" s="4">
        <v>21</v>
      </c>
      <c r="AI108" s="4">
        <v>27</v>
      </c>
      <c r="AJ108" s="4">
        <v>190</v>
      </c>
      <c r="AK108" s="4">
        <v>187.5</v>
      </c>
      <c r="AL108" s="4">
        <v>4.2</v>
      </c>
      <c r="AM108" s="4">
        <v>195.9</v>
      </c>
      <c r="AN108" s="4" t="s">
        <v>155</v>
      </c>
      <c r="AO108" s="4">
        <v>2</v>
      </c>
      <c r="AP108" s="5">
        <v>0.8997222222222222</v>
      </c>
      <c r="AQ108" s="4">
        <v>47.163955999999999</v>
      </c>
      <c r="AR108" s="4">
        <v>-88.485059000000007</v>
      </c>
      <c r="AS108" s="4">
        <v>320.2</v>
      </c>
      <c r="AT108" s="4">
        <v>22.2</v>
      </c>
      <c r="AU108" s="4">
        <v>12</v>
      </c>
      <c r="AV108" s="4">
        <v>8</v>
      </c>
      <c r="AW108" s="4" t="s">
        <v>197</v>
      </c>
      <c r="AX108" s="4">
        <v>1.1000000000000001</v>
      </c>
      <c r="AY108" s="4">
        <v>2.2000000000000002</v>
      </c>
      <c r="AZ108" s="4">
        <v>2.4</v>
      </c>
      <c r="BA108" s="4">
        <v>13.836</v>
      </c>
      <c r="BB108" s="4">
        <v>20.93</v>
      </c>
      <c r="BC108" s="4">
        <v>1.51</v>
      </c>
      <c r="BD108" s="4">
        <v>8.4730000000000008</v>
      </c>
      <c r="BE108" s="4">
        <v>3089.2550000000001</v>
      </c>
      <c r="BF108" s="4">
        <v>0.77900000000000003</v>
      </c>
      <c r="BG108" s="4">
        <v>12.867000000000001</v>
      </c>
      <c r="BH108" s="4">
        <v>0.75900000000000001</v>
      </c>
      <c r="BI108" s="4">
        <v>13.625999999999999</v>
      </c>
      <c r="BJ108" s="4">
        <v>11.115</v>
      </c>
      <c r="BK108" s="4">
        <v>0.65600000000000003</v>
      </c>
      <c r="BL108" s="4">
        <v>11.771000000000001</v>
      </c>
      <c r="BM108" s="4">
        <v>0</v>
      </c>
      <c r="BQ108" s="4">
        <v>1468.354</v>
      </c>
      <c r="BR108" s="4">
        <v>0.10843700000000001</v>
      </c>
      <c r="BS108" s="4">
        <v>-5</v>
      </c>
      <c r="BT108" s="4">
        <v>0.88603799999999999</v>
      </c>
      <c r="BU108" s="4">
        <v>2.6499190000000001</v>
      </c>
      <c r="BV108" s="4">
        <v>17.897967000000001</v>
      </c>
      <c r="BW108" s="4">
        <f t="shared" si="11"/>
        <v>0.70010859980000006</v>
      </c>
      <c r="BY108" s="4">
        <f t="shared" si="12"/>
        <v>7012.3636107275279</v>
      </c>
      <c r="BZ108" s="4">
        <f t="shared" si="13"/>
        <v>1.7682681593966001</v>
      </c>
      <c r="CA108" s="4">
        <f t="shared" si="14"/>
        <v>25.230167640171</v>
      </c>
      <c r="CB108" s="4">
        <f t="shared" si="15"/>
        <v>0</v>
      </c>
    </row>
    <row r="109" spans="1:80" x14ac:dyDescent="0.25">
      <c r="A109" s="2">
        <v>42801</v>
      </c>
      <c r="B109" s="3">
        <v>0.69138409722222216</v>
      </c>
      <c r="C109" s="4">
        <v>10.098000000000001</v>
      </c>
      <c r="D109" s="4">
        <v>3.2000000000000002E-3</v>
      </c>
      <c r="E109" s="4">
        <v>32.057335999999999</v>
      </c>
      <c r="F109" s="4">
        <v>401.5</v>
      </c>
      <c r="G109" s="4">
        <v>23.7</v>
      </c>
      <c r="H109" s="4">
        <v>-9.3000000000000007</v>
      </c>
      <c r="J109" s="4">
        <v>6.5</v>
      </c>
      <c r="K109" s="4">
        <v>0.92179999999999995</v>
      </c>
      <c r="L109" s="4">
        <v>9.3085000000000004</v>
      </c>
      <c r="M109" s="4">
        <v>3.0000000000000001E-3</v>
      </c>
      <c r="N109" s="4">
        <v>370.10969999999998</v>
      </c>
      <c r="O109" s="4">
        <v>21.847100000000001</v>
      </c>
      <c r="P109" s="4">
        <v>392</v>
      </c>
      <c r="Q109" s="4">
        <v>319.73050000000001</v>
      </c>
      <c r="R109" s="4">
        <v>18.8733</v>
      </c>
      <c r="S109" s="4">
        <v>338.6</v>
      </c>
      <c r="T109" s="4">
        <v>0</v>
      </c>
      <c r="W109" s="4">
        <v>0</v>
      </c>
      <c r="X109" s="4">
        <v>5.9917999999999996</v>
      </c>
      <c r="Y109" s="4">
        <v>11.9</v>
      </c>
      <c r="Z109" s="4">
        <v>810</v>
      </c>
      <c r="AA109" s="4">
        <v>823</v>
      </c>
      <c r="AB109" s="4">
        <v>848</v>
      </c>
      <c r="AC109" s="4">
        <v>34</v>
      </c>
      <c r="AD109" s="4">
        <v>16.64</v>
      </c>
      <c r="AE109" s="4">
        <v>0.38</v>
      </c>
      <c r="AF109" s="4">
        <v>957</v>
      </c>
      <c r="AG109" s="4">
        <v>8</v>
      </c>
      <c r="AH109" s="4">
        <v>21</v>
      </c>
      <c r="AI109" s="4">
        <v>27</v>
      </c>
      <c r="AJ109" s="4">
        <v>190</v>
      </c>
      <c r="AK109" s="4">
        <v>187.5</v>
      </c>
      <c r="AL109" s="4">
        <v>4</v>
      </c>
      <c r="AM109" s="4">
        <v>195.5</v>
      </c>
      <c r="AN109" s="4" t="s">
        <v>155</v>
      </c>
      <c r="AO109" s="4">
        <v>2</v>
      </c>
      <c r="AP109" s="5">
        <v>0.89973379629629635</v>
      </c>
      <c r="AQ109" s="4">
        <v>47.164011000000002</v>
      </c>
      <c r="AR109" s="4">
        <v>-88.485163</v>
      </c>
      <c r="AS109" s="4">
        <v>320.39999999999998</v>
      </c>
      <c r="AT109" s="4">
        <v>22.2</v>
      </c>
      <c r="AU109" s="4">
        <v>12</v>
      </c>
      <c r="AV109" s="4">
        <v>8</v>
      </c>
      <c r="AW109" s="4" t="s">
        <v>197</v>
      </c>
      <c r="AX109" s="4">
        <v>1.1206</v>
      </c>
      <c r="AY109" s="4">
        <v>2.0764</v>
      </c>
      <c r="AZ109" s="4">
        <v>2.4102999999999999</v>
      </c>
      <c r="BA109" s="4">
        <v>13.836</v>
      </c>
      <c r="BB109" s="4">
        <v>20.93</v>
      </c>
      <c r="BC109" s="4">
        <v>1.51</v>
      </c>
      <c r="BD109" s="4">
        <v>8.4809999999999999</v>
      </c>
      <c r="BE109" s="4">
        <v>3089.498</v>
      </c>
      <c r="BF109" s="4">
        <v>0.624</v>
      </c>
      <c r="BG109" s="4">
        <v>12.864000000000001</v>
      </c>
      <c r="BH109" s="4">
        <v>0.75900000000000001</v>
      </c>
      <c r="BI109" s="4">
        <v>13.622999999999999</v>
      </c>
      <c r="BJ109" s="4">
        <v>11.113</v>
      </c>
      <c r="BK109" s="4">
        <v>0.65600000000000003</v>
      </c>
      <c r="BL109" s="4">
        <v>11.769</v>
      </c>
      <c r="BM109" s="4">
        <v>0</v>
      </c>
      <c r="BQ109" s="4">
        <v>1445.9829999999999</v>
      </c>
      <c r="BR109" s="4">
        <v>0.142209</v>
      </c>
      <c r="BS109" s="4">
        <v>-5</v>
      </c>
      <c r="BT109" s="4">
        <v>0.88698100000000002</v>
      </c>
      <c r="BU109" s="4">
        <v>3.475238</v>
      </c>
      <c r="BV109" s="4">
        <v>17.917016</v>
      </c>
      <c r="BW109" s="4">
        <f t="shared" si="11"/>
        <v>0.91815787959999995</v>
      </c>
      <c r="BY109" s="4">
        <f t="shared" si="12"/>
        <v>9197.0922125588586</v>
      </c>
      <c r="BZ109" s="4">
        <f t="shared" si="13"/>
        <v>1.8575786553792002</v>
      </c>
      <c r="CA109" s="4">
        <f t="shared" si="14"/>
        <v>33.082166021200401</v>
      </c>
      <c r="CB109" s="4">
        <f t="shared" si="15"/>
        <v>0</v>
      </c>
    </row>
    <row r="110" spans="1:80" x14ac:dyDescent="0.25">
      <c r="A110" s="2">
        <v>42801</v>
      </c>
      <c r="B110" s="3">
        <v>0.69139567129629631</v>
      </c>
      <c r="C110" s="4">
        <v>10.058999999999999</v>
      </c>
      <c r="D110" s="4">
        <v>3.0000000000000001E-3</v>
      </c>
      <c r="E110" s="4">
        <v>30</v>
      </c>
      <c r="F110" s="4">
        <v>401.5</v>
      </c>
      <c r="G110" s="4">
        <v>23.7</v>
      </c>
      <c r="H110" s="4">
        <v>-9.6</v>
      </c>
      <c r="J110" s="4">
        <v>6.4</v>
      </c>
      <c r="K110" s="4">
        <v>0.92210000000000003</v>
      </c>
      <c r="L110" s="4">
        <v>9.2754999999999992</v>
      </c>
      <c r="M110" s="4">
        <v>2.8E-3</v>
      </c>
      <c r="N110" s="4">
        <v>370.21089999999998</v>
      </c>
      <c r="O110" s="4">
        <v>21.853000000000002</v>
      </c>
      <c r="P110" s="4">
        <v>392.1</v>
      </c>
      <c r="Q110" s="4">
        <v>319.81790000000001</v>
      </c>
      <c r="R110" s="4">
        <v>18.878399999999999</v>
      </c>
      <c r="S110" s="4">
        <v>338.7</v>
      </c>
      <c r="T110" s="4">
        <v>0</v>
      </c>
      <c r="W110" s="4">
        <v>0</v>
      </c>
      <c r="X110" s="4">
        <v>5.9012000000000002</v>
      </c>
      <c r="Y110" s="4">
        <v>12</v>
      </c>
      <c r="Z110" s="4">
        <v>810</v>
      </c>
      <c r="AA110" s="4">
        <v>822</v>
      </c>
      <c r="AB110" s="4">
        <v>848</v>
      </c>
      <c r="AC110" s="4">
        <v>34</v>
      </c>
      <c r="AD110" s="4">
        <v>16.64</v>
      </c>
      <c r="AE110" s="4">
        <v>0.38</v>
      </c>
      <c r="AF110" s="4">
        <v>957</v>
      </c>
      <c r="AG110" s="4">
        <v>8</v>
      </c>
      <c r="AH110" s="4">
        <v>21</v>
      </c>
      <c r="AI110" s="4">
        <v>27</v>
      </c>
      <c r="AJ110" s="4">
        <v>190</v>
      </c>
      <c r="AK110" s="4">
        <v>188</v>
      </c>
      <c r="AL110" s="4">
        <v>4</v>
      </c>
      <c r="AM110" s="4">
        <v>195.2</v>
      </c>
      <c r="AN110" s="4" t="s">
        <v>155</v>
      </c>
      <c r="AO110" s="4">
        <v>2</v>
      </c>
      <c r="AP110" s="5">
        <v>0.89974537037037028</v>
      </c>
      <c r="AQ110" s="4">
        <v>47.164065999999998</v>
      </c>
      <c r="AR110" s="4">
        <v>-88.485265999999996</v>
      </c>
      <c r="AS110" s="4">
        <v>320.39999999999998</v>
      </c>
      <c r="AT110" s="4">
        <v>22.2</v>
      </c>
      <c r="AU110" s="4">
        <v>12</v>
      </c>
      <c r="AV110" s="4">
        <v>8</v>
      </c>
      <c r="AW110" s="4" t="s">
        <v>197</v>
      </c>
      <c r="AX110" s="4">
        <v>1.3</v>
      </c>
      <c r="AY110" s="4">
        <v>1</v>
      </c>
      <c r="AZ110" s="4">
        <v>2.5</v>
      </c>
      <c r="BA110" s="4">
        <v>13.836</v>
      </c>
      <c r="BB110" s="4">
        <v>21.01</v>
      </c>
      <c r="BC110" s="4">
        <v>1.52</v>
      </c>
      <c r="BD110" s="4">
        <v>8.452</v>
      </c>
      <c r="BE110" s="4">
        <v>3089.605</v>
      </c>
      <c r="BF110" s="4">
        <v>0.58599999999999997</v>
      </c>
      <c r="BG110" s="4">
        <v>12.914</v>
      </c>
      <c r="BH110" s="4">
        <v>0.76200000000000001</v>
      </c>
      <c r="BI110" s="4">
        <v>13.676</v>
      </c>
      <c r="BJ110" s="4">
        <v>11.156000000000001</v>
      </c>
      <c r="BK110" s="4">
        <v>0.65900000000000003</v>
      </c>
      <c r="BL110" s="4">
        <v>11.814</v>
      </c>
      <c r="BM110" s="4">
        <v>0</v>
      </c>
      <c r="BQ110" s="4">
        <v>1429.241</v>
      </c>
      <c r="BR110" s="4">
        <v>0.13719000000000001</v>
      </c>
      <c r="BS110" s="4">
        <v>-5</v>
      </c>
      <c r="BT110" s="4">
        <v>0.88702000000000003</v>
      </c>
      <c r="BU110" s="4">
        <v>3.3525809999999998</v>
      </c>
      <c r="BV110" s="4">
        <v>17.917804</v>
      </c>
      <c r="BW110" s="4">
        <f t="shared" si="11"/>
        <v>0.88575190019999994</v>
      </c>
      <c r="BY110" s="4">
        <f t="shared" si="12"/>
        <v>8872.7921641645826</v>
      </c>
      <c r="BZ110" s="4">
        <f t="shared" si="13"/>
        <v>1.6828870383755998</v>
      </c>
      <c r="CA110" s="4">
        <f t="shared" si="14"/>
        <v>32.038033788597602</v>
      </c>
      <c r="CB110" s="4">
        <f t="shared" si="15"/>
        <v>0</v>
      </c>
    </row>
    <row r="111" spans="1:80" x14ac:dyDescent="0.25">
      <c r="A111" s="2">
        <v>42801</v>
      </c>
      <c r="B111" s="3">
        <v>0.69140724537037046</v>
      </c>
      <c r="C111" s="4">
        <v>10.032</v>
      </c>
      <c r="D111" s="4">
        <v>3.5000000000000001E-3</v>
      </c>
      <c r="E111" s="4">
        <v>34.512605000000001</v>
      </c>
      <c r="F111" s="4">
        <v>400.3</v>
      </c>
      <c r="G111" s="4">
        <v>23.5</v>
      </c>
      <c r="H111" s="4">
        <v>-7</v>
      </c>
      <c r="J111" s="4">
        <v>6.5</v>
      </c>
      <c r="K111" s="4">
        <v>0.9224</v>
      </c>
      <c r="L111" s="4">
        <v>9.2531999999999996</v>
      </c>
      <c r="M111" s="4">
        <v>3.2000000000000002E-3</v>
      </c>
      <c r="N111" s="4">
        <v>369.18009999999998</v>
      </c>
      <c r="O111" s="4">
        <v>21.681100000000001</v>
      </c>
      <c r="P111" s="4">
        <v>390.9</v>
      </c>
      <c r="Q111" s="4">
        <v>318.92750000000001</v>
      </c>
      <c r="R111" s="4">
        <v>18.729900000000001</v>
      </c>
      <c r="S111" s="4">
        <v>337.7</v>
      </c>
      <c r="T111" s="4">
        <v>0</v>
      </c>
      <c r="W111" s="4">
        <v>0</v>
      </c>
      <c r="X111" s="4">
        <v>5.9954000000000001</v>
      </c>
      <c r="Y111" s="4">
        <v>12</v>
      </c>
      <c r="Z111" s="4">
        <v>810</v>
      </c>
      <c r="AA111" s="4">
        <v>823</v>
      </c>
      <c r="AB111" s="4">
        <v>847</v>
      </c>
      <c r="AC111" s="4">
        <v>34</v>
      </c>
      <c r="AD111" s="4">
        <v>16.64</v>
      </c>
      <c r="AE111" s="4">
        <v>0.38</v>
      </c>
      <c r="AF111" s="4">
        <v>957</v>
      </c>
      <c r="AG111" s="4">
        <v>8</v>
      </c>
      <c r="AH111" s="4">
        <v>21</v>
      </c>
      <c r="AI111" s="4">
        <v>27</v>
      </c>
      <c r="AJ111" s="4">
        <v>190.5</v>
      </c>
      <c r="AK111" s="4">
        <v>188.5</v>
      </c>
      <c r="AL111" s="4">
        <v>4.2</v>
      </c>
      <c r="AM111" s="4">
        <v>195.2</v>
      </c>
      <c r="AN111" s="4" t="s">
        <v>155</v>
      </c>
      <c r="AO111" s="4">
        <v>2</v>
      </c>
      <c r="AP111" s="5">
        <v>0.89975694444444443</v>
      </c>
      <c r="AQ111" s="4">
        <v>47.164119999999997</v>
      </c>
      <c r="AR111" s="4">
        <v>-88.485377</v>
      </c>
      <c r="AS111" s="4">
        <v>320.5</v>
      </c>
      <c r="AT111" s="4">
        <v>22.3</v>
      </c>
      <c r="AU111" s="4">
        <v>12</v>
      </c>
      <c r="AV111" s="4">
        <v>8</v>
      </c>
      <c r="AW111" s="4" t="s">
        <v>197</v>
      </c>
      <c r="AX111" s="4">
        <v>1.3</v>
      </c>
      <c r="AY111" s="4">
        <v>1.0206</v>
      </c>
      <c r="AZ111" s="4">
        <v>2.5103</v>
      </c>
      <c r="BA111" s="4">
        <v>13.836</v>
      </c>
      <c r="BB111" s="4">
        <v>21.06</v>
      </c>
      <c r="BC111" s="4">
        <v>1.52</v>
      </c>
      <c r="BD111" s="4">
        <v>8.4169999999999998</v>
      </c>
      <c r="BE111" s="4">
        <v>3089.4949999999999</v>
      </c>
      <c r="BF111" s="4">
        <v>0.67600000000000005</v>
      </c>
      <c r="BG111" s="4">
        <v>12.907999999999999</v>
      </c>
      <c r="BH111" s="4">
        <v>0.75800000000000001</v>
      </c>
      <c r="BI111" s="4">
        <v>13.666</v>
      </c>
      <c r="BJ111" s="4">
        <v>11.151</v>
      </c>
      <c r="BK111" s="4">
        <v>0.65500000000000003</v>
      </c>
      <c r="BL111" s="4">
        <v>11.805999999999999</v>
      </c>
      <c r="BM111" s="4">
        <v>0</v>
      </c>
      <c r="BQ111" s="4">
        <v>1455.4970000000001</v>
      </c>
      <c r="BR111" s="4">
        <v>0.12862999999999999</v>
      </c>
      <c r="BS111" s="4">
        <v>-5</v>
      </c>
      <c r="BT111" s="4">
        <v>0.88800000000000001</v>
      </c>
      <c r="BU111" s="4">
        <v>3.1433960000000001</v>
      </c>
      <c r="BV111" s="4">
        <v>17.9376</v>
      </c>
      <c r="BW111" s="4">
        <f t="shared" si="11"/>
        <v>0.83048522319999996</v>
      </c>
      <c r="BY111" s="4">
        <f t="shared" si="12"/>
        <v>8318.8762323521332</v>
      </c>
      <c r="BZ111" s="4">
        <f t="shared" si="13"/>
        <v>1.8202199171936002</v>
      </c>
      <c r="CA111" s="4">
        <f t="shared" si="14"/>
        <v>30.025550734653603</v>
      </c>
      <c r="CB111" s="4">
        <f t="shared" si="15"/>
        <v>0</v>
      </c>
    </row>
    <row r="112" spans="1:80" x14ac:dyDescent="0.25">
      <c r="A112" s="2">
        <v>42801</v>
      </c>
      <c r="B112" s="3">
        <v>0.69141881944444439</v>
      </c>
      <c r="C112" s="4">
        <v>10.048999999999999</v>
      </c>
      <c r="D112" s="4">
        <v>4.0000000000000001E-3</v>
      </c>
      <c r="E112" s="4">
        <v>40</v>
      </c>
      <c r="F112" s="4">
        <v>397</v>
      </c>
      <c r="G112" s="4">
        <v>23.5</v>
      </c>
      <c r="H112" s="4">
        <v>-10.6</v>
      </c>
      <c r="J112" s="4">
        <v>6.6</v>
      </c>
      <c r="K112" s="4">
        <v>0.92230000000000001</v>
      </c>
      <c r="L112" s="4">
        <v>9.2684999999999995</v>
      </c>
      <c r="M112" s="4">
        <v>3.7000000000000002E-3</v>
      </c>
      <c r="N112" s="4">
        <v>366.17630000000003</v>
      </c>
      <c r="O112" s="4">
        <v>21.6739</v>
      </c>
      <c r="P112" s="4">
        <v>387.9</v>
      </c>
      <c r="Q112" s="4">
        <v>316.33249999999998</v>
      </c>
      <c r="R112" s="4">
        <v>18.723700000000001</v>
      </c>
      <c r="S112" s="4">
        <v>335.1</v>
      </c>
      <c r="T112" s="4">
        <v>0</v>
      </c>
      <c r="W112" s="4">
        <v>0</v>
      </c>
      <c r="X112" s="4">
        <v>6.0871000000000004</v>
      </c>
      <c r="Y112" s="4">
        <v>11.9</v>
      </c>
      <c r="Z112" s="4">
        <v>810</v>
      </c>
      <c r="AA112" s="4">
        <v>824</v>
      </c>
      <c r="AB112" s="4">
        <v>847</v>
      </c>
      <c r="AC112" s="4">
        <v>34</v>
      </c>
      <c r="AD112" s="4">
        <v>16.64</v>
      </c>
      <c r="AE112" s="4">
        <v>0.38</v>
      </c>
      <c r="AF112" s="4">
        <v>957</v>
      </c>
      <c r="AG112" s="4">
        <v>8</v>
      </c>
      <c r="AH112" s="4">
        <v>21</v>
      </c>
      <c r="AI112" s="4">
        <v>27</v>
      </c>
      <c r="AJ112" s="4">
        <v>191</v>
      </c>
      <c r="AK112" s="4">
        <v>189</v>
      </c>
      <c r="AL112" s="4">
        <v>4.3</v>
      </c>
      <c r="AM112" s="4">
        <v>195.6</v>
      </c>
      <c r="AN112" s="4" t="s">
        <v>155</v>
      </c>
      <c r="AO112" s="4">
        <v>2</v>
      </c>
      <c r="AP112" s="5">
        <v>0.89976851851851858</v>
      </c>
      <c r="AQ112" s="4">
        <v>47.164164</v>
      </c>
      <c r="AR112" s="4">
        <v>-88.485495</v>
      </c>
      <c r="AS112" s="4">
        <v>320.5</v>
      </c>
      <c r="AT112" s="4">
        <v>22.3</v>
      </c>
      <c r="AU112" s="4">
        <v>12</v>
      </c>
      <c r="AV112" s="4">
        <v>8</v>
      </c>
      <c r="AW112" s="4" t="s">
        <v>197</v>
      </c>
      <c r="AX112" s="4">
        <v>1.31029</v>
      </c>
      <c r="AY112" s="4">
        <v>1.2102900000000001</v>
      </c>
      <c r="AZ112" s="4">
        <v>2.61029</v>
      </c>
      <c r="BA112" s="4">
        <v>13.836</v>
      </c>
      <c r="BB112" s="4">
        <v>21.03</v>
      </c>
      <c r="BC112" s="4">
        <v>1.52</v>
      </c>
      <c r="BD112" s="4">
        <v>8.4250000000000007</v>
      </c>
      <c r="BE112" s="4">
        <v>3089.3049999999998</v>
      </c>
      <c r="BF112" s="4">
        <v>0.78300000000000003</v>
      </c>
      <c r="BG112" s="4">
        <v>12.781000000000001</v>
      </c>
      <c r="BH112" s="4">
        <v>0.75700000000000001</v>
      </c>
      <c r="BI112" s="4">
        <v>13.538</v>
      </c>
      <c r="BJ112" s="4">
        <v>11.042</v>
      </c>
      <c r="BK112" s="4">
        <v>0.65400000000000003</v>
      </c>
      <c r="BL112" s="4">
        <v>11.695</v>
      </c>
      <c r="BM112" s="4">
        <v>0</v>
      </c>
      <c r="BQ112" s="4">
        <v>1475.2460000000001</v>
      </c>
      <c r="BR112" s="4">
        <v>0.13958999999999999</v>
      </c>
      <c r="BS112" s="4">
        <v>-5</v>
      </c>
      <c r="BT112" s="4">
        <v>0.88697999999999999</v>
      </c>
      <c r="BU112" s="4">
        <v>3.4112309999999999</v>
      </c>
      <c r="BV112" s="4">
        <v>17.916996000000001</v>
      </c>
      <c r="BW112" s="4">
        <f t="shared" si="11"/>
        <v>0.90124723019999997</v>
      </c>
      <c r="BY112" s="4">
        <f t="shared" si="12"/>
        <v>9027.1360344841523</v>
      </c>
      <c r="BZ112" s="4">
        <f t="shared" si="13"/>
        <v>2.2879733516118002</v>
      </c>
      <c r="CA112" s="4">
        <f t="shared" si="14"/>
        <v>32.265391760533205</v>
      </c>
      <c r="CB112" s="4">
        <f t="shared" si="15"/>
        <v>0</v>
      </c>
    </row>
    <row r="113" spans="1:80" x14ac:dyDescent="0.25">
      <c r="A113" s="2">
        <v>42801</v>
      </c>
      <c r="B113" s="3">
        <v>0.69143039351851854</v>
      </c>
      <c r="C113" s="4">
        <v>10.281000000000001</v>
      </c>
      <c r="D113" s="4">
        <v>4.0000000000000001E-3</v>
      </c>
      <c r="E113" s="4">
        <v>40</v>
      </c>
      <c r="F113" s="4">
        <v>394.3</v>
      </c>
      <c r="G113" s="4">
        <v>28.1</v>
      </c>
      <c r="H113" s="4">
        <v>-7.1</v>
      </c>
      <c r="J113" s="4">
        <v>6.6</v>
      </c>
      <c r="K113" s="4">
        <v>0.92049999999999998</v>
      </c>
      <c r="L113" s="4">
        <v>9.4635999999999996</v>
      </c>
      <c r="M113" s="4">
        <v>3.7000000000000002E-3</v>
      </c>
      <c r="N113" s="4">
        <v>363.00360000000001</v>
      </c>
      <c r="O113" s="4">
        <v>25.839400000000001</v>
      </c>
      <c r="P113" s="4">
        <v>388.8</v>
      </c>
      <c r="Q113" s="4">
        <v>313.5917</v>
      </c>
      <c r="R113" s="4">
        <v>22.322099999999999</v>
      </c>
      <c r="S113" s="4">
        <v>335.9</v>
      </c>
      <c r="T113" s="4">
        <v>0</v>
      </c>
      <c r="W113" s="4">
        <v>0</v>
      </c>
      <c r="X113" s="4">
        <v>6.0754000000000001</v>
      </c>
      <c r="Y113" s="4">
        <v>12</v>
      </c>
      <c r="Z113" s="4">
        <v>810</v>
      </c>
      <c r="AA113" s="4">
        <v>823</v>
      </c>
      <c r="AB113" s="4">
        <v>848</v>
      </c>
      <c r="AC113" s="4">
        <v>34</v>
      </c>
      <c r="AD113" s="4">
        <v>16.64</v>
      </c>
      <c r="AE113" s="4">
        <v>0.38</v>
      </c>
      <c r="AF113" s="4">
        <v>957</v>
      </c>
      <c r="AG113" s="4">
        <v>8</v>
      </c>
      <c r="AH113" s="4">
        <v>21</v>
      </c>
      <c r="AI113" s="4">
        <v>27</v>
      </c>
      <c r="AJ113" s="4">
        <v>191</v>
      </c>
      <c r="AK113" s="4">
        <v>188.5</v>
      </c>
      <c r="AL113" s="4">
        <v>4.2</v>
      </c>
      <c r="AM113" s="4">
        <v>195.9</v>
      </c>
      <c r="AN113" s="4" t="s">
        <v>155</v>
      </c>
      <c r="AO113" s="4">
        <v>2</v>
      </c>
      <c r="AP113" s="5">
        <v>0.89978009259259262</v>
      </c>
      <c r="AQ113" s="4">
        <v>47.164199000000004</v>
      </c>
      <c r="AR113" s="4">
        <v>-88.485622000000006</v>
      </c>
      <c r="AS113" s="4">
        <v>320.2</v>
      </c>
      <c r="AT113" s="4">
        <v>22.6</v>
      </c>
      <c r="AU113" s="4">
        <v>12</v>
      </c>
      <c r="AV113" s="4">
        <v>8</v>
      </c>
      <c r="AW113" s="4" t="s">
        <v>197</v>
      </c>
      <c r="AX113" s="4">
        <v>1.4</v>
      </c>
      <c r="AY113" s="4">
        <v>1.3204199999999999</v>
      </c>
      <c r="AZ113" s="4">
        <v>2.7</v>
      </c>
      <c r="BA113" s="4">
        <v>13.836</v>
      </c>
      <c r="BB113" s="4">
        <v>20.57</v>
      </c>
      <c r="BC113" s="4">
        <v>1.49</v>
      </c>
      <c r="BD113" s="4">
        <v>8.6349999999999998</v>
      </c>
      <c r="BE113" s="4">
        <v>3089.058</v>
      </c>
      <c r="BF113" s="4">
        <v>0.76500000000000001</v>
      </c>
      <c r="BG113" s="4">
        <v>12.407999999999999</v>
      </c>
      <c r="BH113" s="4">
        <v>0.88300000000000001</v>
      </c>
      <c r="BI113" s="4">
        <v>13.292</v>
      </c>
      <c r="BJ113" s="4">
        <v>10.718999999999999</v>
      </c>
      <c r="BK113" s="4">
        <v>0.76300000000000001</v>
      </c>
      <c r="BL113" s="4">
        <v>11.481999999999999</v>
      </c>
      <c r="BM113" s="4">
        <v>0</v>
      </c>
      <c r="BQ113" s="4">
        <v>1441.921</v>
      </c>
      <c r="BR113" s="4">
        <v>0.15114</v>
      </c>
      <c r="BS113" s="4">
        <v>-5</v>
      </c>
      <c r="BT113" s="4">
        <v>0.88804000000000005</v>
      </c>
      <c r="BU113" s="4">
        <v>3.6934840000000002</v>
      </c>
      <c r="BV113" s="4">
        <v>17.938407999999999</v>
      </c>
      <c r="BW113" s="4">
        <f t="shared" si="11"/>
        <v>0.9758184728</v>
      </c>
      <c r="BY113" s="4">
        <f t="shared" si="12"/>
        <v>9773.2803029284751</v>
      </c>
      <c r="BZ113" s="4">
        <f t="shared" si="13"/>
        <v>2.4203363717160005</v>
      </c>
      <c r="CA113" s="4">
        <f t="shared" si="14"/>
        <v>33.913183749573598</v>
      </c>
      <c r="CB113" s="4">
        <f t="shared" si="15"/>
        <v>0</v>
      </c>
    </row>
    <row r="114" spans="1:80" x14ac:dyDescent="0.25">
      <c r="A114" s="2">
        <v>42801</v>
      </c>
      <c r="B114" s="3">
        <v>0.69144196759259258</v>
      </c>
      <c r="C114" s="4">
        <v>10.459</v>
      </c>
      <c r="D114" s="4">
        <v>4.0000000000000001E-3</v>
      </c>
      <c r="E114" s="4">
        <v>40</v>
      </c>
      <c r="F114" s="4">
        <v>392.6</v>
      </c>
      <c r="G114" s="4">
        <v>28.3</v>
      </c>
      <c r="H114" s="4">
        <v>-7.3</v>
      </c>
      <c r="J114" s="4">
        <v>6.41</v>
      </c>
      <c r="K114" s="4">
        <v>0.91910000000000003</v>
      </c>
      <c r="L114" s="4">
        <v>9.6128999999999998</v>
      </c>
      <c r="M114" s="4">
        <v>3.7000000000000002E-3</v>
      </c>
      <c r="N114" s="4">
        <v>360.79570000000001</v>
      </c>
      <c r="O114" s="4">
        <v>26.0105</v>
      </c>
      <c r="P114" s="4">
        <v>386.8</v>
      </c>
      <c r="Q114" s="4">
        <v>311.68439999999998</v>
      </c>
      <c r="R114" s="4">
        <v>22.469899999999999</v>
      </c>
      <c r="S114" s="4">
        <v>334.2</v>
      </c>
      <c r="T114" s="4">
        <v>0</v>
      </c>
      <c r="W114" s="4">
        <v>0</v>
      </c>
      <c r="X114" s="4">
        <v>5.8949999999999996</v>
      </c>
      <c r="Y114" s="4">
        <v>11.9</v>
      </c>
      <c r="Z114" s="4">
        <v>810</v>
      </c>
      <c r="AA114" s="4">
        <v>823</v>
      </c>
      <c r="AB114" s="4">
        <v>847</v>
      </c>
      <c r="AC114" s="4">
        <v>34</v>
      </c>
      <c r="AD114" s="4">
        <v>16.64</v>
      </c>
      <c r="AE114" s="4">
        <v>0.38</v>
      </c>
      <c r="AF114" s="4">
        <v>957</v>
      </c>
      <c r="AG114" s="4">
        <v>8</v>
      </c>
      <c r="AH114" s="4">
        <v>21</v>
      </c>
      <c r="AI114" s="4">
        <v>27</v>
      </c>
      <c r="AJ114" s="4">
        <v>191</v>
      </c>
      <c r="AK114" s="4">
        <v>188.5</v>
      </c>
      <c r="AL114" s="4">
        <v>4.0999999999999996</v>
      </c>
      <c r="AM114" s="4">
        <v>195.7</v>
      </c>
      <c r="AN114" s="4" t="s">
        <v>155</v>
      </c>
      <c r="AO114" s="4">
        <v>2</v>
      </c>
      <c r="AP114" s="5">
        <v>0.89979166666666666</v>
      </c>
      <c r="AQ114" s="4">
        <v>47.164237</v>
      </c>
      <c r="AR114" s="4">
        <v>-88.485744999999994</v>
      </c>
      <c r="AS114" s="4">
        <v>320.39999999999998</v>
      </c>
      <c r="AT114" s="4">
        <v>22.4</v>
      </c>
      <c r="AU114" s="4">
        <v>12</v>
      </c>
      <c r="AV114" s="4">
        <v>8</v>
      </c>
      <c r="AW114" s="4" t="s">
        <v>197</v>
      </c>
      <c r="AX114" s="4">
        <v>1.4206000000000001</v>
      </c>
      <c r="AY114" s="4">
        <v>1.4484999999999999</v>
      </c>
      <c r="AZ114" s="4">
        <v>2.7103000000000002</v>
      </c>
      <c r="BA114" s="4">
        <v>13.836</v>
      </c>
      <c r="BB114" s="4">
        <v>20.239999999999998</v>
      </c>
      <c r="BC114" s="4">
        <v>1.46</v>
      </c>
      <c r="BD114" s="4">
        <v>8.8019999999999996</v>
      </c>
      <c r="BE114" s="4">
        <v>3088.8760000000002</v>
      </c>
      <c r="BF114" s="4">
        <v>0.752</v>
      </c>
      <c r="BG114" s="4">
        <v>12.141</v>
      </c>
      <c r="BH114" s="4">
        <v>0.875</v>
      </c>
      <c r="BI114" s="4">
        <v>13.016</v>
      </c>
      <c r="BJ114" s="4">
        <v>10.488</v>
      </c>
      <c r="BK114" s="4">
        <v>0.75600000000000001</v>
      </c>
      <c r="BL114" s="4">
        <v>11.244</v>
      </c>
      <c r="BM114" s="4">
        <v>0</v>
      </c>
      <c r="BQ114" s="4">
        <v>1377.317</v>
      </c>
      <c r="BR114" s="4">
        <v>0.13505</v>
      </c>
      <c r="BS114" s="4">
        <v>-5</v>
      </c>
      <c r="BT114" s="4">
        <v>0.88897999999999999</v>
      </c>
      <c r="BU114" s="4">
        <v>3.3002850000000001</v>
      </c>
      <c r="BV114" s="4">
        <v>17.957395999999999</v>
      </c>
      <c r="BW114" s="4">
        <f t="shared" si="11"/>
        <v>0.87193529700000005</v>
      </c>
      <c r="BY114" s="4">
        <f t="shared" si="12"/>
        <v>8732.3269896667571</v>
      </c>
      <c r="BZ114" s="4">
        <f t="shared" si="13"/>
        <v>2.1259221465120004</v>
      </c>
      <c r="CA114" s="4">
        <f t="shared" si="14"/>
        <v>29.649829085927998</v>
      </c>
      <c r="CB114" s="4">
        <f t="shared" si="15"/>
        <v>0</v>
      </c>
    </row>
    <row r="115" spans="1:80" x14ac:dyDescent="0.25">
      <c r="A115" s="2">
        <v>42801</v>
      </c>
      <c r="B115" s="3">
        <v>0.69145354166666673</v>
      </c>
      <c r="C115" s="4">
        <v>10.507999999999999</v>
      </c>
      <c r="D115" s="4">
        <v>3.2000000000000002E-3</v>
      </c>
      <c r="E115" s="4">
        <v>32.324632999999999</v>
      </c>
      <c r="F115" s="4">
        <v>392.3</v>
      </c>
      <c r="G115" s="4">
        <v>28.3</v>
      </c>
      <c r="H115" s="4">
        <v>-9</v>
      </c>
      <c r="J115" s="4">
        <v>6.17</v>
      </c>
      <c r="K115" s="4">
        <v>0.91869999999999996</v>
      </c>
      <c r="L115" s="4">
        <v>9.6539000000000001</v>
      </c>
      <c r="M115" s="4">
        <v>3.0000000000000001E-3</v>
      </c>
      <c r="N115" s="4">
        <v>360.41759999999999</v>
      </c>
      <c r="O115" s="4">
        <v>25.999600000000001</v>
      </c>
      <c r="P115" s="4">
        <v>386.4</v>
      </c>
      <c r="Q115" s="4">
        <v>311.35770000000002</v>
      </c>
      <c r="R115" s="4">
        <v>22.4605</v>
      </c>
      <c r="S115" s="4">
        <v>333.8</v>
      </c>
      <c r="T115" s="4">
        <v>0</v>
      </c>
      <c r="W115" s="4">
        <v>0</v>
      </c>
      <c r="X115" s="4">
        <v>5.6651999999999996</v>
      </c>
      <c r="Y115" s="4">
        <v>11.9</v>
      </c>
      <c r="Z115" s="4">
        <v>810</v>
      </c>
      <c r="AA115" s="4">
        <v>824</v>
      </c>
      <c r="AB115" s="4">
        <v>846</v>
      </c>
      <c r="AC115" s="4">
        <v>34</v>
      </c>
      <c r="AD115" s="4">
        <v>16.64</v>
      </c>
      <c r="AE115" s="4">
        <v>0.38</v>
      </c>
      <c r="AF115" s="4">
        <v>957</v>
      </c>
      <c r="AG115" s="4">
        <v>8</v>
      </c>
      <c r="AH115" s="4">
        <v>21</v>
      </c>
      <c r="AI115" s="4">
        <v>27</v>
      </c>
      <c r="AJ115" s="4">
        <v>191</v>
      </c>
      <c r="AK115" s="4">
        <v>189</v>
      </c>
      <c r="AL115" s="4">
        <v>4.0999999999999996</v>
      </c>
      <c r="AM115" s="4">
        <v>195.3</v>
      </c>
      <c r="AN115" s="4" t="s">
        <v>155</v>
      </c>
      <c r="AO115" s="4">
        <v>2</v>
      </c>
      <c r="AP115" s="5">
        <v>0.8998032407407407</v>
      </c>
      <c r="AQ115" s="4">
        <v>47.164273999999999</v>
      </c>
      <c r="AR115" s="4">
        <v>-88.485867999999996</v>
      </c>
      <c r="AS115" s="4">
        <v>320.3</v>
      </c>
      <c r="AT115" s="4">
        <v>22.3</v>
      </c>
      <c r="AU115" s="4">
        <v>12</v>
      </c>
      <c r="AV115" s="4">
        <v>8</v>
      </c>
      <c r="AW115" s="4" t="s">
        <v>197</v>
      </c>
      <c r="AX115" s="4">
        <v>1.6</v>
      </c>
      <c r="AY115" s="4">
        <v>1.0206</v>
      </c>
      <c r="AZ115" s="4">
        <v>2.8102999999999998</v>
      </c>
      <c r="BA115" s="4">
        <v>13.836</v>
      </c>
      <c r="BB115" s="4">
        <v>20.149999999999999</v>
      </c>
      <c r="BC115" s="4">
        <v>1.46</v>
      </c>
      <c r="BD115" s="4">
        <v>8.8480000000000008</v>
      </c>
      <c r="BE115" s="4">
        <v>3089.0529999999999</v>
      </c>
      <c r="BF115" s="4">
        <v>0.60499999999999998</v>
      </c>
      <c r="BG115" s="4">
        <v>12.077</v>
      </c>
      <c r="BH115" s="4">
        <v>0.871</v>
      </c>
      <c r="BI115" s="4">
        <v>12.948</v>
      </c>
      <c r="BJ115" s="4">
        <v>10.433</v>
      </c>
      <c r="BK115" s="4">
        <v>0.753</v>
      </c>
      <c r="BL115" s="4">
        <v>11.186</v>
      </c>
      <c r="BM115" s="4">
        <v>0</v>
      </c>
      <c r="BQ115" s="4">
        <v>1318.058</v>
      </c>
      <c r="BR115" s="4">
        <v>0.16553000000000001</v>
      </c>
      <c r="BS115" s="4">
        <v>-5</v>
      </c>
      <c r="BT115" s="4">
        <v>0.88800000000000001</v>
      </c>
      <c r="BU115" s="4">
        <v>4.04514</v>
      </c>
      <c r="BV115" s="4">
        <v>17.9376</v>
      </c>
      <c r="BW115" s="4">
        <f t="shared" si="11"/>
        <v>1.068725988</v>
      </c>
      <c r="BY115" s="4">
        <f t="shared" si="12"/>
        <v>10703.775376782973</v>
      </c>
      <c r="BZ115" s="4">
        <f t="shared" si="13"/>
        <v>2.0963654890200001</v>
      </c>
      <c r="CA115" s="4">
        <f t="shared" si="14"/>
        <v>36.151043218091999</v>
      </c>
      <c r="CB115" s="4">
        <f t="shared" si="15"/>
        <v>0</v>
      </c>
    </row>
    <row r="116" spans="1:80" x14ac:dyDescent="0.25">
      <c r="A116" s="2">
        <v>42801</v>
      </c>
      <c r="B116" s="3">
        <v>0.69146511574074065</v>
      </c>
      <c r="C116" s="4">
        <v>10.451000000000001</v>
      </c>
      <c r="D116" s="4">
        <v>3.0000000000000001E-3</v>
      </c>
      <c r="E116" s="4">
        <v>30</v>
      </c>
      <c r="F116" s="4">
        <v>391.5</v>
      </c>
      <c r="G116" s="4">
        <v>28.3</v>
      </c>
      <c r="H116" s="4">
        <v>-3.3</v>
      </c>
      <c r="J116" s="4">
        <v>6.01</v>
      </c>
      <c r="K116" s="4">
        <v>0.91920000000000002</v>
      </c>
      <c r="L116" s="4">
        <v>9.6064000000000007</v>
      </c>
      <c r="M116" s="4">
        <v>2.8E-3</v>
      </c>
      <c r="N116" s="4">
        <v>359.8537</v>
      </c>
      <c r="O116" s="4">
        <v>26.0124</v>
      </c>
      <c r="P116" s="4">
        <v>385.9</v>
      </c>
      <c r="Q116" s="4">
        <v>310.87049999999999</v>
      </c>
      <c r="R116" s="4">
        <v>22.471599999999999</v>
      </c>
      <c r="S116" s="4">
        <v>333.3</v>
      </c>
      <c r="T116" s="4">
        <v>0</v>
      </c>
      <c r="W116" s="4">
        <v>0</v>
      </c>
      <c r="X116" s="4">
        <v>5.5231000000000003</v>
      </c>
      <c r="Y116" s="4">
        <v>12</v>
      </c>
      <c r="Z116" s="4">
        <v>809</v>
      </c>
      <c r="AA116" s="4">
        <v>823</v>
      </c>
      <c r="AB116" s="4">
        <v>846</v>
      </c>
      <c r="AC116" s="4">
        <v>34</v>
      </c>
      <c r="AD116" s="4">
        <v>16.64</v>
      </c>
      <c r="AE116" s="4">
        <v>0.38</v>
      </c>
      <c r="AF116" s="4">
        <v>957</v>
      </c>
      <c r="AG116" s="4">
        <v>8</v>
      </c>
      <c r="AH116" s="4">
        <v>21</v>
      </c>
      <c r="AI116" s="4">
        <v>27</v>
      </c>
      <c r="AJ116" s="4">
        <v>191</v>
      </c>
      <c r="AK116" s="4">
        <v>189</v>
      </c>
      <c r="AL116" s="4">
        <v>4.0999999999999996</v>
      </c>
      <c r="AM116" s="4">
        <v>195</v>
      </c>
      <c r="AN116" s="4" t="s">
        <v>155</v>
      </c>
      <c r="AO116" s="4">
        <v>2</v>
      </c>
      <c r="AP116" s="5">
        <v>0.89981481481481485</v>
      </c>
      <c r="AQ116" s="4">
        <v>47.164310999999998</v>
      </c>
      <c r="AR116" s="4">
        <v>-88.485990999999999</v>
      </c>
      <c r="AS116" s="4">
        <v>320.2</v>
      </c>
      <c r="AT116" s="4">
        <v>22.4</v>
      </c>
      <c r="AU116" s="4">
        <v>12</v>
      </c>
      <c r="AV116" s="4">
        <v>8</v>
      </c>
      <c r="AW116" s="4" t="s">
        <v>197</v>
      </c>
      <c r="AX116" s="4">
        <v>1.6206</v>
      </c>
      <c r="AY116" s="4">
        <v>1.2824</v>
      </c>
      <c r="AZ116" s="4">
        <v>2.9618000000000002</v>
      </c>
      <c r="BA116" s="4">
        <v>13.836</v>
      </c>
      <c r="BB116" s="4">
        <v>20.25</v>
      </c>
      <c r="BC116" s="4">
        <v>1.46</v>
      </c>
      <c r="BD116" s="4">
        <v>8.7940000000000005</v>
      </c>
      <c r="BE116" s="4">
        <v>3089.18</v>
      </c>
      <c r="BF116" s="4">
        <v>0.56399999999999995</v>
      </c>
      <c r="BG116" s="4">
        <v>12.118</v>
      </c>
      <c r="BH116" s="4">
        <v>0.876</v>
      </c>
      <c r="BI116" s="4">
        <v>12.994</v>
      </c>
      <c r="BJ116" s="4">
        <v>10.468999999999999</v>
      </c>
      <c r="BK116" s="4">
        <v>0.75700000000000001</v>
      </c>
      <c r="BL116" s="4">
        <v>11.226000000000001</v>
      </c>
      <c r="BM116" s="4">
        <v>0</v>
      </c>
      <c r="BQ116" s="4">
        <v>1291.4010000000001</v>
      </c>
      <c r="BR116" s="4">
        <v>0.16295999999999999</v>
      </c>
      <c r="BS116" s="4">
        <v>-5</v>
      </c>
      <c r="BT116" s="4">
        <v>0.88902000000000003</v>
      </c>
      <c r="BU116" s="4">
        <v>3.982335</v>
      </c>
      <c r="BV116" s="4">
        <v>17.958203999999999</v>
      </c>
      <c r="BW116" s="4">
        <f t="shared" si="11"/>
        <v>1.0521329070000001</v>
      </c>
      <c r="BY116" s="4">
        <f t="shared" si="12"/>
        <v>10538.021377597979</v>
      </c>
      <c r="BZ116" s="4">
        <f t="shared" si="13"/>
        <v>1.9239552428039999</v>
      </c>
      <c r="CA116" s="4">
        <f t="shared" si="14"/>
        <v>35.712566377508999</v>
      </c>
      <c r="CB116" s="4">
        <f t="shared" si="15"/>
        <v>0</v>
      </c>
    </row>
    <row r="117" spans="1:80" x14ac:dyDescent="0.25">
      <c r="A117" s="2">
        <v>42801</v>
      </c>
      <c r="B117" s="3">
        <v>0.6914766898148148</v>
      </c>
      <c r="C117" s="4">
        <v>10.394</v>
      </c>
      <c r="D117" s="4">
        <v>3.5000000000000001E-3</v>
      </c>
      <c r="E117" s="4">
        <v>34.566327000000001</v>
      </c>
      <c r="F117" s="4">
        <v>391.5</v>
      </c>
      <c r="G117" s="4">
        <v>29.2</v>
      </c>
      <c r="H117" s="4">
        <v>-5</v>
      </c>
      <c r="J117" s="4">
        <v>6.03</v>
      </c>
      <c r="K117" s="4">
        <v>0.91959999999999997</v>
      </c>
      <c r="L117" s="4">
        <v>9.5587</v>
      </c>
      <c r="M117" s="4">
        <v>3.2000000000000002E-3</v>
      </c>
      <c r="N117" s="4">
        <v>360.01440000000002</v>
      </c>
      <c r="O117" s="4">
        <v>26.887</v>
      </c>
      <c r="P117" s="4">
        <v>386.9</v>
      </c>
      <c r="Q117" s="4">
        <v>311.00940000000003</v>
      </c>
      <c r="R117" s="4">
        <v>23.2272</v>
      </c>
      <c r="S117" s="4">
        <v>334.2</v>
      </c>
      <c r="T117" s="4">
        <v>0</v>
      </c>
      <c r="W117" s="4">
        <v>0</v>
      </c>
      <c r="X117" s="4">
        <v>5.5479000000000003</v>
      </c>
      <c r="Y117" s="4">
        <v>11.9</v>
      </c>
      <c r="Z117" s="4">
        <v>810</v>
      </c>
      <c r="AA117" s="4">
        <v>823</v>
      </c>
      <c r="AB117" s="4">
        <v>847</v>
      </c>
      <c r="AC117" s="4">
        <v>34</v>
      </c>
      <c r="AD117" s="4">
        <v>16.64</v>
      </c>
      <c r="AE117" s="4">
        <v>0.38</v>
      </c>
      <c r="AF117" s="4">
        <v>957</v>
      </c>
      <c r="AG117" s="4">
        <v>8</v>
      </c>
      <c r="AH117" s="4">
        <v>21</v>
      </c>
      <c r="AI117" s="4">
        <v>27</v>
      </c>
      <c r="AJ117" s="4">
        <v>191</v>
      </c>
      <c r="AK117" s="4">
        <v>189</v>
      </c>
      <c r="AL117" s="4">
        <v>4.0999999999999996</v>
      </c>
      <c r="AM117" s="4">
        <v>195</v>
      </c>
      <c r="AN117" s="4" t="s">
        <v>155</v>
      </c>
      <c r="AO117" s="4">
        <v>2</v>
      </c>
      <c r="AP117" s="5">
        <v>0.89982638888888899</v>
      </c>
      <c r="AQ117" s="4">
        <v>47.164343000000002</v>
      </c>
      <c r="AR117" s="4">
        <v>-88.486119000000002</v>
      </c>
      <c r="AS117" s="4">
        <v>320.3</v>
      </c>
      <c r="AT117" s="4">
        <v>22.6</v>
      </c>
      <c r="AU117" s="4">
        <v>12</v>
      </c>
      <c r="AV117" s="4">
        <v>7</v>
      </c>
      <c r="AW117" s="4" t="s">
        <v>415</v>
      </c>
      <c r="AX117" s="4">
        <v>1.8514999999999999</v>
      </c>
      <c r="AY117" s="4">
        <v>1.897</v>
      </c>
      <c r="AZ117" s="4">
        <v>3.5308999999999999</v>
      </c>
      <c r="BA117" s="4">
        <v>13.836</v>
      </c>
      <c r="BB117" s="4">
        <v>20.36</v>
      </c>
      <c r="BC117" s="4">
        <v>1.47</v>
      </c>
      <c r="BD117" s="4">
        <v>8.7439999999999998</v>
      </c>
      <c r="BE117" s="4">
        <v>3089.1039999999998</v>
      </c>
      <c r="BF117" s="4">
        <v>0.65400000000000003</v>
      </c>
      <c r="BG117" s="4">
        <v>12.183999999999999</v>
      </c>
      <c r="BH117" s="4">
        <v>0.91</v>
      </c>
      <c r="BI117" s="4">
        <v>13.093999999999999</v>
      </c>
      <c r="BJ117" s="4">
        <v>10.526</v>
      </c>
      <c r="BK117" s="4">
        <v>0.78600000000000003</v>
      </c>
      <c r="BL117" s="4">
        <v>11.311999999999999</v>
      </c>
      <c r="BM117" s="4">
        <v>0</v>
      </c>
      <c r="BQ117" s="4">
        <v>1303.6659999999999</v>
      </c>
      <c r="BR117" s="4">
        <v>0.11557000000000001</v>
      </c>
      <c r="BS117" s="4">
        <v>-5</v>
      </c>
      <c r="BT117" s="4">
        <v>0.89</v>
      </c>
      <c r="BU117" s="4">
        <v>2.8242419999999999</v>
      </c>
      <c r="BV117" s="4">
        <v>17.978000000000002</v>
      </c>
      <c r="BW117" s="4">
        <f t="shared" si="11"/>
        <v>0.74616473639999992</v>
      </c>
      <c r="BY117" s="4">
        <f t="shared" si="12"/>
        <v>7473.3015602033083</v>
      </c>
      <c r="BZ117" s="4">
        <f t="shared" si="13"/>
        <v>1.5821866859688001</v>
      </c>
      <c r="CA117" s="4">
        <f t="shared" si="14"/>
        <v>25.464980208727201</v>
      </c>
      <c r="CB117" s="4">
        <f t="shared" si="15"/>
        <v>0</v>
      </c>
    </row>
    <row r="118" spans="1:80" x14ac:dyDescent="0.25">
      <c r="A118" s="2">
        <v>42801</v>
      </c>
      <c r="B118" s="3">
        <v>0.69148826388888895</v>
      </c>
      <c r="C118" s="4">
        <v>10.598000000000001</v>
      </c>
      <c r="D118" s="4">
        <v>5.1999999999999998E-3</v>
      </c>
      <c r="E118" s="4">
        <v>51.561248999999997</v>
      </c>
      <c r="F118" s="4">
        <v>391.5</v>
      </c>
      <c r="G118" s="4">
        <v>29.4</v>
      </c>
      <c r="H118" s="4">
        <v>-2.7</v>
      </c>
      <c r="J118" s="4">
        <v>6.1</v>
      </c>
      <c r="K118" s="4">
        <v>0.91810000000000003</v>
      </c>
      <c r="L118" s="4">
        <v>9.7302</v>
      </c>
      <c r="M118" s="4">
        <v>4.7000000000000002E-3</v>
      </c>
      <c r="N118" s="4">
        <v>359.42959999999999</v>
      </c>
      <c r="O118" s="4">
        <v>26.991700000000002</v>
      </c>
      <c r="P118" s="4">
        <v>386.4</v>
      </c>
      <c r="Q118" s="4">
        <v>310.50420000000003</v>
      </c>
      <c r="R118" s="4">
        <v>23.317599999999999</v>
      </c>
      <c r="S118" s="4">
        <v>333.8</v>
      </c>
      <c r="T118" s="4">
        <v>0</v>
      </c>
      <c r="W118" s="4">
        <v>0</v>
      </c>
      <c r="X118" s="4">
        <v>5.6002999999999998</v>
      </c>
      <c r="Y118" s="4">
        <v>12</v>
      </c>
      <c r="Z118" s="4">
        <v>810</v>
      </c>
      <c r="AA118" s="4">
        <v>823</v>
      </c>
      <c r="AB118" s="4">
        <v>847</v>
      </c>
      <c r="AC118" s="4">
        <v>34</v>
      </c>
      <c r="AD118" s="4">
        <v>16.64</v>
      </c>
      <c r="AE118" s="4">
        <v>0.38</v>
      </c>
      <c r="AF118" s="4">
        <v>957</v>
      </c>
      <c r="AG118" s="4">
        <v>8</v>
      </c>
      <c r="AH118" s="4">
        <v>21</v>
      </c>
      <c r="AI118" s="4">
        <v>27</v>
      </c>
      <c r="AJ118" s="4">
        <v>191</v>
      </c>
      <c r="AK118" s="4">
        <v>189.5</v>
      </c>
      <c r="AL118" s="4">
        <v>4.2</v>
      </c>
      <c r="AM118" s="4">
        <v>195</v>
      </c>
      <c r="AN118" s="4" t="s">
        <v>155</v>
      </c>
      <c r="AO118" s="4">
        <v>2</v>
      </c>
      <c r="AP118" s="5">
        <v>0.89983796296296292</v>
      </c>
      <c r="AQ118" s="4">
        <v>47.164369000000001</v>
      </c>
      <c r="AR118" s="4">
        <v>-88.486255</v>
      </c>
      <c r="AS118" s="4">
        <v>320.2</v>
      </c>
      <c r="AT118" s="4">
        <v>23</v>
      </c>
      <c r="AU118" s="4">
        <v>12</v>
      </c>
      <c r="AV118" s="4">
        <v>7</v>
      </c>
      <c r="AW118" s="4" t="s">
        <v>415</v>
      </c>
      <c r="AX118" s="4">
        <v>2.3102999999999998</v>
      </c>
      <c r="AY118" s="4">
        <v>1</v>
      </c>
      <c r="AZ118" s="4">
        <v>3.7690999999999999</v>
      </c>
      <c r="BA118" s="4">
        <v>13.836</v>
      </c>
      <c r="BB118" s="4">
        <v>19.98</v>
      </c>
      <c r="BC118" s="4">
        <v>1.44</v>
      </c>
      <c r="BD118" s="4">
        <v>8.923</v>
      </c>
      <c r="BE118" s="4">
        <v>3088.3980000000001</v>
      </c>
      <c r="BF118" s="4">
        <v>0.95599999999999996</v>
      </c>
      <c r="BG118" s="4">
        <v>11.946999999999999</v>
      </c>
      <c r="BH118" s="4">
        <v>0.89700000000000002</v>
      </c>
      <c r="BI118" s="4">
        <v>12.843999999999999</v>
      </c>
      <c r="BJ118" s="4">
        <v>10.321</v>
      </c>
      <c r="BK118" s="4">
        <v>0.77500000000000002</v>
      </c>
      <c r="BL118" s="4">
        <v>11.096</v>
      </c>
      <c r="BM118" s="4">
        <v>0</v>
      </c>
      <c r="BQ118" s="4">
        <v>1292.4760000000001</v>
      </c>
      <c r="BR118" s="4">
        <v>0.12512000000000001</v>
      </c>
      <c r="BS118" s="4">
        <v>-5</v>
      </c>
      <c r="BT118" s="4">
        <v>0.89153000000000004</v>
      </c>
      <c r="BU118" s="4">
        <v>3.05762</v>
      </c>
      <c r="BV118" s="4">
        <v>18.008906</v>
      </c>
      <c r="BW118" s="4">
        <f t="shared" si="11"/>
        <v>0.80782320399999996</v>
      </c>
      <c r="BY118" s="4">
        <f t="shared" si="12"/>
        <v>8089.0001422982168</v>
      </c>
      <c r="BZ118" s="4">
        <f t="shared" si="13"/>
        <v>2.5039143711519998</v>
      </c>
      <c r="CA118" s="4">
        <f t="shared" si="14"/>
        <v>27.032322410732</v>
      </c>
      <c r="CB118" s="4">
        <f t="shared" si="15"/>
        <v>0</v>
      </c>
    </row>
    <row r="119" spans="1:80" x14ac:dyDescent="0.25">
      <c r="A119" s="2">
        <v>42801</v>
      </c>
      <c r="B119" s="3">
        <v>0.69149983796296299</v>
      </c>
      <c r="C119" s="4">
        <v>11.754</v>
      </c>
      <c r="D119" s="4">
        <v>8.3999999999999995E-3</v>
      </c>
      <c r="E119" s="4">
        <v>83.829059999999998</v>
      </c>
      <c r="F119" s="4">
        <v>391.4</v>
      </c>
      <c r="G119" s="4">
        <v>29.4</v>
      </c>
      <c r="H119" s="4">
        <v>-1.8</v>
      </c>
      <c r="J119" s="4">
        <v>6.07</v>
      </c>
      <c r="K119" s="4">
        <v>0.90949999999999998</v>
      </c>
      <c r="L119" s="4">
        <v>10.6899</v>
      </c>
      <c r="M119" s="4">
        <v>7.6E-3</v>
      </c>
      <c r="N119" s="4">
        <v>355.9717</v>
      </c>
      <c r="O119" s="4">
        <v>26.749700000000001</v>
      </c>
      <c r="P119" s="4">
        <v>382.7</v>
      </c>
      <c r="Q119" s="4">
        <v>307.517</v>
      </c>
      <c r="R119" s="4">
        <v>23.108499999999999</v>
      </c>
      <c r="S119" s="4">
        <v>330.6</v>
      </c>
      <c r="T119" s="4">
        <v>0</v>
      </c>
      <c r="W119" s="4">
        <v>0</v>
      </c>
      <c r="X119" s="4">
        <v>5.5190999999999999</v>
      </c>
      <c r="Y119" s="4">
        <v>12</v>
      </c>
      <c r="Z119" s="4">
        <v>809</v>
      </c>
      <c r="AA119" s="4">
        <v>822</v>
      </c>
      <c r="AB119" s="4">
        <v>846</v>
      </c>
      <c r="AC119" s="4">
        <v>34</v>
      </c>
      <c r="AD119" s="4">
        <v>16.64</v>
      </c>
      <c r="AE119" s="4">
        <v>0.38</v>
      </c>
      <c r="AF119" s="4">
        <v>957</v>
      </c>
      <c r="AG119" s="4">
        <v>8</v>
      </c>
      <c r="AH119" s="4">
        <v>21</v>
      </c>
      <c r="AI119" s="4">
        <v>27</v>
      </c>
      <c r="AJ119" s="4">
        <v>191</v>
      </c>
      <c r="AK119" s="4">
        <v>190</v>
      </c>
      <c r="AL119" s="4">
        <v>4.3</v>
      </c>
      <c r="AM119" s="4">
        <v>195</v>
      </c>
      <c r="AN119" s="4" t="s">
        <v>155</v>
      </c>
      <c r="AO119" s="4">
        <v>2</v>
      </c>
      <c r="AP119" s="5">
        <v>0.89984953703703707</v>
      </c>
      <c r="AQ119" s="4">
        <v>47.164388000000002</v>
      </c>
      <c r="AR119" s="4">
        <v>-88.486396999999997</v>
      </c>
      <c r="AS119" s="4">
        <v>320.39999999999998</v>
      </c>
      <c r="AT119" s="4">
        <v>23.5</v>
      </c>
      <c r="AU119" s="4">
        <v>12</v>
      </c>
      <c r="AV119" s="4">
        <v>8</v>
      </c>
      <c r="AW119" s="4" t="s">
        <v>416</v>
      </c>
      <c r="AX119" s="4">
        <v>2.4</v>
      </c>
      <c r="AY119" s="4">
        <v>1</v>
      </c>
      <c r="AZ119" s="4">
        <v>3.5</v>
      </c>
      <c r="BA119" s="4">
        <v>13.836</v>
      </c>
      <c r="BB119" s="4">
        <v>18.100000000000001</v>
      </c>
      <c r="BC119" s="4">
        <v>1.31</v>
      </c>
      <c r="BD119" s="4">
        <v>9.9540000000000006</v>
      </c>
      <c r="BE119" s="4">
        <v>3086.5569999999998</v>
      </c>
      <c r="BF119" s="4">
        <v>1.401</v>
      </c>
      <c r="BG119" s="4">
        <v>10.763</v>
      </c>
      <c r="BH119" s="4">
        <v>0.80900000000000005</v>
      </c>
      <c r="BI119" s="4">
        <v>11.571999999999999</v>
      </c>
      <c r="BJ119" s="4">
        <v>9.298</v>
      </c>
      <c r="BK119" s="4">
        <v>0.69899999999999995</v>
      </c>
      <c r="BL119" s="4">
        <v>9.9969999999999999</v>
      </c>
      <c r="BM119" s="4">
        <v>0</v>
      </c>
      <c r="BQ119" s="4">
        <v>1158.702</v>
      </c>
      <c r="BR119" s="4">
        <v>0.14782999999999999</v>
      </c>
      <c r="BS119" s="4">
        <v>-5</v>
      </c>
      <c r="BT119" s="4">
        <v>0.89300000000000002</v>
      </c>
      <c r="BU119" s="4">
        <v>3.6125959999999999</v>
      </c>
      <c r="BV119" s="4">
        <v>18.038599999999999</v>
      </c>
      <c r="BW119" s="4">
        <f t="shared" si="11"/>
        <v>0.95444786319999997</v>
      </c>
      <c r="BY119" s="4">
        <f t="shared" si="12"/>
        <v>9551.5041420912148</v>
      </c>
      <c r="BZ119" s="4">
        <f t="shared" si="13"/>
        <v>4.3354641767736002</v>
      </c>
      <c r="CA119" s="4">
        <f t="shared" si="14"/>
        <v>28.773123423012802</v>
      </c>
      <c r="CB119" s="4">
        <f t="shared" si="15"/>
        <v>0</v>
      </c>
    </row>
    <row r="120" spans="1:80" x14ac:dyDescent="0.25">
      <c r="A120" s="2">
        <v>42801</v>
      </c>
      <c r="B120" s="3">
        <v>0.69151141203703703</v>
      </c>
      <c r="C120" s="4">
        <v>12.49</v>
      </c>
      <c r="D120" s="4">
        <v>1.18E-2</v>
      </c>
      <c r="E120" s="4">
        <v>118.017094</v>
      </c>
      <c r="F120" s="4">
        <v>379.9</v>
      </c>
      <c r="G120" s="4">
        <v>20.3</v>
      </c>
      <c r="H120" s="4">
        <v>-0.3</v>
      </c>
      <c r="J120" s="4">
        <v>5.46</v>
      </c>
      <c r="K120" s="4">
        <v>0.90400000000000003</v>
      </c>
      <c r="L120" s="4">
        <v>11.2913</v>
      </c>
      <c r="M120" s="4">
        <v>1.0699999999999999E-2</v>
      </c>
      <c r="N120" s="4">
        <v>343.40449999999998</v>
      </c>
      <c r="O120" s="4">
        <v>18.351199999999999</v>
      </c>
      <c r="P120" s="4">
        <v>361.8</v>
      </c>
      <c r="Q120" s="4">
        <v>296.66039999999998</v>
      </c>
      <c r="R120" s="4">
        <v>15.853300000000001</v>
      </c>
      <c r="S120" s="4">
        <v>312.5</v>
      </c>
      <c r="T120" s="4">
        <v>0</v>
      </c>
      <c r="W120" s="4">
        <v>0</v>
      </c>
      <c r="X120" s="4">
        <v>4.9378000000000002</v>
      </c>
      <c r="Y120" s="4">
        <v>12</v>
      </c>
      <c r="Z120" s="4">
        <v>808</v>
      </c>
      <c r="AA120" s="4">
        <v>822</v>
      </c>
      <c r="AB120" s="4">
        <v>846</v>
      </c>
      <c r="AC120" s="4">
        <v>34</v>
      </c>
      <c r="AD120" s="4">
        <v>16.64</v>
      </c>
      <c r="AE120" s="4">
        <v>0.38</v>
      </c>
      <c r="AF120" s="4">
        <v>957</v>
      </c>
      <c r="AG120" s="4">
        <v>8</v>
      </c>
      <c r="AH120" s="4">
        <v>21</v>
      </c>
      <c r="AI120" s="4">
        <v>27</v>
      </c>
      <c r="AJ120" s="4">
        <v>191</v>
      </c>
      <c r="AK120" s="4">
        <v>190</v>
      </c>
      <c r="AL120" s="4">
        <v>4.2</v>
      </c>
      <c r="AM120" s="4">
        <v>195</v>
      </c>
      <c r="AN120" s="4" t="s">
        <v>155</v>
      </c>
      <c r="AO120" s="4">
        <v>2</v>
      </c>
      <c r="AP120" s="5">
        <v>0.89986111111111111</v>
      </c>
      <c r="AQ120" s="4">
        <v>47.164413000000003</v>
      </c>
      <c r="AR120" s="4">
        <v>-88.486531999999997</v>
      </c>
      <c r="AS120" s="4">
        <v>320.5</v>
      </c>
      <c r="AT120" s="4">
        <v>23.5</v>
      </c>
      <c r="AU120" s="4">
        <v>12</v>
      </c>
      <c r="AV120" s="4">
        <v>8</v>
      </c>
      <c r="AW120" s="4" t="s">
        <v>416</v>
      </c>
      <c r="AX120" s="4">
        <v>2.4</v>
      </c>
      <c r="AY120" s="4">
        <v>1</v>
      </c>
      <c r="AZ120" s="4">
        <v>3.5</v>
      </c>
      <c r="BA120" s="4">
        <v>13.836</v>
      </c>
      <c r="BB120" s="4">
        <v>17.079999999999998</v>
      </c>
      <c r="BC120" s="4">
        <v>1.23</v>
      </c>
      <c r="BD120" s="4">
        <v>10.619</v>
      </c>
      <c r="BE120" s="4">
        <v>3085.2260000000001</v>
      </c>
      <c r="BF120" s="4">
        <v>1.855</v>
      </c>
      <c r="BG120" s="4">
        <v>9.8260000000000005</v>
      </c>
      <c r="BH120" s="4">
        <v>0.52500000000000002</v>
      </c>
      <c r="BI120" s="4">
        <v>10.351000000000001</v>
      </c>
      <c r="BJ120" s="4">
        <v>8.4890000000000008</v>
      </c>
      <c r="BK120" s="4">
        <v>0.45400000000000001</v>
      </c>
      <c r="BL120" s="4">
        <v>8.9420000000000002</v>
      </c>
      <c r="BM120" s="4">
        <v>0</v>
      </c>
      <c r="BQ120" s="4">
        <v>981.02300000000002</v>
      </c>
      <c r="BR120" s="4">
        <v>0.17929999999999999</v>
      </c>
      <c r="BS120" s="4">
        <v>-5</v>
      </c>
      <c r="BT120" s="4">
        <v>0.89402000000000004</v>
      </c>
      <c r="BU120" s="4">
        <v>4.3816439999999997</v>
      </c>
      <c r="BV120" s="4">
        <v>18.059204000000001</v>
      </c>
      <c r="BW120" s="4">
        <f t="shared" si="11"/>
        <v>1.1576303447999998</v>
      </c>
      <c r="BY120" s="4">
        <f t="shared" si="12"/>
        <v>11579.82888195659</v>
      </c>
      <c r="BZ120" s="4">
        <f t="shared" si="13"/>
        <v>6.9624016444919992</v>
      </c>
      <c r="CA120" s="4">
        <f t="shared" si="14"/>
        <v>31.861901649645603</v>
      </c>
      <c r="CB120" s="4">
        <f t="shared" si="15"/>
        <v>0</v>
      </c>
    </row>
    <row r="121" spans="1:80" x14ac:dyDescent="0.25">
      <c r="A121" s="2">
        <v>42801</v>
      </c>
      <c r="B121" s="3">
        <v>0.69152298611111107</v>
      </c>
      <c r="C121" s="4">
        <v>12.769</v>
      </c>
      <c r="D121" s="4">
        <v>8.8999999999999999E-3</v>
      </c>
      <c r="E121" s="4">
        <v>89.365853999999999</v>
      </c>
      <c r="F121" s="4">
        <v>369.5</v>
      </c>
      <c r="G121" s="4">
        <v>17.7</v>
      </c>
      <c r="H121" s="4">
        <v>3</v>
      </c>
      <c r="J121" s="4">
        <v>4.0599999999999996</v>
      </c>
      <c r="K121" s="4">
        <v>0.90200000000000002</v>
      </c>
      <c r="L121" s="4">
        <v>11.5176</v>
      </c>
      <c r="M121" s="4">
        <v>8.0999999999999996E-3</v>
      </c>
      <c r="N121" s="4">
        <v>333.31650000000002</v>
      </c>
      <c r="O121" s="4">
        <v>15.9656</v>
      </c>
      <c r="P121" s="4">
        <v>349.3</v>
      </c>
      <c r="Q121" s="4">
        <v>287.94560000000001</v>
      </c>
      <c r="R121" s="4">
        <v>13.792400000000001</v>
      </c>
      <c r="S121" s="4">
        <v>301.7</v>
      </c>
      <c r="T121" s="4">
        <v>3</v>
      </c>
      <c r="W121" s="4">
        <v>0</v>
      </c>
      <c r="X121" s="4">
        <v>3.6589999999999998</v>
      </c>
      <c r="Y121" s="4">
        <v>12</v>
      </c>
      <c r="Z121" s="4">
        <v>808</v>
      </c>
      <c r="AA121" s="4">
        <v>822</v>
      </c>
      <c r="AB121" s="4">
        <v>845</v>
      </c>
      <c r="AC121" s="4">
        <v>34</v>
      </c>
      <c r="AD121" s="4">
        <v>16.64</v>
      </c>
      <c r="AE121" s="4">
        <v>0.38</v>
      </c>
      <c r="AF121" s="4">
        <v>957</v>
      </c>
      <c r="AG121" s="4">
        <v>8</v>
      </c>
      <c r="AH121" s="4">
        <v>21</v>
      </c>
      <c r="AI121" s="4">
        <v>27</v>
      </c>
      <c r="AJ121" s="4">
        <v>191</v>
      </c>
      <c r="AK121" s="4">
        <v>190</v>
      </c>
      <c r="AL121" s="4">
        <v>4.3</v>
      </c>
      <c r="AM121" s="4">
        <v>195</v>
      </c>
      <c r="AN121" s="4" t="s">
        <v>155</v>
      </c>
      <c r="AO121" s="4">
        <v>2</v>
      </c>
      <c r="AP121" s="5">
        <v>0.89987268518518526</v>
      </c>
      <c r="AQ121" s="4">
        <v>47.164434999999997</v>
      </c>
      <c r="AR121" s="4">
        <v>-88.486667999999995</v>
      </c>
      <c r="AS121" s="4">
        <v>320.5</v>
      </c>
      <c r="AT121" s="4">
        <v>23.5</v>
      </c>
      <c r="AU121" s="4">
        <v>12</v>
      </c>
      <c r="AV121" s="4">
        <v>8</v>
      </c>
      <c r="AW121" s="4" t="s">
        <v>416</v>
      </c>
      <c r="AX121" s="4">
        <v>2.3794</v>
      </c>
      <c r="AY121" s="4">
        <v>1</v>
      </c>
      <c r="AZ121" s="4">
        <v>3.3866999999999998</v>
      </c>
      <c r="BA121" s="4">
        <v>13.836</v>
      </c>
      <c r="BB121" s="4">
        <v>16.73</v>
      </c>
      <c r="BC121" s="4">
        <v>1.21</v>
      </c>
      <c r="BD121" s="4">
        <v>10.863</v>
      </c>
      <c r="BE121" s="4">
        <v>3085.6889999999999</v>
      </c>
      <c r="BF121" s="4">
        <v>1.375</v>
      </c>
      <c r="BG121" s="4">
        <v>9.3520000000000003</v>
      </c>
      <c r="BH121" s="4">
        <v>0.44800000000000001</v>
      </c>
      <c r="BI121" s="4">
        <v>9.7989999999999995</v>
      </c>
      <c r="BJ121" s="4">
        <v>8.0790000000000006</v>
      </c>
      <c r="BK121" s="4">
        <v>0.38700000000000001</v>
      </c>
      <c r="BL121" s="4">
        <v>8.4659999999999993</v>
      </c>
      <c r="BM121" s="4">
        <v>2.6100000000000002E-2</v>
      </c>
      <c r="BQ121" s="4">
        <v>712.76499999999999</v>
      </c>
      <c r="BR121" s="4">
        <v>0.19553000000000001</v>
      </c>
      <c r="BS121" s="4">
        <v>-5</v>
      </c>
      <c r="BT121" s="4">
        <v>0.89551000000000003</v>
      </c>
      <c r="BU121" s="4">
        <v>4.7782650000000002</v>
      </c>
      <c r="BV121" s="4">
        <v>18.089302</v>
      </c>
      <c r="BW121" s="4">
        <f t="shared" si="11"/>
        <v>1.262417613</v>
      </c>
      <c r="BY121" s="4">
        <f t="shared" si="12"/>
        <v>12629.915769494512</v>
      </c>
      <c r="BZ121" s="4">
        <f t="shared" si="13"/>
        <v>5.6279599736249999</v>
      </c>
      <c r="CA121" s="4">
        <f t="shared" si="14"/>
        <v>33.067846274121003</v>
      </c>
      <c r="CB121" s="4">
        <f t="shared" si="15"/>
        <v>0.10682891295390001</v>
      </c>
    </row>
    <row r="122" spans="1:80" x14ac:dyDescent="0.25">
      <c r="A122" s="2">
        <v>42801</v>
      </c>
      <c r="B122" s="3">
        <v>0.69153456018518522</v>
      </c>
      <c r="C122" s="4">
        <v>12.297000000000001</v>
      </c>
      <c r="D122" s="4">
        <v>8.0000000000000002E-3</v>
      </c>
      <c r="E122" s="4">
        <v>80</v>
      </c>
      <c r="F122" s="4">
        <v>368</v>
      </c>
      <c r="G122" s="4">
        <v>17.5</v>
      </c>
      <c r="H122" s="4">
        <v>0.2</v>
      </c>
      <c r="J122" s="4">
        <v>3.13</v>
      </c>
      <c r="K122" s="4">
        <v>0.90549999999999997</v>
      </c>
      <c r="L122" s="4">
        <v>11.1348</v>
      </c>
      <c r="M122" s="4">
        <v>7.1999999999999998E-3</v>
      </c>
      <c r="N122" s="4">
        <v>333.23039999999997</v>
      </c>
      <c r="O122" s="4">
        <v>15.8466</v>
      </c>
      <c r="P122" s="4">
        <v>349.1</v>
      </c>
      <c r="Q122" s="4">
        <v>287.87119999999999</v>
      </c>
      <c r="R122" s="4">
        <v>13.689500000000001</v>
      </c>
      <c r="S122" s="4">
        <v>301.60000000000002</v>
      </c>
      <c r="T122" s="4">
        <v>0.15840000000000001</v>
      </c>
      <c r="W122" s="4">
        <v>0</v>
      </c>
      <c r="X122" s="4">
        <v>2.8370000000000002</v>
      </c>
      <c r="Y122" s="4">
        <v>12</v>
      </c>
      <c r="Z122" s="4">
        <v>808</v>
      </c>
      <c r="AA122" s="4">
        <v>822</v>
      </c>
      <c r="AB122" s="4">
        <v>845</v>
      </c>
      <c r="AC122" s="4">
        <v>34</v>
      </c>
      <c r="AD122" s="4">
        <v>16.64</v>
      </c>
      <c r="AE122" s="4">
        <v>0.38</v>
      </c>
      <c r="AF122" s="4">
        <v>957</v>
      </c>
      <c r="AG122" s="4">
        <v>8</v>
      </c>
      <c r="AH122" s="4">
        <v>21</v>
      </c>
      <c r="AI122" s="4">
        <v>27</v>
      </c>
      <c r="AJ122" s="4">
        <v>191</v>
      </c>
      <c r="AK122" s="4">
        <v>189.5</v>
      </c>
      <c r="AL122" s="4">
        <v>4.4000000000000004</v>
      </c>
      <c r="AM122" s="4">
        <v>195</v>
      </c>
      <c r="AN122" s="4" t="s">
        <v>155</v>
      </c>
      <c r="AO122" s="4">
        <v>2</v>
      </c>
      <c r="AP122" s="5">
        <v>0.89988425925925919</v>
      </c>
      <c r="AQ122" s="4">
        <v>47.164428000000001</v>
      </c>
      <c r="AR122" s="4">
        <v>-88.486819999999994</v>
      </c>
      <c r="AS122" s="4">
        <v>320.5</v>
      </c>
      <c r="AT122" s="4">
        <v>23.8</v>
      </c>
      <c r="AU122" s="4">
        <v>12</v>
      </c>
      <c r="AV122" s="4">
        <v>9</v>
      </c>
      <c r="AW122" s="4" t="s">
        <v>413</v>
      </c>
      <c r="AX122" s="4">
        <v>2.2103000000000002</v>
      </c>
      <c r="AY122" s="4">
        <v>1</v>
      </c>
      <c r="AZ122" s="4">
        <v>2.4102999999999999</v>
      </c>
      <c r="BA122" s="4">
        <v>13.836</v>
      </c>
      <c r="BB122" s="4">
        <v>17.34</v>
      </c>
      <c r="BC122" s="4">
        <v>1.25</v>
      </c>
      <c r="BD122" s="4">
        <v>10.433999999999999</v>
      </c>
      <c r="BE122" s="4">
        <v>3086.2849999999999</v>
      </c>
      <c r="BF122" s="4">
        <v>1.278</v>
      </c>
      <c r="BG122" s="4">
        <v>9.6720000000000006</v>
      </c>
      <c r="BH122" s="4">
        <v>0.46</v>
      </c>
      <c r="BI122" s="4">
        <v>10.132</v>
      </c>
      <c r="BJ122" s="4">
        <v>8.3559999999999999</v>
      </c>
      <c r="BK122" s="4">
        <v>0.39700000000000002</v>
      </c>
      <c r="BL122" s="4">
        <v>8.7530000000000001</v>
      </c>
      <c r="BM122" s="4">
        <v>1.4E-3</v>
      </c>
      <c r="BQ122" s="4">
        <v>571.76700000000005</v>
      </c>
      <c r="BR122" s="4">
        <v>0.19292000000000001</v>
      </c>
      <c r="BS122" s="4">
        <v>-5</v>
      </c>
      <c r="BT122" s="4">
        <v>0.89600000000000002</v>
      </c>
      <c r="BU122" s="4">
        <v>4.7144830000000004</v>
      </c>
      <c r="BV122" s="4">
        <v>18.0992</v>
      </c>
      <c r="BW122" s="4">
        <f t="shared" si="11"/>
        <v>1.2455664086</v>
      </c>
      <c r="BY122" s="4">
        <f t="shared" si="12"/>
        <v>12463.734012700073</v>
      </c>
      <c r="BZ122" s="4">
        <f t="shared" si="13"/>
        <v>5.1611086041084011</v>
      </c>
      <c r="CA122" s="4">
        <f t="shared" si="14"/>
        <v>33.745088807456803</v>
      </c>
      <c r="CB122" s="4">
        <f t="shared" si="15"/>
        <v>5.6537965929200004E-3</v>
      </c>
    </row>
    <row r="123" spans="1:80" x14ac:dyDescent="0.25">
      <c r="A123" s="2">
        <v>42801</v>
      </c>
      <c r="B123" s="3">
        <v>0.69154613425925915</v>
      </c>
      <c r="C123" s="4">
        <v>10.68</v>
      </c>
      <c r="D123" s="4">
        <v>1.9E-3</v>
      </c>
      <c r="E123" s="4">
        <v>18.628571000000001</v>
      </c>
      <c r="F123" s="4">
        <v>366.6</v>
      </c>
      <c r="G123" s="4">
        <v>5</v>
      </c>
      <c r="H123" s="4">
        <v>-1.5</v>
      </c>
      <c r="J123" s="4">
        <v>2.8</v>
      </c>
      <c r="K123" s="4">
        <v>0.91759999999999997</v>
      </c>
      <c r="L123" s="4">
        <v>9.7997999999999994</v>
      </c>
      <c r="M123" s="4">
        <v>1.6999999999999999E-3</v>
      </c>
      <c r="N123" s="4">
        <v>336.3929</v>
      </c>
      <c r="O123" s="4">
        <v>4.5603999999999996</v>
      </c>
      <c r="P123" s="4">
        <v>341</v>
      </c>
      <c r="Q123" s="4">
        <v>290.60320000000002</v>
      </c>
      <c r="R123" s="4">
        <v>3.9396</v>
      </c>
      <c r="S123" s="4">
        <v>294.5</v>
      </c>
      <c r="T123" s="4">
        <v>0</v>
      </c>
      <c r="W123" s="4">
        <v>0</v>
      </c>
      <c r="X123" s="4">
        <v>2.5691999999999999</v>
      </c>
      <c r="Y123" s="4">
        <v>12.1</v>
      </c>
      <c r="Z123" s="4">
        <v>807</v>
      </c>
      <c r="AA123" s="4">
        <v>822</v>
      </c>
      <c r="AB123" s="4">
        <v>845</v>
      </c>
      <c r="AC123" s="4">
        <v>34</v>
      </c>
      <c r="AD123" s="4">
        <v>16.64</v>
      </c>
      <c r="AE123" s="4">
        <v>0.38</v>
      </c>
      <c r="AF123" s="4">
        <v>957</v>
      </c>
      <c r="AG123" s="4">
        <v>8</v>
      </c>
      <c r="AH123" s="4">
        <v>21.51</v>
      </c>
      <c r="AI123" s="4">
        <v>27</v>
      </c>
      <c r="AJ123" s="4">
        <v>191</v>
      </c>
      <c r="AK123" s="4">
        <v>189</v>
      </c>
      <c r="AL123" s="4">
        <v>4.4000000000000004</v>
      </c>
      <c r="AM123" s="4">
        <v>195</v>
      </c>
      <c r="AN123" s="4" t="s">
        <v>155</v>
      </c>
      <c r="AO123" s="4">
        <v>2</v>
      </c>
      <c r="AP123" s="5">
        <v>0.89989583333333334</v>
      </c>
      <c r="AQ123" s="4">
        <v>47.164383000000001</v>
      </c>
      <c r="AR123" s="4">
        <v>-88.486965999999995</v>
      </c>
      <c r="AS123" s="4">
        <v>320.2</v>
      </c>
      <c r="AT123" s="4">
        <v>23.8</v>
      </c>
      <c r="AU123" s="4">
        <v>12</v>
      </c>
      <c r="AV123" s="4">
        <v>9</v>
      </c>
      <c r="AW123" s="4" t="s">
        <v>413</v>
      </c>
      <c r="AX123" s="4">
        <v>2.3721000000000001</v>
      </c>
      <c r="AY123" s="4">
        <v>1</v>
      </c>
      <c r="AZ123" s="4">
        <v>2.5720999999999998</v>
      </c>
      <c r="BA123" s="4">
        <v>13.836</v>
      </c>
      <c r="BB123" s="4">
        <v>19.84</v>
      </c>
      <c r="BC123" s="4">
        <v>1.43</v>
      </c>
      <c r="BD123" s="4">
        <v>8.9819999999999993</v>
      </c>
      <c r="BE123" s="4">
        <v>3089.2759999999998</v>
      </c>
      <c r="BF123" s="4">
        <v>0.34300000000000003</v>
      </c>
      <c r="BG123" s="4">
        <v>11.105</v>
      </c>
      <c r="BH123" s="4">
        <v>0.151</v>
      </c>
      <c r="BI123" s="4">
        <v>11.256</v>
      </c>
      <c r="BJ123" s="4">
        <v>9.593</v>
      </c>
      <c r="BK123" s="4">
        <v>0.13</v>
      </c>
      <c r="BL123" s="4">
        <v>9.7240000000000002</v>
      </c>
      <c r="BM123" s="4">
        <v>0</v>
      </c>
      <c r="BQ123" s="4">
        <v>588.90200000000004</v>
      </c>
      <c r="BR123" s="4">
        <v>0.189</v>
      </c>
      <c r="BS123" s="4">
        <v>-5</v>
      </c>
      <c r="BT123" s="4">
        <v>0.89854999999999996</v>
      </c>
      <c r="BU123" s="4">
        <v>4.6186879999999997</v>
      </c>
      <c r="BV123" s="4">
        <v>18.15071</v>
      </c>
      <c r="BW123" s="4">
        <f t="shared" si="11"/>
        <v>1.2202573695999999</v>
      </c>
      <c r="BY123" s="4">
        <f t="shared" si="12"/>
        <v>12222.313144538059</v>
      </c>
      <c r="BZ123" s="4">
        <f t="shared" si="13"/>
        <v>1.3570342722944002</v>
      </c>
      <c r="CA123" s="4">
        <f t="shared" si="14"/>
        <v>37.9534395746944</v>
      </c>
      <c r="CB123" s="4">
        <f t="shared" si="15"/>
        <v>0</v>
      </c>
    </row>
    <row r="124" spans="1:80" x14ac:dyDescent="0.25">
      <c r="A124" s="2">
        <v>42801</v>
      </c>
      <c r="B124" s="3">
        <v>0.6915577083333333</v>
      </c>
      <c r="C124" s="4">
        <v>8.6229999999999993</v>
      </c>
      <c r="D124" s="4">
        <v>-2.5999999999999999E-3</v>
      </c>
      <c r="E124" s="4">
        <v>-26.2</v>
      </c>
      <c r="F124" s="4">
        <v>392.5</v>
      </c>
      <c r="G124" s="4">
        <v>4</v>
      </c>
      <c r="H124" s="4">
        <v>-2.9</v>
      </c>
      <c r="J124" s="4">
        <v>3.58</v>
      </c>
      <c r="K124" s="4">
        <v>0.93320000000000003</v>
      </c>
      <c r="L124" s="4">
        <v>8.0472999999999999</v>
      </c>
      <c r="M124" s="4">
        <v>0</v>
      </c>
      <c r="N124" s="4">
        <v>366.28410000000002</v>
      </c>
      <c r="O124" s="4">
        <v>3.7328999999999999</v>
      </c>
      <c r="P124" s="4">
        <v>370</v>
      </c>
      <c r="Q124" s="4">
        <v>316.6105</v>
      </c>
      <c r="R124" s="4">
        <v>3.2267000000000001</v>
      </c>
      <c r="S124" s="4">
        <v>319.8</v>
      </c>
      <c r="T124" s="4">
        <v>0</v>
      </c>
      <c r="W124" s="4">
        <v>0</v>
      </c>
      <c r="X124" s="4">
        <v>3.3411</v>
      </c>
      <c r="Y124" s="4">
        <v>12</v>
      </c>
      <c r="Z124" s="4">
        <v>807</v>
      </c>
      <c r="AA124" s="4">
        <v>821</v>
      </c>
      <c r="AB124" s="4">
        <v>844</v>
      </c>
      <c r="AC124" s="4">
        <v>34.5</v>
      </c>
      <c r="AD124" s="4">
        <v>16.89</v>
      </c>
      <c r="AE124" s="4">
        <v>0.39</v>
      </c>
      <c r="AF124" s="4">
        <v>957</v>
      </c>
      <c r="AG124" s="4">
        <v>8</v>
      </c>
      <c r="AH124" s="4">
        <v>22</v>
      </c>
      <c r="AI124" s="4">
        <v>27</v>
      </c>
      <c r="AJ124" s="4">
        <v>191</v>
      </c>
      <c r="AK124" s="4">
        <v>189</v>
      </c>
      <c r="AL124" s="4">
        <v>4.2</v>
      </c>
      <c r="AM124" s="4">
        <v>195</v>
      </c>
      <c r="AN124" s="4" t="s">
        <v>155</v>
      </c>
      <c r="AO124" s="4">
        <v>2</v>
      </c>
      <c r="AP124" s="5">
        <v>0.89990740740740749</v>
      </c>
      <c r="AQ124" s="4">
        <v>47.164341999999998</v>
      </c>
      <c r="AR124" s="4">
        <v>-88.487100999999996</v>
      </c>
      <c r="AS124" s="4">
        <v>320.2</v>
      </c>
      <c r="AT124" s="4">
        <v>23.8</v>
      </c>
      <c r="AU124" s="4">
        <v>12</v>
      </c>
      <c r="AV124" s="4">
        <v>9</v>
      </c>
      <c r="AW124" s="4" t="s">
        <v>413</v>
      </c>
      <c r="AX124" s="4">
        <v>2.8969999999999998</v>
      </c>
      <c r="AY124" s="4">
        <v>1.0515000000000001</v>
      </c>
      <c r="AZ124" s="4">
        <v>3.2309000000000001</v>
      </c>
      <c r="BA124" s="4">
        <v>13.836</v>
      </c>
      <c r="BB124" s="4">
        <v>24.37</v>
      </c>
      <c r="BC124" s="4">
        <v>1.76</v>
      </c>
      <c r="BD124" s="4">
        <v>7.1550000000000002</v>
      </c>
      <c r="BE124" s="4">
        <v>3092.5659999999998</v>
      </c>
      <c r="BF124" s="4">
        <v>0</v>
      </c>
      <c r="BG124" s="4">
        <v>14.741</v>
      </c>
      <c r="BH124" s="4">
        <v>0.15</v>
      </c>
      <c r="BI124" s="4">
        <v>14.891</v>
      </c>
      <c r="BJ124" s="4">
        <v>12.742000000000001</v>
      </c>
      <c r="BK124" s="4">
        <v>0.13</v>
      </c>
      <c r="BL124" s="4">
        <v>12.872</v>
      </c>
      <c r="BM124" s="4">
        <v>0</v>
      </c>
      <c r="BQ124" s="4">
        <v>933.57500000000005</v>
      </c>
      <c r="BR124" s="4">
        <v>0.15435499999999999</v>
      </c>
      <c r="BS124" s="4">
        <v>-5</v>
      </c>
      <c r="BT124" s="4">
        <v>0.89998100000000003</v>
      </c>
      <c r="BU124" s="4">
        <v>3.7720419999999999</v>
      </c>
      <c r="BV124" s="4">
        <v>18.179617</v>
      </c>
      <c r="BW124" s="4">
        <f t="shared" si="11"/>
        <v>0.99657349639999993</v>
      </c>
      <c r="BY124" s="4">
        <f t="shared" si="12"/>
        <v>9992.4864201486944</v>
      </c>
      <c r="BZ124" s="4">
        <f t="shared" si="13"/>
        <v>0</v>
      </c>
      <c r="CA124" s="4">
        <f t="shared" si="14"/>
        <v>41.171073459882408</v>
      </c>
      <c r="CB124" s="4">
        <f t="shared" si="15"/>
        <v>0</v>
      </c>
    </row>
    <row r="125" spans="1:80" x14ac:dyDescent="0.25">
      <c r="A125" s="2">
        <v>42801</v>
      </c>
      <c r="B125" s="3">
        <v>0.69156928240740745</v>
      </c>
      <c r="C125" s="4">
        <v>8.7859999999999996</v>
      </c>
      <c r="D125" s="4">
        <v>6.8999999999999999E-3</v>
      </c>
      <c r="E125" s="4">
        <v>69.065888000000001</v>
      </c>
      <c r="F125" s="4">
        <v>426.2</v>
      </c>
      <c r="G125" s="4">
        <v>16.2</v>
      </c>
      <c r="H125" s="4">
        <v>-6.8</v>
      </c>
      <c r="J125" s="4">
        <v>6.58</v>
      </c>
      <c r="K125" s="4">
        <v>0.93179999999999996</v>
      </c>
      <c r="L125" s="4">
        <v>8.1869999999999994</v>
      </c>
      <c r="M125" s="4">
        <v>6.4000000000000003E-3</v>
      </c>
      <c r="N125" s="4">
        <v>397.10430000000002</v>
      </c>
      <c r="O125" s="4">
        <v>15.0938</v>
      </c>
      <c r="P125" s="4">
        <v>412.2</v>
      </c>
      <c r="Q125" s="4">
        <v>343.4443</v>
      </c>
      <c r="R125" s="4">
        <v>13.0542</v>
      </c>
      <c r="S125" s="4">
        <v>356.5</v>
      </c>
      <c r="T125" s="4">
        <v>0</v>
      </c>
      <c r="W125" s="4">
        <v>0</v>
      </c>
      <c r="X125" s="4">
        <v>6.1315</v>
      </c>
      <c r="Y125" s="4">
        <v>12</v>
      </c>
      <c r="Z125" s="4">
        <v>808</v>
      </c>
      <c r="AA125" s="4">
        <v>821</v>
      </c>
      <c r="AB125" s="4">
        <v>845</v>
      </c>
      <c r="AC125" s="4">
        <v>35</v>
      </c>
      <c r="AD125" s="4">
        <v>17.13</v>
      </c>
      <c r="AE125" s="4">
        <v>0.39</v>
      </c>
      <c r="AF125" s="4">
        <v>957</v>
      </c>
      <c r="AG125" s="4">
        <v>8</v>
      </c>
      <c r="AH125" s="4">
        <v>22</v>
      </c>
      <c r="AI125" s="4">
        <v>27</v>
      </c>
      <c r="AJ125" s="4">
        <v>191</v>
      </c>
      <c r="AK125" s="4">
        <v>189</v>
      </c>
      <c r="AL125" s="4">
        <v>4.2</v>
      </c>
      <c r="AM125" s="4">
        <v>195.3</v>
      </c>
      <c r="AN125" s="4" t="s">
        <v>155</v>
      </c>
      <c r="AO125" s="4">
        <v>2</v>
      </c>
      <c r="AP125" s="5">
        <v>0.89991898148148142</v>
      </c>
      <c r="AQ125" s="4">
        <v>47.164313999999997</v>
      </c>
      <c r="AR125" s="4">
        <v>-88.487240999999997</v>
      </c>
      <c r="AS125" s="4">
        <v>320.60000000000002</v>
      </c>
      <c r="AT125" s="4">
        <v>24.2</v>
      </c>
      <c r="AU125" s="4">
        <v>12</v>
      </c>
      <c r="AV125" s="4">
        <v>9</v>
      </c>
      <c r="AW125" s="4" t="s">
        <v>413</v>
      </c>
      <c r="AX125" s="4">
        <v>2</v>
      </c>
      <c r="AY125" s="4">
        <v>1.5</v>
      </c>
      <c r="AZ125" s="4">
        <v>3.5</v>
      </c>
      <c r="BA125" s="4">
        <v>13.836</v>
      </c>
      <c r="BB125" s="4">
        <v>23.91</v>
      </c>
      <c r="BC125" s="4">
        <v>1.73</v>
      </c>
      <c r="BD125" s="4">
        <v>7.3150000000000004</v>
      </c>
      <c r="BE125" s="4">
        <v>3089.8609999999999</v>
      </c>
      <c r="BF125" s="4">
        <v>1.546</v>
      </c>
      <c r="BG125" s="4">
        <v>15.695</v>
      </c>
      <c r="BH125" s="4">
        <v>0.59699999999999998</v>
      </c>
      <c r="BI125" s="4">
        <v>16.291</v>
      </c>
      <c r="BJ125" s="4">
        <v>13.574</v>
      </c>
      <c r="BK125" s="4">
        <v>0.51600000000000001</v>
      </c>
      <c r="BL125" s="4">
        <v>14.09</v>
      </c>
      <c r="BM125" s="4">
        <v>0</v>
      </c>
      <c r="BQ125" s="4">
        <v>1682.5830000000001</v>
      </c>
      <c r="BR125" s="4">
        <v>0.111829</v>
      </c>
      <c r="BS125" s="4">
        <v>-5</v>
      </c>
      <c r="BT125" s="4">
        <v>0.89798100000000003</v>
      </c>
      <c r="BU125" s="4">
        <v>2.7328169999999998</v>
      </c>
      <c r="BV125" s="4">
        <v>18.139216000000001</v>
      </c>
      <c r="BW125" s="4">
        <f t="shared" si="11"/>
        <v>0.72201025139999997</v>
      </c>
      <c r="BY125" s="4">
        <f t="shared" si="12"/>
        <v>7233.1515309831339</v>
      </c>
      <c r="BZ125" s="4">
        <f t="shared" si="13"/>
        <v>3.6190793912412</v>
      </c>
      <c r="CA125" s="4">
        <f t="shared" si="14"/>
        <v>31.7757979668228</v>
      </c>
      <c r="CB125" s="4">
        <f t="shared" si="15"/>
        <v>0</v>
      </c>
    </row>
    <row r="126" spans="1:80" x14ac:dyDescent="0.25">
      <c r="A126" s="2">
        <v>42801</v>
      </c>
      <c r="B126" s="3">
        <v>0.69158085648148149</v>
      </c>
      <c r="C126" s="4">
        <v>9.9550000000000001</v>
      </c>
      <c r="D126" s="4">
        <v>6.1000000000000004E-3</v>
      </c>
      <c r="E126" s="4">
        <v>60.725605000000002</v>
      </c>
      <c r="F126" s="4">
        <v>432.6</v>
      </c>
      <c r="G126" s="4">
        <v>16.8</v>
      </c>
      <c r="H126" s="4">
        <v>-2.5</v>
      </c>
      <c r="J126" s="4">
        <v>8.06</v>
      </c>
      <c r="K126" s="4">
        <v>0.92290000000000005</v>
      </c>
      <c r="L126" s="4">
        <v>9.1870999999999992</v>
      </c>
      <c r="M126" s="4">
        <v>5.5999999999999999E-3</v>
      </c>
      <c r="N126" s="4">
        <v>399.2919</v>
      </c>
      <c r="O126" s="4">
        <v>15.511100000000001</v>
      </c>
      <c r="P126" s="4">
        <v>414.8</v>
      </c>
      <c r="Q126" s="4">
        <v>345.33629999999999</v>
      </c>
      <c r="R126" s="4">
        <v>13.415100000000001</v>
      </c>
      <c r="S126" s="4">
        <v>358.8</v>
      </c>
      <c r="T126" s="4">
        <v>0</v>
      </c>
      <c r="W126" s="4">
        <v>0</v>
      </c>
      <c r="X126" s="4">
        <v>7.4385000000000003</v>
      </c>
      <c r="Y126" s="4">
        <v>12.1</v>
      </c>
      <c r="Z126" s="4">
        <v>808</v>
      </c>
      <c r="AA126" s="4">
        <v>822</v>
      </c>
      <c r="AB126" s="4">
        <v>845</v>
      </c>
      <c r="AC126" s="4">
        <v>35</v>
      </c>
      <c r="AD126" s="4">
        <v>17.13</v>
      </c>
      <c r="AE126" s="4">
        <v>0.39</v>
      </c>
      <c r="AF126" s="4">
        <v>957</v>
      </c>
      <c r="AG126" s="4">
        <v>8</v>
      </c>
      <c r="AH126" s="4">
        <v>22</v>
      </c>
      <c r="AI126" s="4">
        <v>27</v>
      </c>
      <c r="AJ126" s="4">
        <v>191</v>
      </c>
      <c r="AK126" s="4">
        <v>189</v>
      </c>
      <c r="AL126" s="4">
        <v>4.3</v>
      </c>
      <c r="AM126" s="4">
        <v>195.7</v>
      </c>
      <c r="AN126" s="4" t="s">
        <v>155</v>
      </c>
      <c r="AO126" s="4">
        <v>2</v>
      </c>
      <c r="AP126" s="5">
        <v>0.89993055555555557</v>
      </c>
      <c r="AQ126" s="4">
        <v>47.164287000000002</v>
      </c>
      <c r="AR126" s="4">
        <v>-88.487375999999998</v>
      </c>
      <c r="AS126" s="4">
        <v>320.60000000000002</v>
      </c>
      <c r="AT126" s="4">
        <v>23.9</v>
      </c>
      <c r="AU126" s="4">
        <v>12</v>
      </c>
      <c r="AV126" s="4">
        <v>9</v>
      </c>
      <c r="AW126" s="4" t="s">
        <v>413</v>
      </c>
      <c r="AX126" s="4">
        <v>2.0103</v>
      </c>
      <c r="AY126" s="4">
        <v>1.5515000000000001</v>
      </c>
      <c r="AZ126" s="4">
        <v>3.5308999999999999</v>
      </c>
      <c r="BA126" s="4">
        <v>13.836</v>
      </c>
      <c r="BB126" s="4">
        <v>21.21</v>
      </c>
      <c r="BC126" s="4">
        <v>1.53</v>
      </c>
      <c r="BD126" s="4">
        <v>8.3539999999999992</v>
      </c>
      <c r="BE126" s="4">
        <v>3088.7640000000001</v>
      </c>
      <c r="BF126" s="4">
        <v>1.1990000000000001</v>
      </c>
      <c r="BG126" s="4">
        <v>14.058</v>
      </c>
      <c r="BH126" s="4">
        <v>0.54600000000000004</v>
      </c>
      <c r="BI126" s="4">
        <v>14.603999999999999</v>
      </c>
      <c r="BJ126" s="4">
        <v>12.159000000000001</v>
      </c>
      <c r="BK126" s="4">
        <v>0.47199999999999998</v>
      </c>
      <c r="BL126" s="4">
        <v>12.631</v>
      </c>
      <c r="BM126" s="4">
        <v>0</v>
      </c>
      <c r="BQ126" s="4">
        <v>1818.3889999999999</v>
      </c>
      <c r="BR126" s="4">
        <v>0.13972000000000001</v>
      </c>
      <c r="BS126" s="4">
        <v>-5</v>
      </c>
      <c r="BT126" s="4">
        <v>0.89853000000000005</v>
      </c>
      <c r="BU126" s="4">
        <v>3.4144070000000002</v>
      </c>
      <c r="BV126" s="4">
        <v>18.150306</v>
      </c>
      <c r="BW126" s="4">
        <f t="shared" si="11"/>
        <v>0.9020863294</v>
      </c>
      <c r="BY126" s="4">
        <f t="shared" si="12"/>
        <v>9033.9583724972581</v>
      </c>
      <c r="BZ126" s="4">
        <f t="shared" si="13"/>
        <v>3.5068124624038006</v>
      </c>
      <c r="CA126" s="4">
        <f t="shared" si="14"/>
        <v>35.562412619155808</v>
      </c>
      <c r="CB126" s="4">
        <f t="shared" si="15"/>
        <v>0</v>
      </c>
    </row>
    <row r="127" spans="1:80" x14ac:dyDescent="0.25">
      <c r="A127" s="2">
        <v>42801</v>
      </c>
      <c r="B127" s="3">
        <v>0.69159243055555553</v>
      </c>
      <c r="C127" s="4">
        <v>11.41</v>
      </c>
      <c r="D127" s="4">
        <v>1.15E-2</v>
      </c>
      <c r="E127" s="4">
        <v>115.04737299999999</v>
      </c>
      <c r="F127" s="4">
        <v>419.7</v>
      </c>
      <c r="G127" s="4">
        <v>9.5</v>
      </c>
      <c r="H127" s="4">
        <v>-4</v>
      </c>
      <c r="J127" s="4">
        <v>7.98</v>
      </c>
      <c r="K127" s="4">
        <v>0.91190000000000004</v>
      </c>
      <c r="L127" s="4">
        <v>10.4039</v>
      </c>
      <c r="M127" s="4">
        <v>1.0500000000000001E-2</v>
      </c>
      <c r="N127" s="4">
        <v>382.6823</v>
      </c>
      <c r="O127" s="4">
        <v>8.6943999999999999</v>
      </c>
      <c r="P127" s="4">
        <v>391.4</v>
      </c>
      <c r="Q127" s="4">
        <v>330.97109999999998</v>
      </c>
      <c r="R127" s="4">
        <v>7.5194999999999999</v>
      </c>
      <c r="S127" s="4">
        <v>338.5</v>
      </c>
      <c r="T127" s="4">
        <v>0</v>
      </c>
      <c r="W127" s="4">
        <v>0</v>
      </c>
      <c r="X127" s="4">
        <v>7.2725999999999997</v>
      </c>
      <c r="Y127" s="4">
        <v>12</v>
      </c>
      <c r="Z127" s="4">
        <v>808</v>
      </c>
      <c r="AA127" s="4">
        <v>822</v>
      </c>
      <c r="AB127" s="4">
        <v>846</v>
      </c>
      <c r="AC127" s="4">
        <v>35</v>
      </c>
      <c r="AD127" s="4">
        <v>17.13</v>
      </c>
      <c r="AE127" s="4">
        <v>0.39</v>
      </c>
      <c r="AF127" s="4">
        <v>957</v>
      </c>
      <c r="AG127" s="4">
        <v>8</v>
      </c>
      <c r="AH127" s="4">
        <v>22</v>
      </c>
      <c r="AI127" s="4">
        <v>27</v>
      </c>
      <c r="AJ127" s="4">
        <v>191</v>
      </c>
      <c r="AK127" s="4">
        <v>189</v>
      </c>
      <c r="AL127" s="4">
        <v>4.2</v>
      </c>
      <c r="AM127" s="4">
        <v>196</v>
      </c>
      <c r="AN127" s="4" t="s">
        <v>155</v>
      </c>
      <c r="AO127" s="4">
        <v>2</v>
      </c>
      <c r="AP127" s="5">
        <v>0.89994212962962961</v>
      </c>
      <c r="AQ127" s="4">
        <v>47.164259999999999</v>
      </c>
      <c r="AR127" s="4">
        <v>-88.487500999999995</v>
      </c>
      <c r="AS127" s="4">
        <v>320.39999999999998</v>
      </c>
      <c r="AT127" s="4">
        <v>22.3</v>
      </c>
      <c r="AU127" s="4">
        <v>12</v>
      </c>
      <c r="AV127" s="4">
        <v>9</v>
      </c>
      <c r="AW127" s="4" t="s">
        <v>413</v>
      </c>
      <c r="AX127" s="4">
        <v>2.1</v>
      </c>
      <c r="AY127" s="4">
        <v>2</v>
      </c>
      <c r="AZ127" s="4">
        <v>3.8</v>
      </c>
      <c r="BA127" s="4">
        <v>13.836</v>
      </c>
      <c r="BB127" s="4">
        <v>18.61</v>
      </c>
      <c r="BC127" s="4">
        <v>1.35</v>
      </c>
      <c r="BD127" s="4">
        <v>9.6660000000000004</v>
      </c>
      <c r="BE127" s="4">
        <v>3085.9589999999998</v>
      </c>
      <c r="BF127" s="4">
        <v>1.98</v>
      </c>
      <c r="BG127" s="4">
        <v>11.887</v>
      </c>
      <c r="BH127" s="4">
        <v>0.27</v>
      </c>
      <c r="BI127" s="4">
        <v>12.157</v>
      </c>
      <c r="BJ127" s="4">
        <v>10.281000000000001</v>
      </c>
      <c r="BK127" s="4">
        <v>0.23400000000000001</v>
      </c>
      <c r="BL127" s="4">
        <v>10.513999999999999</v>
      </c>
      <c r="BM127" s="4">
        <v>0</v>
      </c>
      <c r="BQ127" s="4">
        <v>1568.48</v>
      </c>
      <c r="BR127" s="4">
        <v>0.14949999999999999</v>
      </c>
      <c r="BS127" s="4">
        <v>-5</v>
      </c>
      <c r="BT127" s="4">
        <v>0.89846999999999999</v>
      </c>
      <c r="BU127" s="4">
        <v>3.6534059999999999</v>
      </c>
      <c r="BV127" s="4">
        <v>18.149094000000002</v>
      </c>
      <c r="BW127" s="4">
        <f t="shared" si="11"/>
        <v>0.96522986519999998</v>
      </c>
      <c r="BY127" s="4">
        <f t="shared" si="12"/>
        <v>9657.5320808348351</v>
      </c>
      <c r="BZ127" s="4">
        <f t="shared" si="13"/>
        <v>6.1964250076080001</v>
      </c>
      <c r="CA127" s="4">
        <f t="shared" si="14"/>
        <v>32.174467425867604</v>
      </c>
      <c r="CB127" s="4">
        <f t="shared" si="15"/>
        <v>0</v>
      </c>
    </row>
    <row r="128" spans="1:80" x14ac:dyDescent="0.25">
      <c r="A128" s="2">
        <v>42801</v>
      </c>
      <c r="B128" s="3">
        <v>0.69160400462962957</v>
      </c>
      <c r="C128" s="4">
        <v>12.417</v>
      </c>
      <c r="D128" s="4">
        <v>8.6999999999999994E-3</v>
      </c>
      <c r="E128" s="4">
        <v>86.674897000000001</v>
      </c>
      <c r="F128" s="4">
        <v>407.5</v>
      </c>
      <c r="G128" s="4">
        <v>7</v>
      </c>
      <c r="H128" s="4">
        <v>-2.5</v>
      </c>
      <c r="J128" s="4">
        <v>6.25</v>
      </c>
      <c r="K128" s="4">
        <v>0.90439999999999998</v>
      </c>
      <c r="L128" s="4">
        <v>11.2301</v>
      </c>
      <c r="M128" s="4">
        <v>7.7999999999999996E-3</v>
      </c>
      <c r="N128" s="4">
        <v>368.553</v>
      </c>
      <c r="O128" s="4">
        <v>6.3310000000000004</v>
      </c>
      <c r="P128" s="4">
        <v>374.9</v>
      </c>
      <c r="Q128" s="4">
        <v>318.75099999999998</v>
      </c>
      <c r="R128" s="4">
        <v>5.4755000000000003</v>
      </c>
      <c r="S128" s="4">
        <v>324.2</v>
      </c>
      <c r="T128" s="4">
        <v>0</v>
      </c>
      <c r="W128" s="4">
        <v>0</v>
      </c>
      <c r="X128" s="4">
        <v>5.6482999999999999</v>
      </c>
      <c r="Y128" s="4">
        <v>12.1</v>
      </c>
      <c r="Z128" s="4">
        <v>808</v>
      </c>
      <c r="AA128" s="4">
        <v>822</v>
      </c>
      <c r="AB128" s="4">
        <v>846</v>
      </c>
      <c r="AC128" s="4">
        <v>35</v>
      </c>
      <c r="AD128" s="4">
        <v>17.13</v>
      </c>
      <c r="AE128" s="4">
        <v>0.39</v>
      </c>
      <c r="AF128" s="4">
        <v>957</v>
      </c>
      <c r="AG128" s="4">
        <v>8</v>
      </c>
      <c r="AH128" s="4">
        <v>22</v>
      </c>
      <c r="AI128" s="4">
        <v>27</v>
      </c>
      <c r="AJ128" s="4">
        <v>191.5</v>
      </c>
      <c r="AK128" s="4">
        <v>189.5</v>
      </c>
      <c r="AL128" s="4">
        <v>4.2</v>
      </c>
      <c r="AM128" s="4">
        <v>195.6</v>
      </c>
      <c r="AN128" s="4" t="s">
        <v>155</v>
      </c>
      <c r="AO128" s="4">
        <v>2</v>
      </c>
      <c r="AP128" s="5">
        <v>0.89995370370370376</v>
      </c>
      <c r="AQ128" s="4">
        <v>47.164231999999998</v>
      </c>
      <c r="AR128" s="4">
        <v>-88.487624999999994</v>
      </c>
      <c r="AS128" s="4">
        <v>321</v>
      </c>
      <c r="AT128" s="4">
        <v>22.3</v>
      </c>
      <c r="AU128" s="4">
        <v>12</v>
      </c>
      <c r="AV128" s="4">
        <v>9</v>
      </c>
      <c r="AW128" s="4" t="s">
        <v>413</v>
      </c>
      <c r="AX128" s="4">
        <v>1.9971030000000001</v>
      </c>
      <c r="AY128" s="4">
        <v>2</v>
      </c>
      <c r="AZ128" s="4">
        <v>3.6559439999999999</v>
      </c>
      <c r="BA128" s="4">
        <v>13.836</v>
      </c>
      <c r="BB128" s="4">
        <v>17.18</v>
      </c>
      <c r="BC128" s="4">
        <v>1.24</v>
      </c>
      <c r="BD128" s="4">
        <v>10.568</v>
      </c>
      <c r="BE128" s="4">
        <v>3086.0479999999998</v>
      </c>
      <c r="BF128" s="4">
        <v>1.371</v>
      </c>
      <c r="BG128" s="4">
        <v>10.606</v>
      </c>
      <c r="BH128" s="4">
        <v>0.182</v>
      </c>
      <c r="BI128" s="4">
        <v>10.788</v>
      </c>
      <c r="BJ128" s="4">
        <v>9.173</v>
      </c>
      <c r="BK128" s="4">
        <v>0.158</v>
      </c>
      <c r="BL128" s="4">
        <v>9.3309999999999995</v>
      </c>
      <c r="BM128" s="4">
        <v>0</v>
      </c>
      <c r="BQ128" s="4">
        <v>1128.587</v>
      </c>
      <c r="BR128" s="4">
        <v>0.18314</v>
      </c>
      <c r="BS128" s="4">
        <v>-5</v>
      </c>
      <c r="BT128" s="4">
        <v>0.89802000000000004</v>
      </c>
      <c r="BU128" s="4">
        <v>4.4754839999999998</v>
      </c>
      <c r="BV128" s="4">
        <v>18.140004000000001</v>
      </c>
      <c r="BW128" s="4">
        <f t="shared" si="11"/>
        <v>1.1824228727999999</v>
      </c>
      <c r="BY128" s="4">
        <f t="shared" si="12"/>
        <v>11830.980965898931</v>
      </c>
      <c r="BZ128" s="4">
        <f t="shared" si="13"/>
        <v>5.2560021439223998</v>
      </c>
      <c r="CA128" s="4">
        <f t="shared" si="14"/>
        <v>35.166526379431204</v>
      </c>
      <c r="CB128" s="4">
        <f t="shared" si="15"/>
        <v>0</v>
      </c>
    </row>
    <row r="129" spans="1:80" x14ac:dyDescent="0.25">
      <c r="A129" s="2">
        <v>42801</v>
      </c>
      <c r="B129" s="3">
        <v>0.69161557870370372</v>
      </c>
      <c r="C129" s="4">
        <v>12.55</v>
      </c>
      <c r="D129" s="4">
        <v>6.0000000000000001E-3</v>
      </c>
      <c r="E129" s="4">
        <v>60</v>
      </c>
      <c r="F129" s="4">
        <v>382.1</v>
      </c>
      <c r="G129" s="4">
        <v>6.9</v>
      </c>
      <c r="H129" s="4">
        <v>-1.6</v>
      </c>
      <c r="J129" s="4">
        <v>4.32</v>
      </c>
      <c r="K129" s="4">
        <v>0.90349999999999997</v>
      </c>
      <c r="L129" s="4">
        <v>11.3386</v>
      </c>
      <c r="M129" s="4">
        <v>5.4000000000000003E-3</v>
      </c>
      <c r="N129" s="4">
        <v>345.22179999999997</v>
      </c>
      <c r="O129" s="4">
        <v>6.234</v>
      </c>
      <c r="P129" s="4">
        <v>351.5</v>
      </c>
      <c r="Q129" s="4">
        <v>298.57249999999999</v>
      </c>
      <c r="R129" s="4">
        <v>5.3916000000000004</v>
      </c>
      <c r="S129" s="4">
        <v>304</v>
      </c>
      <c r="T129" s="4">
        <v>0</v>
      </c>
      <c r="W129" s="4">
        <v>0</v>
      </c>
      <c r="X129" s="4">
        <v>3.8988</v>
      </c>
      <c r="Y129" s="4">
        <v>12</v>
      </c>
      <c r="Z129" s="4">
        <v>807</v>
      </c>
      <c r="AA129" s="4">
        <v>821</v>
      </c>
      <c r="AB129" s="4">
        <v>845</v>
      </c>
      <c r="AC129" s="4">
        <v>35</v>
      </c>
      <c r="AD129" s="4">
        <v>17.13</v>
      </c>
      <c r="AE129" s="4">
        <v>0.39</v>
      </c>
      <c r="AF129" s="4">
        <v>957</v>
      </c>
      <c r="AG129" s="4">
        <v>8</v>
      </c>
      <c r="AH129" s="4">
        <v>22</v>
      </c>
      <c r="AI129" s="4">
        <v>27</v>
      </c>
      <c r="AJ129" s="4">
        <v>192</v>
      </c>
      <c r="AK129" s="4">
        <v>190</v>
      </c>
      <c r="AL129" s="4">
        <v>4.0999999999999996</v>
      </c>
      <c r="AM129" s="4">
        <v>195.3</v>
      </c>
      <c r="AN129" s="4" t="s">
        <v>155</v>
      </c>
      <c r="AO129" s="4">
        <v>2</v>
      </c>
      <c r="AP129" s="5">
        <v>0.89996527777777768</v>
      </c>
      <c r="AQ129" s="4">
        <v>47.164206</v>
      </c>
      <c r="AR129" s="4">
        <v>-88.487750000000005</v>
      </c>
      <c r="AS129" s="4">
        <v>321.39999999999998</v>
      </c>
      <c r="AT129" s="4">
        <v>22.3</v>
      </c>
      <c r="AU129" s="4">
        <v>12</v>
      </c>
      <c r="AV129" s="4">
        <v>9</v>
      </c>
      <c r="AW129" s="4" t="s">
        <v>413</v>
      </c>
      <c r="AX129" s="4">
        <v>1.1000000000000001</v>
      </c>
      <c r="AY129" s="4">
        <v>1.8978980000000001</v>
      </c>
      <c r="AZ129" s="4">
        <v>2.3489490000000002</v>
      </c>
      <c r="BA129" s="4">
        <v>13.836</v>
      </c>
      <c r="BB129" s="4">
        <v>17.010000000000002</v>
      </c>
      <c r="BC129" s="4">
        <v>1.23</v>
      </c>
      <c r="BD129" s="4">
        <v>10.683999999999999</v>
      </c>
      <c r="BE129" s="4">
        <v>3086.6239999999998</v>
      </c>
      <c r="BF129" s="4">
        <v>0.93899999999999995</v>
      </c>
      <c r="BG129" s="4">
        <v>9.8409999999999993</v>
      </c>
      <c r="BH129" s="4">
        <v>0.17799999999999999</v>
      </c>
      <c r="BI129" s="4">
        <v>10.019</v>
      </c>
      <c r="BJ129" s="4">
        <v>8.5120000000000005</v>
      </c>
      <c r="BK129" s="4">
        <v>0.154</v>
      </c>
      <c r="BL129" s="4">
        <v>8.6649999999999991</v>
      </c>
      <c r="BM129" s="4">
        <v>0</v>
      </c>
      <c r="BQ129" s="4">
        <v>771.71699999999998</v>
      </c>
      <c r="BR129" s="4">
        <v>0.20585000000000001</v>
      </c>
      <c r="BS129" s="4">
        <v>-5</v>
      </c>
      <c r="BT129" s="4">
        <v>0.89798</v>
      </c>
      <c r="BU129" s="4">
        <v>5.0304589999999996</v>
      </c>
      <c r="BV129" s="4">
        <v>18.139195999999998</v>
      </c>
      <c r="BW129" s="4">
        <f t="shared" si="11"/>
        <v>1.3290472677999998</v>
      </c>
      <c r="BY129" s="4">
        <f t="shared" si="12"/>
        <v>13300.544252524345</v>
      </c>
      <c r="BZ129" s="4">
        <f t="shared" si="13"/>
        <v>4.0462366174566</v>
      </c>
      <c r="CA129" s="4">
        <f t="shared" si="14"/>
        <v>36.678984119052799</v>
      </c>
      <c r="CB129" s="4">
        <f t="shared" si="15"/>
        <v>0</v>
      </c>
    </row>
    <row r="130" spans="1:80" x14ac:dyDescent="0.25">
      <c r="A130" s="2">
        <v>42801</v>
      </c>
      <c r="B130" s="3">
        <v>0.69162715277777786</v>
      </c>
      <c r="C130" s="4">
        <v>12.55</v>
      </c>
      <c r="D130" s="4">
        <v>6.0000000000000001E-3</v>
      </c>
      <c r="E130" s="4">
        <v>60</v>
      </c>
      <c r="F130" s="4">
        <v>374.2</v>
      </c>
      <c r="G130" s="4">
        <v>6.8</v>
      </c>
      <c r="H130" s="4">
        <v>-3.7</v>
      </c>
      <c r="J130" s="4">
        <v>3.43</v>
      </c>
      <c r="K130" s="4">
        <v>0.90349999999999997</v>
      </c>
      <c r="L130" s="4">
        <v>11.3386</v>
      </c>
      <c r="M130" s="4">
        <v>5.4000000000000003E-3</v>
      </c>
      <c r="N130" s="4">
        <v>338.09</v>
      </c>
      <c r="O130" s="4">
        <v>6.149</v>
      </c>
      <c r="P130" s="4">
        <v>344.2</v>
      </c>
      <c r="Q130" s="4">
        <v>292.40449999999998</v>
      </c>
      <c r="R130" s="4">
        <v>5.3181000000000003</v>
      </c>
      <c r="S130" s="4">
        <v>297.7</v>
      </c>
      <c r="T130" s="4">
        <v>0</v>
      </c>
      <c r="W130" s="4">
        <v>0</v>
      </c>
      <c r="X130" s="4">
        <v>3.1013999999999999</v>
      </c>
      <c r="Y130" s="4">
        <v>12</v>
      </c>
      <c r="Z130" s="4">
        <v>808</v>
      </c>
      <c r="AA130" s="4">
        <v>821</v>
      </c>
      <c r="AB130" s="4">
        <v>845</v>
      </c>
      <c r="AC130" s="4">
        <v>35</v>
      </c>
      <c r="AD130" s="4">
        <v>17.13</v>
      </c>
      <c r="AE130" s="4">
        <v>0.39</v>
      </c>
      <c r="AF130" s="4">
        <v>957</v>
      </c>
      <c r="AG130" s="4">
        <v>8</v>
      </c>
      <c r="AH130" s="4">
        <v>22</v>
      </c>
      <c r="AI130" s="4">
        <v>27</v>
      </c>
      <c r="AJ130" s="4">
        <v>192</v>
      </c>
      <c r="AK130" s="4">
        <v>190</v>
      </c>
      <c r="AL130" s="4">
        <v>4.2</v>
      </c>
      <c r="AM130" s="4">
        <v>195</v>
      </c>
      <c r="AN130" s="4" t="s">
        <v>155</v>
      </c>
      <c r="AO130" s="4">
        <v>2</v>
      </c>
      <c r="AP130" s="5">
        <v>0.89997685185185183</v>
      </c>
      <c r="AQ130" s="4">
        <v>47.164191000000002</v>
      </c>
      <c r="AR130" s="4">
        <v>-88.487881999999999</v>
      </c>
      <c r="AS130" s="4">
        <v>321.39999999999998</v>
      </c>
      <c r="AT130" s="4">
        <v>23</v>
      </c>
      <c r="AU130" s="4">
        <v>12</v>
      </c>
      <c r="AV130" s="4">
        <v>9</v>
      </c>
      <c r="AW130" s="4" t="s">
        <v>413</v>
      </c>
      <c r="AX130" s="4">
        <v>1.1103000000000001</v>
      </c>
      <c r="AY130" s="4">
        <v>1.0824</v>
      </c>
      <c r="AZ130" s="4">
        <v>1.9823999999999999</v>
      </c>
      <c r="BA130" s="4">
        <v>13.836</v>
      </c>
      <c r="BB130" s="4">
        <v>17.010000000000002</v>
      </c>
      <c r="BC130" s="4">
        <v>1.23</v>
      </c>
      <c r="BD130" s="4">
        <v>10.683999999999999</v>
      </c>
      <c r="BE130" s="4">
        <v>3086.6239999999998</v>
      </c>
      <c r="BF130" s="4">
        <v>0.93899999999999995</v>
      </c>
      <c r="BG130" s="4">
        <v>9.6379999999999999</v>
      </c>
      <c r="BH130" s="4">
        <v>0.17499999999999999</v>
      </c>
      <c r="BI130" s="4">
        <v>9.8130000000000006</v>
      </c>
      <c r="BJ130" s="4">
        <v>8.3360000000000003</v>
      </c>
      <c r="BK130" s="4">
        <v>0.152</v>
      </c>
      <c r="BL130" s="4">
        <v>8.4870000000000001</v>
      </c>
      <c r="BM130" s="4">
        <v>0</v>
      </c>
      <c r="BQ130" s="4">
        <v>613.88400000000001</v>
      </c>
      <c r="BR130" s="4">
        <v>0.16991999999999999</v>
      </c>
      <c r="BS130" s="4">
        <v>-5</v>
      </c>
      <c r="BT130" s="4">
        <v>0.89700000000000002</v>
      </c>
      <c r="BU130" s="4">
        <v>4.1524200000000002</v>
      </c>
      <c r="BV130" s="4">
        <v>18.119399999999999</v>
      </c>
      <c r="BW130" s="4">
        <f t="shared" si="11"/>
        <v>1.097069364</v>
      </c>
      <c r="BY130" s="4">
        <f t="shared" si="12"/>
        <v>10979.007276486527</v>
      </c>
      <c r="BZ130" s="4">
        <f t="shared" si="13"/>
        <v>3.3399882307080002</v>
      </c>
      <c r="CA130" s="4">
        <f t="shared" si="14"/>
        <v>29.650843334592004</v>
      </c>
      <c r="CB130" s="4">
        <f t="shared" si="15"/>
        <v>0</v>
      </c>
    </row>
    <row r="131" spans="1:80" x14ac:dyDescent="0.25">
      <c r="A131" s="2">
        <v>42801</v>
      </c>
      <c r="B131" s="3">
        <v>0.69163872685185179</v>
      </c>
      <c r="C131" s="4">
        <v>12.351000000000001</v>
      </c>
      <c r="D131" s="4">
        <v>6.1000000000000004E-3</v>
      </c>
      <c r="E131" s="4">
        <v>60.951973000000002</v>
      </c>
      <c r="F131" s="4">
        <v>373.9</v>
      </c>
      <c r="G131" s="4">
        <v>6.8</v>
      </c>
      <c r="H131" s="4">
        <v>-0.5</v>
      </c>
      <c r="J131" s="4">
        <v>3.1</v>
      </c>
      <c r="K131" s="4">
        <v>0.90500000000000003</v>
      </c>
      <c r="L131" s="4">
        <v>11.177300000000001</v>
      </c>
      <c r="M131" s="4">
        <v>5.4999999999999997E-3</v>
      </c>
      <c r="N131" s="4">
        <v>338.36880000000002</v>
      </c>
      <c r="O131" s="4">
        <v>6.1538000000000004</v>
      </c>
      <c r="P131" s="4">
        <v>344.5</v>
      </c>
      <c r="Q131" s="4">
        <v>292.64550000000003</v>
      </c>
      <c r="R131" s="4">
        <v>5.3223000000000003</v>
      </c>
      <c r="S131" s="4">
        <v>298</v>
      </c>
      <c r="T131" s="4">
        <v>0</v>
      </c>
      <c r="W131" s="4">
        <v>0</v>
      </c>
      <c r="X131" s="4">
        <v>2.8054000000000001</v>
      </c>
      <c r="Y131" s="4">
        <v>12.1</v>
      </c>
      <c r="Z131" s="4">
        <v>807</v>
      </c>
      <c r="AA131" s="4">
        <v>819</v>
      </c>
      <c r="AB131" s="4">
        <v>844</v>
      </c>
      <c r="AC131" s="4">
        <v>35</v>
      </c>
      <c r="AD131" s="4">
        <v>17.13</v>
      </c>
      <c r="AE131" s="4">
        <v>0.39</v>
      </c>
      <c r="AF131" s="4">
        <v>957</v>
      </c>
      <c r="AG131" s="4">
        <v>8</v>
      </c>
      <c r="AH131" s="4">
        <v>22</v>
      </c>
      <c r="AI131" s="4">
        <v>27</v>
      </c>
      <c r="AJ131" s="4">
        <v>192</v>
      </c>
      <c r="AK131" s="4">
        <v>189.5</v>
      </c>
      <c r="AL131" s="4">
        <v>4.3</v>
      </c>
      <c r="AM131" s="4">
        <v>195</v>
      </c>
      <c r="AN131" s="4" t="s">
        <v>155</v>
      </c>
      <c r="AO131" s="4">
        <v>2</v>
      </c>
      <c r="AP131" s="5">
        <v>0.89998842592592598</v>
      </c>
      <c r="AQ131" s="4">
        <v>47.164178999999997</v>
      </c>
      <c r="AR131" s="4">
        <v>-88.488022000000001</v>
      </c>
      <c r="AS131" s="4">
        <v>321.8</v>
      </c>
      <c r="AT131" s="4">
        <v>23</v>
      </c>
      <c r="AU131" s="4">
        <v>12</v>
      </c>
      <c r="AV131" s="4">
        <v>9</v>
      </c>
      <c r="AW131" s="4" t="s">
        <v>413</v>
      </c>
      <c r="AX131" s="4">
        <v>1.1897</v>
      </c>
      <c r="AY131" s="4">
        <v>1.7897000000000001</v>
      </c>
      <c r="AZ131" s="4">
        <v>2.6278999999999999</v>
      </c>
      <c r="BA131" s="4">
        <v>13.836</v>
      </c>
      <c r="BB131" s="4">
        <v>17.27</v>
      </c>
      <c r="BC131" s="4">
        <v>1.25</v>
      </c>
      <c r="BD131" s="4">
        <v>10.500999999999999</v>
      </c>
      <c r="BE131" s="4">
        <v>3086.7330000000002</v>
      </c>
      <c r="BF131" s="4">
        <v>0.97</v>
      </c>
      <c r="BG131" s="4">
        <v>9.7859999999999996</v>
      </c>
      <c r="BH131" s="4">
        <v>0.17799999999999999</v>
      </c>
      <c r="BI131" s="4">
        <v>9.9640000000000004</v>
      </c>
      <c r="BJ131" s="4">
        <v>8.4629999999999992</v>
      </c>
      <c r="BK131" s="4">
        <v>0.154</v>
      </c>
      <c r="BL131" s="4">
        <v>8.6170000000000009</v>
      </c>
      <c r="BM131" s="4">
        <v>0</v>
      </c>
      <c r="BQ131" s="4">
        <v>563.32100000000003</v>
      </c>
      <c r="BR131" s="4">
        <v>0.18690999999999999</v>
      </c>
      <c r="BS131" s="4">
        <v>-5</v>
      </c>
      <c r="BT131" s="4">
        <v>0.89903999999999995</v>
      </c>
      <c r="BU131" s="4">
        <v>4.5676129999999997</v>
      </c>
      <c r="BV131" s="4">
        <v>18.160608</v>
      </c>
      <c r="BW131" s="4">
        <f t="shared" si="11"/>
        <v>1.2067633545999998</v>
      </c>
      <c r="BY131" s="4">
        <f t="shared" si="12"/>
        <v>12077.204923316622</v>
      </c>
      <c r="BZ131" s="4">
        <f t="shared" si="13"/>
        <v>3.7952387769259999</v>
      </c>
      <c r="CA131" s="4">
        <f t="shared" si="14"/>
        <v>33.11248017435539</v>
      </c>
      <c r="CB131" s="4">
        <f t="shared" si="15"/>
        <v>0</v>
      </c>
    </row>
    <row r="132" spans="1:80" x14ac:dyDescent="0.25">
      <c r="A132" s="2">
        <v>42801</v>
      </c>
      <c r="B132" s="3">
        <v>0.69165030092592594</v>
      </c>
      <c r="C132" s="4">
        <v>12.26</v>
      </c>
      <c r="D132" s="4">
        <v>7.0000000000000001E-3</v>
      </c>
      <c r="E132" s="4">
        <v>69.528301999999996</v>
      </c>
      <c r="F132" s="4">
        <v>374.1</v>
      </c>
      <c r="G132" s="4">
        <v>7</v>
      </c>
      <c r="H132" s="4">
        <v>-4.7</v>
      </c>
      <c r="J132" s="4">
        <v>3.1</v>
      </c>
      <c r="K132" s="4">
        <v>0.90559999999999996</v>
      </c>
      <c r="L132" s="4">
        <v>11.101900000000001</v>
      </c>
      <c r="M132" s="4">
        <v>6.3E-3</v>
      </c>
      <c r="N132" s="4">
        <v>338.76499999999999</v>
      </c>
      <c r="O132" s="4">
        <v>6.3388999999999998</v>
      </c>
      <c r="P132" s="4">
        <v>345.1</v>
      </c>
      <c r="Q132" s="4">
        <v>293.15989999999999</v>
      </c>
      <c r="R132" s="4">
        <v>5.4855999999999998</v>
      </c>
      <c r="S132" s="4">
        <v>298.60000000000002</v>
      </c>
      <c r="T132" s="4">
        <v>0</v>
      </c>
      <c r="W132" s="4">
        <v>0</v>
      </c>
      <c r="X132" s="4">
        <v>2.8071999999999999</v>
      </c>
      <c r="Y132" s="4">
        <v>12</v>
      </c>
      <c r="Z132" s="4">
        <v>806</v>
      </c>
      <c r="AA132" s="4">
        <v>820</v>
      </c>
      <c r="AB132" s="4">
        <v>843</v>
      </c>
      <c r="AC132" s="4">
        <v>35.5</v>
      </c>
      <c r="AD132" s="4">
        <v>17.38</v>
      </c>
      <c r="AE132" s="4">
        <v>0.4</v>
      </c>
      <c r="AF132" s="4">
        <v>957</v>
      </c>
      <c r="AG132" s="4">
        <v>8</v>
      </c>
      <c r="AH132" s="4">
        <v>22</v>
      </c>
      <c r="AI132" s="4">
        <v>27</v>
      </c>
      <c r="AJ132" s="4">
        <v>192</v>
      </c>
      <c r="AK132" s="4">
        <v>189</v>
      </c>
      <c r="AL132" s="4">
        <v>4.2</v>
      </c>
      <c r="AM132" s="4">
        <v>195</v>
      </c>
      <c r="AN132" s="4" t="s">
        <v>155</v>
      </c>
      <c r="AO132" s="4">
        <v>2</v>
      </c>
      <c r="AP132" s="5">
        <v>0.9</v>
      </c>
      <c r="AQ132" s="4">
        <v>47.164169999999999</v>
      </c>
      <c r="AR132" s="4">
        <v>-88.488159999999993</v>
      </c>
      <c r="AS132" s="4">
        <v>321.8</v>
      </c>
      <c r="AT132" s="4">
        <v>23.1</v>
      </c>
      <c r="AU132" s="4">
        <v>12</v>
      </c>
      <c r="AV132" s="4">
        <v>9</v>
      </c>
      <c r="AW132" s="4" t="s">
        <v>413</v>
      </c>
      <c r="AX132" s="4">
        <v>1.1103000000000001</v>
      </c>
      <c r="AY132" s="4">
        <v>1.6278999999999999</v>
      </c>
      <c r="AZ132" s="4">
        <v>2.0103</v>
      </c>
      <c r="BA132" s="4">
        <v>13.836</v>
      </c>
      <c r="BB132" s="4">
        <v>17.39</v>
      </c>
      <c r="BC132" s="4">
        <v>1.26</v>
      </c>
      <c r="BD132" s="4">
        <v>10.429</v>
      </c>
      <c r="BE132" s="4">
        <v>3086.5790000000002</v>
      </c>
      <c r="BF132" s="4">
        <v>1.1140000000000001</v>
      </c>
      <c r="BG132" s="4">
        <v>9.8629999999999995</v>
      </c>
      <c r="BH132" s="4">
        <v>0.185</v>
      </c>
      <c r="BI132" s="4">
        <v>10.048</v>
      </c>
      <c r="BJ132" s="4">
        <v>8.5350000000000001</v>
      </c>
      <c r="BK132" s="4">
        <v>0.16</v>
      </c>
      <c r="BL132" s="4">
        <v>8.6950000000000003</v>
      </c>
      <c r="BM132" s="4">
        <v>0</v>
      </c>
      <c r="BQ132" s="4">
        <v>567.48900000000003</v>
      </c>
      <c r="BR132" s="4">
        <v>0.16619999999999999</v>
      </c>
      <c r="BS132" s="4">
        <v>-5</v>
      </c>
      <c r="BT132" s="4">
        <v>0.89895999999999998</v>
      </c>
      <c r="BU132" s="4">
        <v>4.0615129999999997</v>
      </c>
      <c r="BV132" s="4">
        <v>18.158992000000001</v>
      </c>
      <c r="BW132" s="4">
        <f t="shared" si="11"/>
        <v>1.0730517345999999</v>
      </c>
      <c r="BY132" s="4">
        <f t="shared" si="12"/>
        <v>10738.492416767529</v>
      </c>
      <c r="BZ132" s="4">
        <f t="shared" si="13"/>
        <v>3.8757085278812005</v>
      </c>
      <c r="CA132" s="4">
        <f t="shared" si="14"/>
        <v>29.694050525553003</v>
      </c>
      <c r="CB132" s="4">
        <f t="shared" si="15"/>
        <v>0</v>
      </c>
    </row>
    <row r="133" spans="1:80" x14ac:dyDescent="0.25">
      <c r="A133" s="2">
        <v>42801</v>
      </c>
      <c r="B133" s="3">
        <v>0.69166187499999998</v>
      </c>
      <c r="C133" s="4">
        <v>12.339</v>
      </c>
      <c r="D133" s="4">
        <v>7.0000000000000001E-3</v>
      </c>
      <c r="E133" s="4">
        <v>70</v>
      </c>
      <c r="F133" s="4">
        <v>379.4</v>
      </c>
      <c r="G133" s="4">
        <v>6.8</v>
      </c>
      <c r="H133" s="4">
        <v>-3.4</v>
      </c>
      <c r="J133" s="4">
        <v>3.33</v>
      </c>
      <c r="K133" s="4">
        <v>0.90490000000000004</v>
      </c>
      <c r="L133" s="4">
        <v>11.1653</v>
      </c>
      <c r="M133" s="4">
        <v>6.3E-3</v>
      </c>
      <c r="N133" s="4">
        <v>343.3032</v>
      </c>
      <c r="O133" s="4">
        <v>6.1534000000000004</v>
      </c>
      <c r="P133" s="4">
        <v>349.5</v>
      </c>
      <c r="Q133" s="4">
        <v>297.2543</v>
      </c>
      <c r="R133" s="4">
        <v>5.3280000000000003</v>
      </c>
      <c r="S133" s="4">
        <v>302.60000000000002</v>
      </c>
      <c r="T133" s="4">
        <v>0</v>
      </c>
      <c r="W133" s="4">
        <v>0</v>
      </c>
      <c r="X133" s="4">
        <v>3.0135000000000001</v>
      </c>
      <c r="Y133" s="4">
        <v>12.1</v>
      </c>
      <c r="Z133" s="4">
        <v>806</v>
      </c>
      <c r="AA133" s="4">
        <v>820</v>
      </c>
      <c r="AB133" s="4">
        <v>843</v>
      </c>
      <c r="AC133" s="4">
        <v>36</v>
      </c>
      <c r="AD133" s="4">
        <v>17.62</v>
      </c>
      <c r="AE133" s="4">
        <v>0.4</v>
      </c>
      <c r="AF133" s="4">
        <v>957</v>
      </c>
      <c r="AG133" s="4">
        <v>8</v>
      </c>
      <c r="AH133" s="4">
        <v>22</v>
      </c>
      <c r="AI133" s="4">
        <v>27</v>
      </c>
      <c r="AJ133" s="4">
        <v>192</v>
      </c>
      <c r="AK133" s="4">
        <v>188.5</v>
      </c>
      <c r="AL133" s="4">
        <v>4.2</v>
      </c>
      <c r="AM133" s="4">
        <v>195</v>
      </c>
      <c r="AN133" s="4" t="s">
        <v>155</v>
      </c>
      <c r="AO133" s="4">
        <v>2</v>
      </c>
      <c r="AP133" s="5">
        <v>0.90001157407407406</v>
      </c>
      <c r="AQ133" s="4">
        <v>47.164192999999997</v>
      </c>
      <c r="AR133" s="4">
        <v>-88.488303999999999</v>
      </c>
      <c r="AS133" s="4">
        <v>321.7</v>
      </c>
      <c r="AT133" s="4">
        <v>23.5</v>
      </c>
      <c r="AU133" s="4">
        <v>12</v>
      </c>
      <c r="AV133" s="4">
        <v>9</v>
      </c>
      <c r="AW133" s="4" t="s">
        <v>413</v>
      </c>
      <c r="AX133" s="4">
        <v>1.2</v>
      </c>
      <c r="AY133" s="4">
        <v>1</v>
      </c>
      <c r="AZ133" s="4">
        <v>2.1</v>
      </c>
      <c r="BA133" s="4">
        <v>13.836</v>
      </c>
      <c r="BB133" s="4">
        <v>17.29</v>
      </c>
      <c r="BC133" s="4">
        <v>1.25</v>
      </c>
      <c r="BD133" s="4">
        <v>10.507999999999999</v>
      </c>
      <c r="BE133" s="4">
        <v>3086.5149999999999</v>
      </c>
      <c r="BF133" s="4">
        <v>1.115</v>
      </c>
      <c r="BG133" s="4">
        <v>9.9380000000000006</v>
      </c>
      <c r="BH133" s="4">
        <v>0.17799999999999999</v>
      </c>
      <c r="BI133" s="4">
        <v>10.116</v>
      </c>
      <c r="BJ133" s="4">
        <v>8.6050000000000004</v>
      </c>
      <c r="BK133" s="4">
        <v>0.154</v>
      </c>
      <c r="BL133" s="4">
        <v>8.7590000000000003</v>
      </c>
      <c r="BM133" s="4">
        <v>0</v>
      </c>
      <c r="BQ133" s="4">
        <v>605.72</v>
      </c>
      <c r="BR133" s="4">
        <v>0.15912999999999999</v>
      </c>
      <c r="BS133" s="4">
        <v>-5</v>
      </c>
      <c r="BT133" s="4">
        <v>0.89751000000000003</v>
      </c>
      <c r="BU133" s="4">
        <v>3.8887399999999999</v>
      </c>
      <c r="BV133" s="4">
        <v>18.129702000000002</v>
      </c>
      <c r="BW133" s="4">
        <f t="shared" si="11"/>
        <v>1.027405108</v>
      </c>
      <c r="BY133" s="4">
        <f t="shared" si="12"/>
        <v>10281.47370858626</v>
      </c>
      <c r="BZ133" s="4">
        <f t="shared" si="13"/>
        <v>3.7141705726600001</v>
      </c>
      <c r="CA133" s="4">
        <f t="shared" si="14"/>
        <v>28.664069755820002</v>
      </c>
      <c r="CB133" s="4">
        <f t="shared" si="15"/>
        <v>0</v>
      </c>
    </row>
    <row r="134" spans="1:80" x14ac:dyDescent="0.25">
      <c r="A134" s="2">
        <v>42801</v>
      </c>
      <c r="B134" s="3">
        <v>0.69167344907407413</v>
      </c>
      <c r="C134" s="4">
        <v>12.558999999999999</v>
      </c>
      <c r="D134" s="4">
        <v>6.4000000000000003E-3</v>
      </c>
      <c r="E134" s="4">
        <v>63.868003000000002</v>
      </c>
      <c r="F134" s="4">
        <v>382.3</v>
      </c>
      <c r="G134" s="4">
        <v>6.6</v>
      </c>
      <c r="H134" s="4">
        <v>0</v>
      </c>
      <c r="J134" s="4">
        <v>3.5</v>
      </c>
      <c r="K134" s="4">
        <v>0.90329999999999999</v>
      </c>
      <c r="L134" s="4">
        <v>11.345000000000001</v>
      </c>
      <c r="M134" s="4">
        <v>5.7999999999999996E-3</v>
      </c>
      <c r="N134" s="4">
        <v>345.34179999999998</v>
      </c>
      <c r="O134" s="4">
        <v>5.9619999999999997</v>
      </c>
      <c r="P134" s="4">
        <v>351.3</v>
      </c>
      <c r="Q134" s="4">
        <v>299.01960000000003</v>
      </c>
      <c r="R134" s="4">
        <v>5.1623000000000001</v>
      </c>
      <c r="S134" s="4">
        <v>304.2</v>
      </c>
      <c r="T134" s="4">
        <v>0</v>
      </c>
      <c r="W134" s="4">
        <v>0</v>
      </c>
      <c r="X134" s="4">
        <v>3.1616</v>
      </c>
      <c r="Y134" s="4">
        <v>12</v>
      </c>
      <c r="Z134" s="4">
        <v>806</v>
      </c>
      <c r="AA134" s="4">
        <v>821</v>
      </c>
      <c r="AB134" s="4">
        <v>843</v>
      </c>
      <c r="AC134" s="4">
        <v>36</v>
      </c>
      <c r="AD134" s="4">
        <v>17.62</v>
      </c>
      <c r="AE134" s="4">
        <v>0.4</v>
      </c>
      <c r="AF134" s="4">
        <v>957</v>
      </c>
      <c r="AG134" s="4">
        <v>8</v>
      </c>
      <c r="AH134" s="4">
        <v>22</v>
      </c>
      <c r="AI134" s="4">
        <v>27</v>
      </c>
      <c r="AJ134" s="4">
        <v>192</v>
      </c>
      <c r="AK134" s="4">
        <v>188.5</v>
      </c>
      <c r="AL134" s="4">
        <v>4.2</v>
      </c>
      <c r="AM134" s="4">
        <v>195</v>
      </c>
      <c r="AN134" s="4" t="s">
        <v>155</v>
      </c>
      <c r="AO134" s="4">
        <v>2</v>
      </c>
      <c r="AP134" s="5">
        <v>0.9000231481481481</v>
      </c>
      <c r="AQ134" s="4">
        <v>47.164200000000001</v>
      </c>
      <c r="AR134" s="4">
        <v>-88.488442000000006</v>
      </c>
      <c r="AS134" s="4">
        <v>322.10000000000002</v>
      </c>
      <c r="AT134" s="4">
        <v>23.6</v>
      </c>
      <c r="AU134" s="4">
        <v>12</v>
      </c>
      <c r="AV134" s="4">
        <v>9</v>
      </c>
      <c r="AW134" s="4" t="s">
        <v>413</v>
      </c>
      <c r="AX134" s="4">
        <v>1.2102999999999999</v>
      </c>
      <c r="AY134" s="4">
        <v>1.0308999999999999</v>
      </c>
      <c r="AZ134" s="4">
        <v>2.1206</v>
      </c>
      <c r="BA134" s="4">
        <v>13.836</v>
      </c>
      <c r="BB134" s="4">
        <v>17</v>
      </c>
      <c r="BC134" s="4">
        <v>1.23</v>
      </c>
      <c r="BD134" s="4">
        <v>10.702</v>
      </c>
      <c r="BE134" s="4">
        <v>3086.5219999999999</v>
      </c>
      <c r="BF134" s="4">
        <v>0.999</v>
      </c>
      <c r="BG134" s="4">
        <v>9.8390000000000004</v>
      </c>
      <c r="BH134" s="4">
        <v>0.17</v>
      </c>
      <c r="BI134" s="4">
        <v>10.009</v>
      </c>
      <c r="BJ134" s="4">
        <v>8.5190000000000001</v>
      </c>
      <c r="BK134" s="4">
        <v>0.14699999999999999</v>
      </c>
      <c r="BL134" s="4">
        <v>8.6660000000000004</v>
      </c>
      <c r="BM134" s="4">
        <v>0</v>
      </c>
      <c r="BQ134" s="4">
        <v>625.42499999999995</v>
      </c>
      <c r="BR134" s="4">
        <v>0.20071</v>
      </c>
      <c r="BS134" s="4">
        <v>-5</v>
      </c>
      <c r="BT134" s="4">
        <v>0.89749000000000001</v>
      </c>
      <c r="BU134" s="4">
        <v>4.9048499999999997</v>
      </c>
      <c r="BV134" s="4">
        <v>18.129297999999999</v>
      </c>
      <c r="BW134" s="4">
        <f t="shared" si="11"/>
        <v>1.2958613699999999</v>
      </c>
      <c r="BY134" s="4">
        <f t="shared" si="12"/>
        <v>12968.005237994219</v>
      </c>
      <c r="BZ134" s="4">
        <f t="shared" si="13"/>
        <v>4.1972930154899997</v>
      </c>
      <c r="CA134" s="4">
        <f t="shared" si="14"/>
        <v>35.792531730689994</v>
      </c>
      <c r="CB134" s="4">
        <f t="shared" si="15"/>
        <v>0</v>
      </c>
    </row>
    <row r="135" spans="1:80" x14ac:dyDescent="0.25">
      <c r="A135" s="2">
        <v>42801</v>
      </c>
      <c r="B135" s="3">
        <v>0.69168502314814806</v>
      </c>
      <c r="C135" s="4">
        <v>12.666</v>
      </c>
      <c r="D135" s="4">
        <v>5.1000000000000004E-3</v>
      </c>
      <c r="E135" s="4">
        <v>51.232652999999999</v>
      </c>
      <c r="F135" s="4">
        <v>382.3</v>
      </c>
      <c r="G135" s="4">
        <v>6.5</v>
      </c>
      <c r="H135" s="4">
        <v>-2</v>
      </c>
      <c r="J135" s="4">
        <v>3.37</v>
      </c>
      <c r="K135" s="4">
        <v>0.90249999999999997</v>
      </c>
      <c r="L135" s="4">
        <v>11.4316</v>
      </c>
      <c r="M135" s="4">
        <v>4.5999999999999999E-3</v>
      </c>
      <c r="N135" s="4">
        <v>345.02940000000001</v>
      </c>
      <c r="O135" s="4">
        <v>5.8719000000000001</v>
      </c>
      <c r="P135" s="4">
        <v>350.9</v>
      </c>
      <c r="Q135" s="4">
        <v>298.74900000000002</v>
      </c>
      <c r="R135" s="4">
        <v>5.0842999999999998</v>
      </c>
      <c r="S135" s="4">
        <v>303.8</v>
      </c>
      <c r="T135" s="4">
        <v>0</v>
      </c>
      <c r="W135" s="4">
        <v>0</v>
      </c>
      <c r="X135" s="4">
        <v>3.0406</v>
      </c>
      <c r="Y135" s="4">
        <v>12</v>
      </c>
      <c r="Z135" s="4">
        <v>807</v>
      </c>
      <c r="AA135" s="4">
        <v>820</v>
      </c>
      <c r="AB135" s="4">
        <v>844</v>
      </c>
      <c r="AC135" s="4">
        <v>36</v>
      </c>
      <c r="AD135" s="4">
        <v>17.62</v>
      </c>
      <c r="AE135" s="4">
        <v>0.4</v>
      </c>
      <c r="AF135" s="4">
        <v>957</v>
      </c>
      <c r="AG135" s="4">
        <v>8</v>
      </c>
      <c r="AH135" s="4">
        <v>22.51</v>
      </c>
      <c r="AI135" s="4">
        <v>27</v>
      </c>
      <c r="AJ135" s="4">
        <v>191.5</v>
      </c>
      <c r="AK135" s="4">
        <v>188.5</v>
      </c>
      <c r="AL135" s="4">
        <v>4.0999999999999996</v>
      </c>
      <c r="AM135" s="4">
        <v>195</v>
      </c>
      <c r="AN135" s="4" t="s">
        <v>155</v>
      </c>
      <c r="AO135" s="4">
        <v>2</v>
      </c>
      <c r="AP135" s="5">
        <v>0.90003472222222225</v>
      </c>
      <c r="AQ135" s="4">
        <v>47.164223999999997</v>
      </c>
      <c r="AR135" s="4">
        <v>-88.488581999999994</v>
      </c>
      <c r="AS135" s="4">
        <v>323.39999999999998</v>
      </c>
      <c r="AT135" s="4">
        <v>24.4</v>
      </c>
      <c r="AU135" s="4">
        <v>12</v>
      </c>
      <c r="AV135" s="4">
        <v>9</v>
      </c>
      <c r="AW135" s="4" t="s">
        <v>413</v>
      </c>
      <c r="AX135" s="4">
        <v>1.3103</v>
      </c>
      <c r="AY135" s="4">
        <v>1.3103</v>
      </c>
      <c r="AZ135" s="4">
        <v>2.3206000000000002</v>
      </c>
      <c r="BA135" s="4">
        <v>13.836</v>
      </c>
      <c r="BB135" s="4">
        <v>16.86</v>
      </c>
      <c r="BC135" s="4">
        <v>1.22</v>
      </c>
      <c r="BD135" s="4">
        <v>10.802</v>
      </c>
      <c r="BE135" s="4">
        <v>3086.7620000000002</v>
      </c>
      <c r="BF135" s="4">
        <v>0.79500000000000004</v>
      </c>
      <c r="BG135" s="4">
        <v>9.7560000000000002</v>
      </c>
      <c r="BH135" s="4">
        <v>0.16600000000000001</v>
      </c>
      <c r="BI135" s="4">
        <v>9.9220000000000006</v>
      </c>
      <c r="BJ135" s="4">
        <v>8.4480000000000004</v>
      </c>
      <c r="BK135" s="4">
        <v>0.14399999999999999</v>
      </c>
      <c r="BL135" s="4">
        <v>8.5909999999999993</v>
      </c>
      <c r="BM135" s="4">
        <v>0</v>
      </c>
      <c r="BQ135" s="4">
        <v>596.97799999999995</v>
      </c>
      <c r="BR135" s="4">
        <v>0.19825000000000001</v>
      </c>
      <c r="BS135" s="4">
        <v>-5</v>
      </c>
      <c r="BT135" s="4">
        <v>0.89649000000000001</v>
      </c>
      <c r="BU135" s="4">
        <v>4.8447339999999999</v>
      </c>
      <c r="BV135" s="4">
        <v>18.109097999999999</v>
      </c>
      <c r="BW135" s="4">
        <f t="shared" si="11"/>
        <v>1.2799787227999999</v>
      </c>
      <c r="BY135" s="4">
        <f t="shared" si="12"/>
        <v>12810.059658966435</v>
      </c>
      <c r="BZ135" s="4">
        <f t="shared" si="13"/>
        <v>3.2992493197980002</v>
      </c>
      <c r="CA135" s="4">
        <f t="shared" si="14"/>
        <v>35.059192771891205</v>
      </c>
      <c r="CB135" s="4">
        <f t="shared" si="15"/>
        <v>0</v>
      </c>
    </row>
    <row r="136" spans="1:80" x14ac:dyDescent="0.25">
      <c r="A136" s="2">
        <v>42801</v>
      </c>
      <c r="B136" s="3">
        <v>0.69169659722222221</v>
      </c>
      <c r="C136" s="4">
        <v>11.282999999999999</v>
      </c>
      <c r="D136" s="4">
        <v>2.7000000000000001E-3</v>
      </c>
      <c r="E136" s="4">
        <v>26.655260999999999</v>
      </c>
      <c r="F136" s="4">
        <v>379.7</v>
      </c>
      <c r="G136" s="4">
        <v>6.5</v>
      </c>
      <c r="H136" s="4">
        <v>-0.2</v>
      </c>
      <c r="J136" s="4">
        <v>2.93</v>
      </c>
      <c r="K136" s="4">
        <v>0.91269999999999996</v>
      </c>
      <c r="L136" s="4">
        <v>10.298299999999999</v>
      </c>
      <c r="M136" s="4">
        <v>2.3999999999999998E-3</v>
      </c>
      <c r="N136" s="4">
        <v>346.54390000000001</v>
      </c>
      <c r="O136" s="4">
        <v>5.9326999999999996</v>
      </c>
      <c r="P136" s="4">
        <v>352.5</v>
      </c>
      <c r="Q136" s="4">
        <v>300.06040000000002</v>
      </c>
      <c r="R136" s="4">
        <v>5.1369999999999996</v>
      </c>
      <c r="S136" s="4">
        <v>305.2</v>
      </c>
      <c r="T136" s="4">
        <v>0</v>
      </c>
      <c r="W136" s="4">
        <v>0</v>
      </c>
      <c r="X136" s="4">
        <v>2.6764000000000001</v>
      </c>
      <c r="Y136" s="4">
        <v>12.1</v>
      </c>
      <c r="Z136" s="4">
        <v>806</v>
      </c>
      <c r="AA136" s="4">
        <v>820</v>
      </c>
      <c r="AB136" s="4">
        <v>843</v>
      </c>
      <c r="AC136" s="4">
        <v>36</v>
      </c>
      <c r="AD136" s="4">
        <v>17.62</v>
      </c>
      <c r="AE136" s="4">
        <v>0.4</v>
      </c>
      <c r="AF136" s="4">
        <v>957</v>
      </c>
      <c r="AG136" s="4">
        <v>8</v>
      </c>
      <c r="AH136" s="4">
        <v>22.49</v>
      </c>
      <c r="AI136" s="4">
        <v>27</v>
      </c>
      <c r="AJ136" s="4">
        <v>191.5</v>
      </c>
      <c r="AK136" s="4">
        <v>188.5</v>
      </c>
      <c r="AL136" s="4">
        <v>4.0999999999999996</v>
      </c>
      <c r="AM136" s="4">
        <v>195.3</v>
      </c>
      <c r="AN136" s="4" t="s">
        <v>155</v>
      </c>
      <c r="AO136" s="4">
        <v>2</v>
      </c>
      <c r="AP136" s="5">
        <v>0.9000462962962964</v>
      </c>
      <c r="AQ136" s="4">
        <v>47.164245000000001</v>
      </c>
      <c r="AR136" s="4">
        <v>-88.488724000000005</v>
      </c>
      <c r="AS136" s="4">
        <v>323.10000000000002</v>
      </c>
      <c r="AT136" s="4">
        <v>24.7</v>
      </c>
      <c r="AU136" s="4">
        <v>12</v>
      </c>
      <c r="AV136" s="4">
        <v>9</v>
      </c>
      <c r="AW136" s="4" t="s">
        <v>413</v>
      </c>
      <c r="AX136" s="4">
        <v>1.4</v>
      </c>
      <c r="AY136" s="4">
        <v>1.4</v>
      </c>
      <c r="AZ136" s="4">
        <v>2.5</v>
      </c>
      <c r="BA136" s="4">
        <v>13.836</v>
      </c>
      <c r="BB136" s="4">
        <v>18.829999999999998</v>
      </c>
      <c r="BC136" s="4">
        <v>1.36</v>
      </c>
      <c r="BD136" s="4">
        <v>9.5609999999999999</v>
      </c>
      <c r="BE136" s="4">
        <v>3088.471</v>
      </c>
      <c r="BF136" s="4">
        <v>0.46400000000000002</v>
      </c>
      <c r="BG136" s="4">
        <v>10.884</v>
      </c>
      <c r="BH136" s="4">
        <v>0.186</v>
      </c>
      <c r="BI136" s="4">
        <v>11.07</v>
      </c>
      <c r="BJ136" s="4">
        <v>9.4239999999999995</v>
      </c>
      <c r="BK136" s="4">
        <v>0.161</v>
      </c>
      <c r="BL136" s="4">
        <v>9.5850000000000009</v>
      </c>
      <c r="BM136" s="4">
        <v>0</v>
      </c>
      <c r="BQ136" s="4">
        <v>583.60599999999999</v>
      </c>
      <c r="BR136" s="4">
        <v>0.20283000000000001</v>
      </c>
      <c r="BS136" s="4">
        <v>-5</v>
      </c>
      <c r="BT136" s="4">
        <v>0.89854999999999996</v>
      </c>
      <c r="BU136" s="4">
        <v>4.956658</v>
      </c>
      <c r="BV136" s="4">
        <v>18.15071</v>
      </c>
      <c r="BW136" s="4">
        <f t="shared" si="11"/>
        <v>1.3095490435999999</v>
      </c>
      <c r="BY136" s="4">
        <f t="shared" si="12"/>
        <v>13113.25638006376</v>
      </c>
      <c r="BZ136" s="4">
        <f t="shared" si="13"/>
        <v>1.9700851846592</v>
      </c>
      <c r="CA136" s="4">
        <f t="shared" si="14"/>
        <v>40.013109440147204</v>
      </c>
      <c r="CB136" s="4">
        <f t="shared" si="15"/>
        <v>0</v>
      </c>
    </row>
    <row r="137" spans="1:80" x14ac:dyDescent="0.25">
      <c r="A137" s="2">
        <v>42801</v>
      </c>
      <c r="B137" s="3">
        <v>0.69170817129629636</v>
      </c>
      <c r="C137" s="4">
        <v>10.11</v>
      </c>
      <c r="D137" s="4">
        <v>-2.0000000000000001E-4</v>
      </c>
      <c r="E137" s="4">
        <v>-1.7067110000000001</v>
      </c>
      <c r="F137" s="4">
        <v>392.4</v>
      </c>
      <c r="G137" s="4">
        <v>4.2</v>
      </c>
      <c r="H137" s="4">
        <v>-4.5999999999999996</v>
      </c>
      <c r="J137" s="4">
        <v>3.23</v>
      </c>
      <c r="K137" s="4">
        <v>0.92159999999999997</v>
      </c>
      <c r="L137" s="4">
        <v>9.3180999999999994</v>
      </c>
      <c r="M137" s="4">
        <v>0</v>
      </c>
      <c r="N137" s="4">
        <v>361.6936</v>
      </c>
      <c r="O137" s="4">
        <v>3.8483000000000001</v>
      </c>
      <c r="P137" s="4">
        <v>365.5</v>
      </c>
      <c r="Q137" s="4">
        <v>313.178</v>
      </c>
      <c r="R137" s="4">
        <v>3.3321000000000001</v>
      </c>
      <c r="S137" s="4">
        <v>316.5</v>
      </c>
      <c r="T137" s="4">
        <v>0</v>
      </c>
      <c r="W137" s="4">
        <v>0</v>
      </c>
      <c r="X137" s="4">
        <v>2.9805000000000001</v>
      </c>
      <c r="Y137" s="4">
        <v>12</v>
      </c>
      <c r="Z137" s="4">
        <v>806</v>
      </c>
      <c r="AA137" s="4">
        <v>820</v>
      </c>
      <c r="AB137" s="4">
        <v>842</v>
      </c>
      <c r="AC137" s="4">
        <v>36</v>
      </c>
      <c r="AD137" s="4">
        <v>17.62</v>
      </c>
      <c r="AE137" s="4">
        <v>0.4</v>
      </c>
      <c r="AF137" s="4">
        <v>957</v>
      </c>
      <c r="AG137" s="4">
        <v>8</v>
      </c>
      <c r="AH137" s="4">
        <v>22</v>
      </c>
      <c r="AI137" s="4">
        <v>27</v>
      </c>
      <c r="AJ137" s="4">
        <v>192</v>
      </c>
      <c r="AK137" s="4">
        <v>189.5</v>
      </c>
      <c r="AL137" s="4">
        <v>4.3</v>
      </c>
      <c r="AM137" s="4">
        <v>195.7</v>
      </c>
      <c r="AN137" s="4" t="s">
        <v>155</v>
      </c>
      <c r="AO137" s="4">
        <v>2</v>
      </c>
      <c r="AP137" s="5">
        <v>0.90005787037037033</v>
      </c>
      <c r="AQ137" s="4">
        <v>47.164267000000002</v>
      </c>
      <c r="AR137" s="4">
        <v>-88.488866999999999</v>
      </c>
      <c r="AS137" s="4">
        <v>322.89999999999998</v>
      </c>
      <c r="AT137" s="4">
        <v>26</v>
      </c>
      <c r="AU137" s="4">
        <v>12</v>
      </c>
      <c r="AV137" s="4">
        <v>9</v>
      </c>
      <c r="AW137" s="4" t="s">
        <v>413</v>
      </c>
      <c r="AX137" s="4">
        <v>1.4103000000000001</v>
      </c>
      <c r="AY137" s="4">
        <v>1.4515</v>
      </c>
      <c r="AZ137" s="4">
        <v>2.5411999999999999</v>
      </c>
      <c r="BA137" s="4">
        <v>13.836</v>
      </c>
      <c r="BB137" s="4">
        <v>20.91</v>
      </c>
      <c r="BC137" s="4">
        <v>1.51</v>
      </c>
      <c r="BD137" s="4">
        <v>8.5020000000000007</v>
      </c>
      <c r="BE137" s="4">
        <v>3090.4659999999999</v>
      </c>
      <c r="BF137" s="4">
        <v>0</v>
      </c>
      <c r="BG137" s="4">
        <v>12.561999999999999</v>
      </c>
      <c r="BH137" s="4">
        <v>0.13400000000000001</v>
      </c>
      <c r="BI137" s="4">
        <v>12.696</v>
      </c>
      <c r="BJ137" s="4">
        <v>10.877000000000001</v>
      </c>
      <c r="BK137" s="4">
        <v>0.11600000000000001</v>
      </c>
      <c r="BL137" s="4">
        <v>10.993</v>
      </c>
      <c r="BM137" s="4">
        <v>0</v>
      </c>
      <c r="BQ137" s="4">
        <v>718.75300000000004</v>
      </c>
      <c r="BR137" s="4">
        <v>0.19298999999999999</v>
      </c>
      <c r="BS137" s="4">
        <v>-5</v>
      </c>
      <c r="BT137" s="4">
        <v>0.89998</v>
      </c>
      <c r="BU137" s="4">
        <v>4.7161929999999996</v>
      </c>
      <c r="BV137" s="4">
        <v>18.179596</v>
      </c>
      <c r="BW137" s="4">
        <f t="shared" si="11"/>
        <v>1.2460181905999999</v>
      </c>
      <c r="BY137" s="4">
        <f t="shared" si="12"/>
        <v>12485.14554371249</v>
      </c>
      <c r="BZ137" s="4">
        <f t="shared" si="13"/>
        <v>0</v>
      </c>
      <c r="CA137" s="4">
        <f t="shared" si="14"/>
        <v>43.941893578172603</v>
      </c>
      <c r="CB137" s="4">
        <f t="shared" si="15"/>
        <v>0</v>
      </c>
    </row>
    <row r="138" spans="1:80" x14ac:dyDescent="0.25">
      <c r="A138" s="2">
        <v>42801</v>
      </c>
      <c r="B138" s="3">
        <v>0.6917197453703704</v>
      </c>
      <c r="C138" s="4">
        <v>9.907</v>
      </c>
      <c r="D138" s="4">
        <v>5.5999999999999999E-3</v>
      </c>
      <c r="E138" s="4">
        <v>56.288317999999997</v>
      </c>
      <c r="F138" s="4">
        <v>423.1</v>
      </c>
      <c r="G138" s="4">
        <v>1.8</v>
      </c>
      <c r="H138" s="4">
        <v>-5.4</v>
      </c>
      <c r="J138" s="4">
        <v>5.27</v>
      </c>
      <c r="K138" s="4">
        <v>0.92320000000000002</v>
      </c>
      <c r="L138" s="4">
        <v>9.1462000000000003</v>
      </c>
      <c r="M138" s="4">
        <v>5.1999999999999998E-3</v>
      </c>
      <c r="N138" s="4">
        <v>390.55959999999999</v>
      </c>
      <c r="O138" s="4">
        <v>1.6617</v>
      </c>
      <c r="P138" s="4">
        <v>392.2</v>
      </c>
      <c r="Q138" s="4">
        <v>338.1721</v>
      </c>
      <c r="R138" s="4">
        <v>1.4388000000000001</v>
      </c>
      <c r="S138" s="4">
        <v>339.6</v>
      </c>
      <c r="T138" s="4">
        <v>0</v>
      </c>
      <c r="W138" s="4">
        <v>0</v>
      </c>
      <c r="X138" s="4">
        <v>4.8605</v>
      </c>
      <c r="Y138" s="4">
        <v>12.1</v>
      </c>
      <c r="Z138" s="4">
        <v>806</v>
      </c>
      <c r="AA138" s="4">
        <v>821</v>
      </c>
      <c r="AB138" s="4">
        <v>842</v>
      </c>
      <c r="AC138" s="4">
        <v>36</v>
      </c>
      <c r="AD138" s="4">
        <v>17.62</v>
      </c>
      <c r="AE138" s="4">
        <v>0.4</v>
      </c>
      <c r="AF138" s="4">
        <v>957</v>
      </c>
      <c r="AG138" s="4">
        <v>8</v>
      </c>
      <c r="AH138" s="4">
        <v>22.51</v>
      </c>
      <c r="AI138" s="4">
        <v>27</v>
      </c>
      <c r="AJ138" s="4">
        <v>192</v>
      </c>
      <c r="AK138" s="4">
        <v>190</v>
      </c>
      <c r="AL138" s="4">
        <v>4.3</v>
      </c>
      <c r="AM138" s="4">
        <v>196</v>
      </c>
      <c r="AN138" s="4" t="s">
        <v>155</v>
      </c>
      <c r="AO138" s="4">
        <v>2</v>
      </c>
      <c r="AP138" s="5">
        <v>0.90006944444444448</v>
      </c>
      <c r="AQ138" s="4">
        <v>47.164281000000003</v>
      </c>
      <c r="AR138" s="4">
        <v>-88.489029000000002</v>
      </c>
      <c r="AS138" s="4">
        <v>322.39999999999998</v>
      </c>
      <c r="AT138" s="4">
        <v>26.1</v>
      </c>
      <c r="AU138" s="4">
        <v>12</v>
      </c>
      <c r="AV138" s="4">
        <v>9</v>
      </c>
      <c r="AW138" s="4" t="s">
        <v>413</v>
      </c>
      <c r="AX138" s="4">
        <v>1.4691000000000001</v>
      </c>
      <c r="AY138" s="4">
        <v>1.9</v>
      </c>
      <c r="AZ138" s="4">
        <v>2.8588</v>
      </c>
      <c r="BA138" s="4">
        <v>13.836</v>
      </c>
      <c r="BB138" s="4">
        <v>21.31</v>
      </c>
      <c r="BC138" s="4">
        <v>1.54</v>
      </c>
      <c r="BD138" s="4">
        <v>8.3230000000000004</v>
      </c>
      <c r="BE138" s="4">
        <v>3088.953</v>
      </c>
      <c r="BF138" s="4">
        <v>1.117</v>
      </c>
      <c r="BG138" s="4">
        <v>13.813000000000001</v>
      </c>
      <c r="BH138" s="4">
        <v>5.8999999999999997E-2</v>
      </c>
      <c r="BI138" s="4">
        <v>13.872</v>
      </c>
      <c r="BJ138" s="4">
        <v>11.96</v>
      </c>
      <c r="BK138" s="4">
        <v>5.0999999999999997E-2</v>
      </c>
      <c r="BL138" s="4">
        <v>12.010999999999999</v>
      </c>
      <c r="BM138" s="4">
        <v>0</v>
      </c>
      <c r="BQ138" s="4">
        <v>1193.588</v>
      </c>
      <c r="BR138" s="4">
        <v>0.16697999999999999</v>
      </c>
      <c r="BS138" s="4">
        <v>-5</v>
      </c>
      <c r="BT138" s="4">
        <v>0.89951000000000003</v>
      </c>
      <c r="BU138" s="4">
        <v>4.0805740000000004</v>
      </c>
      <c r="BV138" s="4">
        <v>18.170102</v>
      </c>
      <c r="BW138" s="4">
        <f t="shared" si="11"/>
        <v>1.0780876508000001</v>
      </c>
      <c r="BY138" s="4">
        <f t="shared" si="12"/>
        <v>10797.187132742247</v>
      </c>
      <c r="BZ138" s="4">
        <f t="shared" si="13"/>
        <v>3.9043837919428008</v>
      </c>
      <c r="CA138" s="4">
        <f t="shared" si="14"/>
        <v>41.805219473264003</v>
      </c>
      <c r="CB138" s="4">
        <f t="shared" si="15"/>
        <v>0</v>
      </c>
    </row>
    <row r="139" spans="1:80" x14ac:dyDescent="0.25">
      <c r="A139" s="2">
        <v>42801</v>
      </c>
      <c r="B139" s="3">
        <v>0.69173131944444444</v>
      </c>
      <c r="C139" s="4">
        <v>9.8049999999999997</v>
      </c>
      <c r="D139" s="4">
        <v>5.1999999999999998E-3</v>
      </c>
      <c r="E139" s="4">
        <v>52.277228000000001</v>
      </c>
      <c r="F139" s="4">
        <v>428.3</v>
      </c>
      <c r="G139" s="4">
        <v>2.8</v>
      </c>
      <c r="H139" s="4">
        <v>-2.5</v>
      </c>
      <c r="J139" s="4">
        <v>6.43</v>
      </c>
      <c r="K139" s="4">
        <v>0.92390000000000005</v>
      </c>
      <c r="L139" s="4">
        <v>9.0586000000000002</v>
      </c>
      <c r="M139" s="4">
        <v>4.7999999999999996E-3</v>
      </c>
      <c r="N139" s="4">
        <v>395.68540000000002</v>
      </c>
      <c r="O139" s="4">
        <v>2.6177000000000001</v>
      </c>
      <c r="P139" s="4">
        <v>398.3</v>
      </c>
      <c r="Q139" s="4">
        <v>342.6103</v>
      </c>
      <c r="R139" s="4">
        <v>2.2665999999999999</v>
      </c>
      <c r="S139" s="4">
        <v>344.9</v>
      </c>
      <c r="T139" s="4">
        <v>0</v>
      </c>
      <c r="W139" s="4">
        <v>0</v>
      </c>
      <c r="X139" s="4">
        <v>5.9435000000000002</v>
      </c>
      <c r="Y139" s="4">
        <v>12.1</v>
      </c>
      <c r="Z139" s="4">
        <v>806</v>
      </c>
      <c r="AA139" s="4">
        <v>820</v>
      </c>
      <c r="AB139" s="4">
        <v>842</v>
      </c>
      <c r="AC139" s="4">
        <v>36</v>
      </c>
      <c r="AD139" s="4">
        <v>17.62</v>
      </c>
      <c r="AE139" s="4">
        <v>0.4</v>
      </c>
      <c r="AF139" s="4">
        <v>957</v>
      </c>
      <c r="AG139" s="4">
        <v>8</v>
      </c>
      <c r="AH139" s="4">
        <v>22.49</v>
      </c>
      <c r="AI139" s="4">
        <v>27</v>
      </c>
      <c r="AJ139" s="4">
        <v>191.5</v>
      </c>
      <c r="AK139" s="4">
        <v>189.5</v>
      </c>
      <c r="AL139" s="4">
        <v>4.2</v>
      </c>
      <c r="AM139" s="4">
        <v>195.6</v>
      </c>
      <c r="AN139" s="4" t="s">
        <v>155</v>
      </c>
      <c r="AO139" s="4">
        <v>2</v>
      </c>
      <c r="AP139" s="5">
        <v>0.90008101851851852</v>
      </c>
      <c r="AQ139" s="4">
        <v>47.164256000000002</v>
      </c>
      <c r="AR139" s="4">
        <v>-88.489185000000006</v>
      </c>
      <c r="AS139" s="4">
        <v>322.10000000000002</v>
      </c>
      <c r="AT139" s="4">
        <v>26.5</v>
      </c>
      <c r="AU139" s="4">
        <v>12</v>
      </c>
      <c r="AV139" s="4">
        <v>9</v>
      </c>
      <c r="AW139" s="4" t="s">
        <v>413</v>
      </c>
      <c r="AX139" s="4">
        <v>1.2</v>
      </c>
      <c r="AY139" s="4">
        <v>1.8072999999999999</v>
      </c>
      <c r="AZ139" s="4">
        <v>2.4279000000000002</v>
      </c>
      <c r="BA139" s="4">
        <v>13.836</v>
      </c>
      <c r="BB139" s="4">
        <v>21.53</v>
      </c>
      <c r="BC139" s="4">
        <v>1.56</v>
      </c>
      <c r="BD139" s="4">
        <v>8.2360000000000007</v>
      </c>
      <c r="BE139" s="4">
        <v>3089.192</v>
      </c>
      <c r="BF139" s="4">
        <v>1.048</v>
      </c>
      <c r="BG139" s="4">
        <v>14.131</v>
      </c>
      <c r="BH139" s="4">
        <v>9.2999999999999999E-2</v>
      </c>
      <c r="BI139" s="4">
        <v>14.224</v>
      </c>
      <c r="BJ139" s="4">
        <v>12.236000000000001</v>
      </c>
      <c r="BK139" s="4">
        <v>8.1000000000000003E-2</v>
      </c>
      <c r="BL139" s="4">
        <v>12.316000000000001</v>
      </c>
      <c r="BM139" s="4">
        <v>0</v>
      </c>
      <c r="BQ139" s="4">
        <v>1473.7529999999999</v>
      </c>
      <c r="BR139" s="4">
        <v>0.15579999999999999</v>
      </c>
      <c r="BS139" s="4">
        <v>-5</v>
      </c>
      <c r="BT139" s="4">
        <v>0.9</v>
      </c>
      <c r="BU139" s="4">
        <v>3.8073630000000001</v>
      </c>
      <c r="BV139" s="4">
        <v>18.18</v>
      </c>
      <c r="BW139" s="4">
        <f t="shared" ref="BW139:BW148" si="16">BU139*0.2642</f>
        <v>1.0059053045999999</v>
      </c>
      <c r="BY139" s="4">
        <f t="shared" ref="BY139:BY148" si="17">BE139*$BU139*0.8566</f>
        <v>10075.051079708193</v>
      </c>
      <c r="BZ139" s="4">
        <f t="shared" ref="BZ139:BZ148" si="18">BF139*$BU139*0.8566</f>
        <v>3.4179337287984004</v>
      </c>
      <c r="CA139" s="4">
        <f t="shared" ref="CA139:CA148" si="19">BJ139*$BU139*0.8566</f>
        <v>39.906333116008803</v>
      </c>
      <c r="CB139" s="4">
        <f t="shared" ref="CB139:CB148" si="20">BM139*$BU139*0.8566</f>
        <v>0</v>
      </c>
    </row>
    <row r="140" spans="1:80" x14ac:dyDescent="0.25">
      <c r="A140" s="2">
        <v>42801</v>
      </c>
      <c r="B140" s="3">
        <v>0.69174289351851848</v>
      </c>
      <c r="C140" s="4">
        <v>9.5020000000000007</v>
      </c>
      <c r="D140" s="4">
        <v>5.5999999999999999E-3</v>
      </c>
      <c r="E140" s="4">
        <v>56.099409999999999</v>
      </c>
      <c r="F140" s="4">
        <v>429.1</v>
      </c>
      <c r="G140" s="4">
        <v>2.9</v>
      </c>
      <c r="H140" s="4">
        <v>-4.8</v>
      </c>
      <c r="J140" s="4">
        <v>6.6</v>
      </c>
      <c r="K140" s="4">
        <v>0.92620000000000002</v>
      </c>
      <c r="L140" s="4">
        <v>8.8005999999999993</v>
      </c>
      <c r="M140" s="4">
        <v>5.1999999999999998E-3</v>
      </c>
      <c r="N140" s="4">
        <v>397.41989999999998</v>
      </c>
      <c r="O140" s="4">
        <v>2.6859000000000002</v>
      </c>
      <c r="P140" s="4">
        <v>400.1</v>
      </c>
      <c r="Q140" s="4">
        <v>344.1121</v>
      </c>
      <c r="R140" s="4">
        <v>2.3256000000000001</v>
      </c>
      <c r="S140" s="4">
        <v>346.4</v>
      </c>
      <c r="T140" s="4">
        <v>0</v>
      </c>
      <c r="W140" s="4">
        <v>0</v>
      </c>
      <c r="X140" s="4">
        <v>6.1127000000000002</v>
      </c>
      <c r="Y140" s="4">
        <v>12</v>
      </c>
      <c r="Z140" s="4">
        <v>806</v>
      </c>
      <c r="AA140" s="4">
        <v>820</v>
      </c>
      <c r="AB140" s="4">
        <v>843</v>
      </c>
      <c r="AC140" s="4">
        <v>36</v>
      </c>
      <c r="AD140" s="4">
        <v>17.62</v>
      </c>
      <c r="AE140" s="4">
        <v>0.4</v>
      </c>
      <c r="AF140" s="4">
        <v>957</v>
      </c>
      <c r="AG140" s="4">
        <v>8</v>
      </c>
      <c r="AH140" s="4">
        <v>22.51</v>
      </c>
      <c r="AI140" s="4">
        <v>27</v>
      </c>
      <c r="AJ140" s="4">
        <v>191</v>
      </c>
      <c r="AK140" s="4">
        <v>189</v>
      </c>
      <c r="AL140" s="4">
        <v>4.0999999999999996</v>
      </c>
      <c r="AM140" s="4">
        <v>195.3</v>
      </c>
      <c r="AN140" s="4" t="s">
        <v>155</v>
      </c>
      <c r="AO140" s="4">
        <v>2</v>
      </c>
      <c r="AP140" s="5">
        <v>0.90009259259259267</v>
      </c>
      <c r="AQ140" s="4">
        <v>47.164211000000002</v>
      </c>
      <c r="AR140" s="4">
        <v>-88.489324999999994</v>
      </c>
      <c r="AS140" s="4">
        <v>321.8</v>
      </c>
      <c r="AT140" s="4">
        <v>25.8</v>
      </c>
      <c r="AU140" s="4">
        <v>12</v>
      </c>
      <c r="AV140" s="4">
        <v>9</v>
      </c>
      <c r="AW140" s="4" t="s">
        <v>413</v>
      </c>
      <c r="AX140" s="4">
        <v>1.2102999999999999</v>
      </c>
      <c r="AY140" s="4">
        <v>1.0206</v>
      </c>
      <c r="AZ140" s="4">
        <v>1.8103</v>
      </c>
      <c r="BA140" s="4">
        <v>13.836</v>
      </c>
      <c r="BB140" s="4">
        <v>22.18</v>
      </c>
      <c r="BC140" s="4">
        <v>1.6</v>
      </c>
      <c r="BD140" s="4">
        <v>7.9710000000000001</v>
      </c>
      <c r="BE140" s="4">
        <v>3089.4140000000002</v>
      </c>
      <c r="BF140" s="4">
        <v>1.161</v>
      </c>
      <c r="BG140" s="4">
        <v>14.61</v>
      </c>
      <c r="BH140" s="4">
        <v>9.9000000000000005E-2</v>
      </c>
      <c r="BI140" s="4">
        <v>14.709</v>
      </c>
      <c r="BJ140" s="4">
        <v>12.65</v>
      </c>
      <c r="BK140" s="4">
        <v>8.5000000000000006E-2</v>
      </c>
      <c r="BL140" s="4">
        <v>12.736000000000001</v>
      </c>
      <c r="BM140" s="4">
        <v>0</v>
      </c>
      <c r="BQ140" s="4">
        <v>1560.2529999999999</v>
      </c>
      <c r="BR140" s="4">
        <v>0.13936999999999999</v>
      </c>
      <c r="BS140" s="4">
        <v>-5</v>
      </c>
      <c r="BT140" s="4">
        <v>0.90051000000000003</v>
      </c>
      <c r="BU140" s="4">
        <v>3.4058549999999999</v>
      </c>
      <c r="BV140" s="4">
        <v>18.190301999999999</v>
      </c>
      <c r="BW140" s="4">
        <f t="shared" si="16"/>
        <v>0.89982689099999991</v>
      </c>
      <c r="BY140" s="4">
        <f t="shared" si="17"/>
        <v>9013.2275355097026</v>
      </c>
      <c r="BZ140" s="4">
        <f t="shared" si="18"/>
        <v>3.387165711273</v>
      </c>
      <c r="CA140" s="4">
        <f t="shared" si="19"/>
        <v>36.905810721450003</v>
      </c>
      <c r="CB140" s="4">
        <f t="shared" si="20"/>
        <v>0</v>
      </c>
    </row>
    <row r="141" spans="1:80" x14ac:dyDescent="0.25">
      <c r="A141" s="2">
        <v>42801</v>
      </c>
      <c r="B141" s="3">
        <v>0.69175446759259263</v>
      </c>
      <c r="C141" s="4">
        <v>9.3260000000000005</v>
      </c>
      <c r="D141" s="4">
        <v>6.4000000000000003E-3</v>
      </c>
      <c r="E141" s="4">
        <v>64.372963999999996</v>
      </c>
      <c r="F141" s="4">
        <v>430.2</v>
      </c>
      <c r="G141" s="4">
        <v>-1.8</v>
      </c>
      <c r="H141" s="4">
        <v>-1</v>
      </c>
      <c r="J141" s="4">
        <v>6.96</v>
      </c>
      <c r="K141" s="4">
        <v>0.92749999999999999</v>
      </c>
      <c r="L141" s="4">
        <v>8.6501999999999999</v>
      </c>
      <c r="M141" s="4">
        <v>6.0000000000000001E-3</v>
      </c>
      <c r="N141" s="4">
        <v>399.03739999999999</v>
      </c>
      <c r="O141" s="4">
        <v>0</v>
      </c>
      <c r="P141" s="4">
        <v>399</v>
      </c>
      <c r="Q141" s="4">
        <v>345.5127</v>
      </c>
      <c r="R141" s="4">
        <v>0</v>
      </c>
      <c r="S141" s="4">
        <v>345.5</v>
      </c>
      <c r="T141" s="4">
        <v>0</v>
      </c>
      <c r="W141" s="4">
        <v>0</v>
      </c>
      <c r="X141" s="4">
        <v>6.46</v>
      </c>
      <c r="Y141" s="4">
        <v>12.1</v>
      </c>
      <c r="Z141" s="4">
        <v>805</v>
      </c>
      <c r="AA141" s="4">
        <v>820</v>
      </c>
      <c r="AB141" s="4">
        <v>842</v>
      </c>
      <c r="AC141" s="4">
        <v>36</v>
      </c>
      <c r="AD141" s="4">
        <v>17.62</v>
      </c>
      <c r="AE141" s="4">
        <v>0.4</v>
      </c>
      <c r="AF141" s="4">
        <v>957</v>
      </c>
      <c r="AG141" s="4">
        <v>8</v>
      </c>
      <c r="AH141" s="4">
        <v>23</v>
      </c>
      <c r="AI141" s="4">
        <v>27</v>
      </c>
      <c r="AJ141" s="4">
        <v>191.5</v>
      </c>
      <c r="AK141" s="4">
        <v>189</v>
      </c>
      <c r="AL141" s="4">
        <v>4.0999999999999996</v>
      </c>
      <c r="AM141" s="4">
        <v>195.1</v>
      </c>
      <c r="AN141" s="4" t="s">
        <v>155</v>
      </c>
      <c r="AO141" s="4">
        <v>2</v>
      </c>
      <c r="AP141" s="5">
        <v>0.90010416666666659</v>
      </c>
      <c r="AQ141" s="4">
        <v>47.164157000000003</v>
      </c>
      <c r="AR141" s="4">
        <v>-88.489448999999993</v>
      </c>
      <c r="AS141" s="4">
        <v>321.39999999999998</v>
      </c>
      <c r="AT141" s="4">
        <v>25.1</v>
      </c>
      <c r="AU141" s="4">
        <v>12</v>
      </c>
      <c r="AV141" s="4">
        <v>9</v>
      </c>
      <c r="AW141" s="4" t="s">
        <v>413</v>
      </c>
      <c r="AX141" s="4">
        <v>1.2897000000000001</v>
      </c>
      <c r="AY141" s="4">
        <v>1.2102999999999999</v>
      </c>
      <c r="AZ141" s="4">
        <v>1.9103000000000001</v>
      </c>
      <c r="BA141" s="4">
        <v>13.836</v>
      </c>
      <c r="BB141" s="4">
        <v>22.58</v>
      </c>
      <c r="BC141" s="4">
        <v>1.63</v>
      </c>
      <c r="BD141" s="4">
        <v>7.8150000000000004</v>
      </c>
      <c r="BE141" s="4">
        <v>3089.3490000000002</v>
      </c>
      <c r="BF141" s="4">
        <v>1.357</v>
      </c>
      <c r="BG141" s="4">
        <v>14.923999999999999</v>
      </c>
      <c r="BH141" s="4">
        <v>0</v>
      </c>
      <c r="BI141" s="4">
        <v>14.923999999999999</v>
      </c>
      <c r="BJ141" s="4">
        <v>12.922000000000001</v>
      </c>
      <c r="BK141" s="4">
        <v>0</v>
      </c>
      <c r="BL141" s="4">
        <v>12.922000000000001</v>
      </c>
      <c r="BM141" s="4">
        <v>0</v>
      </c>
      <c r="BQ141" s="4">
        <v>1677.5319999999999</v>
      </c>
      <c r="BR141" s="4">
        <v>0.12484000000000001</v>
      </c>
      <c r="BS141" s="4">
        <v>-5</v>
      </c>
      <c r="BT141" s="4">
        <v>0.90354999999999996</v>
      </c>
      <c r="BU141" s="4">
        <v>3.0507780000000002</v>
      </c>
      <c r="BV141" s="4">
        <v>18.251709999999999</v>
      </c>
      <c r="BW141" s="4">
        <f t="shared" si="16"/>
        <v>0.80601554760000005</v>
      </c>
      <c r="BY141" s="4">
        <f t="shared" si="17"/>
        <v>8073.3847275529461</v>
      </c>
      <c r="BZ141" s="4">
        <f t="shared" si="18"/>
        <v>3.5462432620236002</v>
      </c>
      <c r="CA141" s="4">
        <f t="shared" si="19"/>
        <v>33.769016530485608</v>
      </c>
      <c r="CB141" s="4">
        <f t="shared" si="20"/>
        <v>0</v>
      </c>
    </row>
    <row r="142" spans="1:80" x14ac:dyDescent="0.25">
      <c r="A142" s="2">
        <v>42801</v>
      </c>
      <c r="B142" s="3">
        <v>0.69176604166666655</v>
      </c>
      <c r="C142" s="4">
        <v>9.4429999999999996</v>
      </c>
      <c r="D142" s="4">
        <v>6.4999999999999997E-3</v>
      </c>
      <c r="E142" s="4">
        <v>64.845704999999995</v>
      </c>
      <c r="F142" s="4">
        <v>430.4</v>
      </c>
      <c r="G142" s="4">
        <v>-2</v>
      </c>
      <c r="H142" s="4">
        <v>-2.6</v>
      </c>
      <c r="J142" s="4">
        <v>7.37</v>
      </c>
      <c r="K142" s="4">
        <v>0.92659999999999998</v>
      </c>
      <c r="L142" s="4">
        <v>8.7501999999999995</v>
      </c>
      <c r="M142" s="4">
        <v>6.0000000000000001E-3</v>
      </c>
      <c r="N142" s="4">
        <v>398.81549999999999</v>
      </c>
      <c r="O142" s="4">
        <v>0</v>
      </c>
      <c r="P142" s="4">
        <v>398.8</v>
      </c>
      <c r="Q142" s="4">
        <v>345.32060000000001</v>
      </c>
      <c r="R142" s="4">
        <v>0</v>
      </c>
      <c r="S142" s="4">
        <v>345.3</v>
      </c>
      <c r="T142" s="4">
        <v>0</v>
      </c>
      <c r="W142" s="4">
        <v>0</v>
      </c>
      <c r="X142" s="4">
        <v>6.8277000000000001</v>
      </c>
      <c r="Y142" s="4">
        <v>12.1</v>
      </c>
      <c r="Z142" s="4">
        <v>805</v>
      </c>
      <c r="AA142" s="4">
        <v>819</v>
      </c>
      <c r="AB142" s="4">
        <v>843</v>
      </c>
      <c r="AC142" s="4">
        <v>36</v>
      </c>
      <c r="AD142" s="4">
        <v>17.62</v>
      </c>
      <c r="AE142" s="4">
        <v>0.4</v>
      </c>
      <c r="AF142" s="4">
        <v>957</v>
      </c>
      <c r="AG142" s="4">
        <v>8</v>
      </c>
      <c r="AH142" s="4">
        <v>23</v>
      </c>
      <c r="AI142" s="4">
        <v>27</v>
      </c>
      <c r="AJ142" s="4">
        <v>191.5</v>
      </c>
      <c r="AK142" s="4">
        <v>189</v>
      </c>
      <c r="AL142" s="4">
        <v>4.0999999999999996</v>
      </c>
      <c r="AM142" s="4">
        <v>195.5</v>
      </c>
      <c r="AN142" s="4" t="s">
        <v>155</v>
      </c>
      <c r="AO142" s="4">
        <v>2</v>
      </c>
      <c r="AP142" s="5">
        <v>0.90011574074074074</v>
      </c>
      <c r="AQ142" s="4">
        <v>47.164096999999998</v>
      </c>
      <c r="AR142" s="4">
        <v>-88.489569000000003</v>
      </c>
      <c r="AS142" s="4">
        <v>321.2</v>
      </c>
      <c r="AT142" s="4">
        <v>24.9</v>
      </c>
      <c r="AU142" s="4">
        <v>12</v>
      </c>
      <c r="AV142" s="4">
        <v>8</v>
      </c>
      <c r="AW142" s="4" t="s">
        <v>406</v>
      </c>
      <c r="AX142" s="4">
        <v>1.2102999999999999</v>
      </c>
      <c r="AY142" s="4">
        <v>1.2690999999999999</v>
      </c>
      <c r="AZ142" s="4">
        <v>2</v>
      </c>
      <c r="BA142" s="4">
        <v>13.836</v>
      </c>
      <c r="BB142" s="4">
        <v>22.31</v>
      </c>
      <c r="BC142" s="4">
        <v>1.61</v>
      </c>
      <c r="BD142" s="4">
        <v>7.92</v>
      </c>
      <c r="BE142" s="4">
        <v>3089.1959999999999</v>
      </c>
      <c r="BF142" s="4">
        <v>1.35</v>
      </c>
      <c r="BG142" s="4">
        <v>14.744999999999999</v>
      </c>
      <c r="BH142" s="4">
        <v>0</v>
      </c>
      <c r="BI142" s="4">
        <v>14.744999999999999</v>
      </c>
      <c r="BJ142" s="4">
        <v>12.766999999999999</v>
      </c>
      <c r="BK142" s="4">
        <v>0</v>
      </c>
      <c r="BL142" s="4">
        <v>12.766999999999999</v>
      </c>
      <c r="BM142" s="4">
        <v>0</v>
      </c>
      <c r="BQ142" s="4">
        <v>1752.6579999999999</v>
      </c>
      <c r="BR142" s="4">
        <v>0.11343</v>
      </c>
      <c r="BS142" s="4">
        <v>-5</v>
      </c>
      <c r="BT142" s="4">
        <v>0.90447</v>
      </c>
      <c r="BU142" s="4">
        <v>2.7719459999999998</v>
      </c>
      <c r="BV142" s="4">
        <v>18.270294</v>
      </c>
      <c r="BW142" s="4">
        <f t="shared" si="16"/>
        <v>0.73234813319999992</v>
      </c>
      <c r="BY142" s="4">
        <f t="shared" si="17"/>
        <v>7335.1381787733444</v>
      </c>
      <c r="BZ142" s="4">
        <f t="shared" si="18"/>
        <v>3.2055060738600001</v>
      </c>
      <c r="CA142" s="4">
        <f t="shared" si="19"/>
        <v>30.314589662941195</v>
      </c>
      <c r="CB142" s="4">
        <f t="shared" si="20"/>
        <v>0</v>
      </c>
    </row>
    <row r="143" spans="1:80" x14ac:dyDescent="0.25">
      <c r="A143" s="2">
        <v>42801</v>
      </c>
      <c r="B143" s="3">
        <v>0.6917776157407407</v>
      </c>
      <c r="C143" s="4">
        <v>9.7059999999999995</v>
      </c>
      <c r="D143" s="4">
        <v>4.7999999999999996E-3</v>
      </c>
      <c r="E143" s="4">
        <v>48.121263999999996</v>
      </c>
      <c r="F143" s="4">
        <v>429.2</v>
      </c>
      <c r="G143" s="4">
        <v>15.3</v>
      </c>
      <c r="H143" s="4">
        <v>-4</v>
      </c>
      <c r="J143" s="4">
        <v>7.5</v>
      </c>
      <c r="K143" s="4">
        <v>0.92469999999999997</v>
      </c>
      <c r="L143" s="4">
        <v>8.9751999999999992</v>
      </c>
      <c r="M143" s="4">
        <v>4.4000000000000003E-3</v>
      </c>
      <c r="N143" s="4">
        <v>396.8519</v>
      </c>
      <c r="O143" s="4">
        <v>14.1473</v>
      </c>
      <c r="P143" s="4">
        <v>411</v>
      </c>
      <c r="Q143" s="4">
        <v>343.62040000000002</v>
      </c>
      <c r="R143" s="4">
        <v>12.249599999999999</v>
      </c>
      <c r="S143" s="4">
        <v>355.9</v>
      </c>
      <c r="T143" s="4">
        <v>0</v>
      </c>
      <c r="W143" s="4">
        <v>0</v>
      </c>
      <c r="X143" s="4">
        <v>6.9348999999999998</v>
      </c>
      <c r="Y143" s="4">
        <v>12.1</v>
      </c>
      <c r="Z143" s="4">
        <v>805</v>
      </c>
      <c r="AA143" s="4">
        <v>819</v>
      </c>
      <c r="AB143" s="4">
        <v>842</v>
      </c>
      <c r="AC143" s="4">
        <v>36</v>
      </c>
      <c r="AD143" s="4">
        <v>17.62</v>
      </c>
      <c r="AE143" s="4">
        <v>0.4</v>
      </c>
      <c r="AF143" s="4">
        <v>957</v>
      </c>
      <c r="AG143" s="4">
        <v>8</v>
      </c>
      <c r="AH143" s="4">
        <v>23</v>
      </c>
      <c r="AI143" s="4">
        <v>27</v>
      </c>
      <c r="AJ143" s="4">
        <v>191</v>
      </c>
      <c r="AK143" s="4">
        <v>189</v>
      </c>
      <c r="AL143" s="4">
        <v>4.2</v>
      </c>
      <c r="AM143" s="4">
        <v>195.8</v>
      </c>
      <c r="AN143" s="4" t="s">
        <v>155</v>
      </c>
      <c r="AO143" s="4">
        <v>2</v>
      </c>
      <c r="AP143" s="5">
        <v>0.90012731481481489</v>
      </c>
      <c r="AQ143" s="4">
        <v>47.164023</v>
      </c>
      <c r="AR143" s="4">
        <v>-88.489673999999994</v>
      </c>
      <c r="AS143" s="4">
        <v>321.10000000000002</v>
      </c>
      <c r="AT143" s="4">
        <v>24.6</v>
      </c>
      <c r="AU143" s="4">
        <v>12</v>
      </c>
      <c r="AV143" s="4">
        <v>8</v>
      </c>
      <c r="AW143" s="4" t="s">
        <v>406</v>
      </c>
      <c r="AX143" s="4">
        <v>1.3</v>
      </c>
      <c r="AY143" s="4">
        <v>1.0206</v>
      </c>
      <c r="AZ143" s="4">
        <v>2.0103</v>
      </c>
      <c r="BA143" s="4">
        <v>13.836</v>
      </c>
      <c r="BB143" s="4">
        <v>21.74</v>
      </c>
      <c r="BC143" s="4">
        <v>1.57</v>
      </c>
      <c r="BD143" s="4">
        <v>8.1479999999999997</v>
      </c>
      <c r="BE143" s="4">
        <v>3089.4349999999999</v>
      </c>
      <c r="BF143" s="4">
        <v>0.97499999999999998</v>
      </c>
      <c r="BG143" s="4">
        <v>14.305</v>
      </c>
      <c r="BH143" s="4">
        <v>0.51</v>
      </c>
      <c r="BI143" s="4">
        <v>14.815</v>
      </c>
      <c r="BJ143" s="4">
        <v>12.387</v>
      </c>
      <c r="BK143" s="4">
        <v>0.442</v>
      </c>
      <c r="BL143" s="4">
        <v>12.827999999999999</v>
      </c>
      <c r="BM143" s="4">
        <v>0</v>
      </c>
      <c r="BQ143" s="4">
        <v>1735.7090000000001</v>
      </c>
      <c r="BR143" s="4">
        <v>0.110509</v>
      </c>
      <c r="BS143" s="4">
        <v>-5</v>
      </c>
      <c r="BT143" s="4">
        <v>0.90350900000000001</v>
      </c>
      <c r="BU143" s="4">
        <v>2.7005759999999999</v>
      </c>
      <c r="BV143" s="4">
        <v>18.250892</v>
      </c>
      <c r="BW143" s="4">
        <f t="shared" si="16"/>
        <v>0.71349217919999997</v>
      </c>
      <c r="BY143" s="4">
        <f t="shared" si="17"/>
        <v>7146.8313888720959</v>
      </c>
      <c r="BZ143" s="4">
        <f t="shared" si="18"/>
        <v>2.2554805665600002</v>
      </c>
      <c r="CA143" s="4">
        <f t="shared" si="19"/>
        <v>28.655013105619204</v>
      </c>
      <c r="CB143" s="4">
        <f t="shared" si="20"/>
        <v>0</v>
      </c>
    </row>
    <row r="144" spans="1:80" x14ac:dyDescent="0.25">
      <c r="A144" s="2">
        <v>42801</v>
      </c>
      <c r="B144" s="3">
        <v>0.69178918981481485</v>
      </c>
      <c r="C144" s="4">
        <v>9.9390000000000001</v>
      </c>
      <c r="D144" s="4">
        <v>3.0999999999999999E-3</v>
      </c>
      <c r="E144" s="4">
        <v>31.041844999999999</v>
      </c>
      <c r="F144" s="4">
        <v>426.5</v>
      </c>
      <c r="G144" s="4">
        <v>15.3</v>
      </c>
      <c r="H144" s="4">
        <v>-0.3</v>
      </c>
      <c r="J144" s="4">
        <v>7.32</v>
      </c>
      <c r="K144" s="4">
        <v>0.92300000000000004</v>
      </c>
      <c r="L144" s="4">
        <v>9.1734000000000009</v>
      </c>
      <c r="M144" s="4">
        <v>2.8999999999999998E-3</v>
      </c>
      <c r="N144" s="4">
        <v>393.6266</v>
      </c>
      <c r="O144" s="4">
        <v>14.1214</v>
      </c>
      <c r="P144" s="4">
        <v>407.7</v>
      </c>
      <c r="Q144" s="4">
        <v>340.82769999999999</v>
      </c>
      <c r="R144" s="4">
        <v>12.2272</v>
      </c>
      <c r="S144" s="4">
        <v>353.1</v>
      </c>
      <c r="T144" s="4">
        <v>0</v>
      </c>
      <c r="W144" s="4">
        <v>0</v>
      </c>
      <c r="X144" s="4">
        <v>6.7526999999999999</v>
      </c>
      <c r="Y144" s="4">
        <v>12.1</v>
      </c>
      <c r="Z144" s="4">
        <v>804</v>
      </c>
      <c r="AA144" s="4">
        <v>819</v>
      </c>
      <c r="AB144" s="4">
        <v>841</v>
      </c>
      <c r="AC144" s="4">
        <v>36</v>
      </c>
      <c r="AD144" s="4">
        <v>17.62</v>
      </c>
      <c r="AE144" s="4">
        <v>0.4</v>
      </c>
      <c r="AF144" s="4">
        <v>957</v>
      </c>
      <c r="AG144" s="4">
        <v>8</v>
      </c>
      <c r="AH144" s="4">
        <v>23</v>
      </c>
      <c r="AI144" s="4">
        <v>27</v>
      </c>
      <c r="AJ144" s="4">
        <v>191</v>
      </c>
      <c r="AK144" s="4">
        <v>189.5</v>
      </c>
      <c r="AL144" s="4">
        <v>4.4000000000000004</v>
      </c>
      <c r="AM144" s="4">
        <v>195.8</v>
      </c>
      <c r="AN144" s="4" t="s">
        <v>155</v>
      </c>
      <c r="AO144" s="4">
        <v>2</v>
      </c>
      <c r="AP144" s="5">
        <v>0.90013888888888882</v>
      </c>
      <c r="AQ144" s="4">
        <v>47.163955999999999</v>
      </c>
      <c r="AR144" s="4">
        <v>-88.489784999999998</v>
      </c>
      <c r="AS144" s="4">
        <v>320.89999999999998</v>
      </c>
      <c r="AT144" s="4">
        <v>24.6</v>
      </c>
      <c r="AU144" s="4">
        <v>12</v>
      </c>
      <c r="AV144" s="4">
        <v>8</v>
      </c>
      <c r="AW144" s="4" t="s">
        <v>406</v>
      </c>
      <c r="AX144" s="4">
        <v>1.3</v>
      </c>
      <c r="AY144" s="4">
        <v>1.2102900000000001</v>
      </c>
      <c r="AZ144" s="4">
        <v>2.11029</v>
      </c>
      <c r="BA144" s="4">
        <v>13.836</v>
      </c>
      <c r="BB144" s="4">
        <v>21.25</v>
      </c>
      <c r="BC144" s="4">
        <v>1.54</v>
      </c>
      <c r="BD144" s="4">
        <v>8.3460000000000001</v>
      </c>
      <c r="BE144" s="4">
        <v>3089.7060000000001</v>
      </c>
      <c r="BF144" s="4">
        <v>0.61399999999999999</v>
      </c>
      <c r="BG144" s="4">
        <v>13.884</v>
      </c>
      <c r="BH144" s="4">
        <v>0.498</v>
      </c>
      <c r="BI144" s="4">
        <v>14.382</v>
      </c>
      <c r="BJ144" s="4">
        <v>12.021000000000001</v>
      </c>
      <c r="BK144" s="4">
        <v>0.43099999999999999</v>
      </c>
      <c r="BL144" s="4">
        <v>12.452999999999999</v>
      </c>
      <c r="BM144" s="4">
        <v>0</v>
      </c>
      <c r="BQ144" s="4">
        <v>1653.7270000000001</v>
      </c>
      <c r="BR144" s="4">
        <v>0.119662</v>
      </c>
      <c r="BS144" s="4">
        <v>-5</v>
      </c>
      <c r="BT144" s="4">
        <v>0.90501900000000002</v>
      </c>
      <c r="BU144" s="4">
        <v>2.9242319999999999</v>
      </c>
      <c r="BV144" s="4">
        <v>18.281383999999999</v>
      </c>
      <c r="BW144" s="4">
        <f t="shared" si="16"/>
        <v>0.77258209439999992</v>
      </c>
      <c r="BY144" s="4">
        <f t="shared" si="17"/>
        <v>7739.3956956514276</v>
      </c>
      <c r="BZ144" s="4">
        <f t="shared" si="18"/>
        <v>1.5380068385568</v>
      </c>
      <c r="CA144" s="4">
        <f t="shared" si="19"/>
        <v>30.111368414155201</v>
      </c>
      <c r="CB144" s="4">
        <f t="shared" si="20"/>
        <v>0</v>
      </c>
    </row>
    <row r="145" spans="1:80" x14ac:dyDescent="0.25">
      <c r="A145" s="2">
        <v>42801</v>
      </c>
      <c r="B145" s="3">
        <v>0.69180076388888889</v>
      </c>
      <c r="C145" s="4">
        <v>10.249000000000001</v>
      </c>
      <c r="D145" s="4">
        <v>2.2000000000000001E-3</v>
      </c>
      <c r="E145" s="4">
        <v>22.378247000000002</v>
      </c>
      <c r="F145" s="4">
        <v>422.4</v>
      </c>
      <c r="G145" s="4">
        <v>15.3</v>
      </c>
      <c r="H145" s="4">
        <v>-4.5999999999999996</v>
      </c>
      <c r="J145" s="4">
        <v>7.07</v>
      </c>
      <c r="K145" s="4">
        <v>0.92059999999999997</v>
      </c>
      <c r="L145" s="4">
        <v>9.4351000000000003</v>
      </c>
      <c r="M145" s="4">
        <v>2.0999999999999999E-3</v>
      </c>
      <c r="N145" s="4">
        <v>388.89449999999999</v>
      </c>
      <c r="O145" s="4">
        <v>14.085100000000001</v>
      </c>
      <c r="P145" s="4">
        <v>403</v>
      </c>
      <c r="Q145" s="4">
        <v>336.7303</v>
      </c>
      <c r="R145" s="4">
        <v>12.1958</v>
      </c>
      <c r="S145" s="4">
        <v>348.9</v>
      </c>
      <c r="T145" s="4">
        <v>0</v>
      </c>
      <c r="W145" s="4">
        <v>0</v>
      </c>
      <c r="X145" s="4">
        <v>6.5063000000000004</v>
      </c>
      <c r="Y145" s="4">
        <v>12</v>
      </c>
      <c r="Z145" s="4">
        <v>805</v>
      </c>
      <c r="AA145" s="4">
        <v>818</v>
      </c>
      <c r="AB145" s="4">
        <v>842</v>
      </c>
      <c r="AC145" s="4">
        <v>36</v>
      </c>
      <c r="AD145" s="4">
        <v>17.62</v>
      </c>
      <c r="AE145" s="4">
        <v>0.4</v>
      </c>
      <c r="AF145" s="4">
        <v>957</v>
      </c>
      <c r="AG145" s="4">
        <v>8</v>
      </c>
      <c r="AH145" s="4">
        <v>23</v>
      </c>
      <c r="AI145" s="4">
        <v>27</v>
      </c>
      <c r="AJ145" s="4">
        <v>191</v>
      </c>
      <c r="AK145" s="4">
        <v>190</v>
      </c>
      <c r="AL145" s="4">
        <v>4.3</v>
      </c>
      <c r="AM145" s="4">
        <v>195.4</v>
      </c>
      <c r="AN145" s="4" t="s">
        <v>155</v>
      </c>
      <c r="AO145" s="4">
        <v>2</v>
      </c>
      <c r="AP145" s="5">
        <v>0.90015046296296297</v>
      </c>
      <c r="AQ145" s="4">
        <v>47.163891999999997</v>
      </c>
      <c r="AR145" s="4">
        <v>-88.489900000000006</v>
      </c>
      <c r="AS145" s="4">
        <v>320.7</v>
      </c>
      <c r="AT145" s="4">
        <v>24.6</v>
      </c>
      <c r="AU145" s="4">
        <v>12</v>
      </c>
      <c r="AV145" s="4">
        <v>8</v>
      </c>
      <c r="AW145" s="4" t="s">
        <v>406</v>
      </c>
      <c r="AX145" s="4">
        <v>1.3102100000000001</v>
      </c>
      <c r="AY145" s="4">
        <v>1.269369</v>
      </c>
      <c r="AZ145" s="4">
        <v>2.2000000000000002</v>
      </c>
      <c r="BA145" s="4">
        <v>13.836</v>
      </c>
      <c r="BB145" s="4">
        <v>20.64</v>
      </c>
      <c r="BC145" s="4">
        <v>1.49</v>
      </c>
      <c r="BD145" s="4">
        <v>8.6259999999999994</v>
      </c>
      <c r="BE145" s="4">
        <v>3089.6239999999998</v>
      </c>
      <c r="BF145" s="4">
        <v>0.42899999999999999</v>
      </c>
      <c r="BG145" s="4">
        <v>13.336</v>
      </c>
      <c r="BH145" s="4">
        <v>0.48299999999999998</v>
      </c>
      <c r="BI145" s="4">
        <v>13.819000000000001</v>
      </c>
      <c r="BJ145" s="4">
        <v>11.547000000000001</v>
      </c>
      <c r="BK145" s="4">
        <v>0.41799999999999998</v>
      </c>
      <c r="BL145" s="4">
        <v>11.965</v>
      </c>
      <c r="BM145" s="4">
        <v>0</v>
      </c>
      <c r="BQ145" s="4">
        <v>1549.1369999999999</v>
      </c>
      <c r="BR145" s="4">
        <v>0.12443</v>
      </c>
      <c r="BS145" s="4">
        <v>-5</v>
      </c>
      <c r="BT145" s="4">
        <v>0.90447</v>
      </c>
      <c r="BU145" s="4">
        <v>3.0407579999999998</v>
      </c>
      <c r="BV145" s="4">
        <v>18.270294</v>
      </c>
      <c r="BW145" s="4">
        <f t="shared" si="16"/>
        <v>0.80336826359999991</v>
      </c>
      <c r="BY145" s="4">
        <f t="shared" si="17"/>
        <v>8047.5847334501459</v>
      </c>
      <c r="BZ145" s="4">
        <f t="shared" si="18"/>
        <v>1.1174220069012</v>
      </c>
      <c r="CA145" s="4">
        <f t="shared" si="19"/>
        <v>30.076624507431603</v>
      </c>
      <c r="CB145" s="4">
        <f t="shared" si="20"/>
        <v>0</v>
      </c>
    </row>
    <row r="146" spans="1:80" x14ac:dyDescent="0.25">
      <c r="A146" s="2">
        <v>42801</v>
      </c>
      <c r="B146" s="3">
        <v>0.69181233796296293</v>
      </c>
      <c r="C146" s="4">
        <v>10.565</v>
      </c>
      <c r="D146" s="4">
        <v>3.2000000000000002E-3</v>
      </c>
      <c r="E146" s="4">
        <v>32.085470000000001</v>
      </c>
      <c r="F146" s="4">
        <v>421</v>
      </c>
      <c r="G146" s="4">
        <v>15.3</v>
      </c>
      <c r="H146" s="4">
        <v>-3</v>
      </c>
      <c r="J146" s="4">
        <v>6.73</v>
      </c>
      <c r="K146" s="4">
        <v>0.91820000000000002</v>
      </c>
      <c r="L146" s="4">
        <v>9.7009000000000007</v>
      </c>
      <c r="M146" s="4">
        <v>2.8999999999999998E-3</v>
      </c>
      <c r="N146" s="4">
        <v>386.55029999999999</v>
      </c>
      <c r="O146" s="4">
        <v>14.048</v>
      </c>
      <c r="P146" s="4">
        <v>400.6</v>
      </c>
      <c r="Q146" s="4">
        <v>334.70060000000001</v>
      </c>
      <c r="R146" s="4">
        <v>12.1637</v>
      </c>
      <c r="S146" s="4">
        <v>346.9</v>
      </c>
      <c r="T146" s="4">
        <v>0</v>
      </c>
      <c r="W146" s="4">
        <v>0</v>
      </c>
      <c r="X146" s="4">
        <v>6.1798000000000002</v>
      </c>
      <c r="Y146" s="4">
        <v>12.1</v>
      </c>
      <c r="Z146" s="4">
        <v>805</v>
      </c>
      <c r="AA146" s="4">
        <v>818</v>
      </c>
      <c r="AB146" s="4">
        <v>842</v>
      </c>
      <c r="AC146" s="4">
        <v>36</v>
      </c>
      <c r="AD146" s="4">
        <v>17.62</v>
      </c>
      <c r="AE146" s="4">
        <v>0.4</v>
      </c>
      <c r="AF146" s="4">
        <v>957</v>
      </c>
      <c r="AG146" s="4">
        <v>8</v>
      </c>
      <c r="AH146" s="4">
        <v>23</v>
      </c>
      <c r="AI146" s="4">
        <v>27</v>
      </c>
      <c r="AJ146" s="4">
        <v>191</v>
      </c>
      <c r="AK146" s="4">
        <v>189.5</v>
      </c>
      <c r="AL146" s="4">
        <v>4.3</v>
      </c>
      <c r="AM146" s="4">
        <v>195.1</v>
      </c>
      <c r="AN146" s="4" t="s">
        <v>155</v>
      </c>
      <c r="AO146" s="4">
        <v>2</v>
      </c>
      <c r="AP146" s="5">
        <v>0.90016203703703701</v>
      </c>
      <c r="AQ146" s="4">
        <v>47.163831000000002</v>
      </c>
      <c r="AR146" s="4">
        <v>-88.490022999999994</v>
      </c>
      <c r="AS146" s="4">
        <v>320.5</v>
      </c>
      <c r="AT146" s="4">
        <v>25</v>
      </c>
      <c r="AU146" s="4">
        <v>12</v>
      </c>
      <c r="AV146" s="4">
        <v>8</v>
      </c>
      <c r="AW146" s="4" t="s">
        <v>406</v>
      </c>
      <c r="AX146" s="4">
        <v>1.4206000000000001</v>
      </c>
      <c r="AY146" s="4">
        <v>1</v>
      </c>
      <c r="AZ146" s="4">
        <v>2.2206000000000001</v>
      </c>
      <c r="BA146" s="4">
        <v>13.836</v>
      </c>
      <c r="BB146" s="4">
        <v>20.04</v>
      </c>
      <c r="BC146" s="4">
        <v>1.45</v>
      </c>
      <c r="BD146" s="4">
        <v>8.9120000000000008</v>
      </c>
      <c r="BE146" s="4">
        <v>3089.0010000000002</v>
      </c>
      <c r="BF146" s="4">
        <v>0.59699999999999998</v>
      </c>
      <c r="BG146" s="4">
        <v>12.89</v>
      </c>
      <c r="BH146" s="4">
        <v>0.46800000000000003</v>
      </c>
      <c r="BI146" s="4">
        <v>13.358000000000001</v>
      </c>
      <c r="BJ146" s="4">
        <v>11.161</v>
      </c>
      <c r="BK146" s="4">
        <v>0.40600000000000003</v>
      </c>
      <c r="BL146" s="4">
        <v>11.566000000000001</v>
      </c>
      <c r="BM146" s="4">
        <v>0</v>
      </c>
      <c r="BQ146" s="4">
        <v>1430.797</v>
      </c>
      <c r="BR146" s="4">
        <v>0.13120000000000001</v>
      </c>
      <c r="BS146" s="4">
        <v>-5</v>
      </c>
      <c r="BT146" s="4">
        <v>0.90452999999999995</v>
      </c>
      <c r="BU146" s="4">
        <v>3.2061999999999999</v>
      </c>
      <c r="BV146" s="4">
        <v>18.271505999999999</v>
      </c>
      <c r="BW146" s="4">
        <f t="shared" si="16"/>
        <v>0.84707803999999998</v>
      </c>
      <c r="BY146" s="4">
        <f t="shared" si="17"/>
        <v>8483.7278583109201</v>
      </c>
      <c r="BZ146" s="4">
        <f t="shared" si="18"/>
        <v>1.6396192592399998</v>
      </c>
      <c r="CA146" s="4">
        <f t="shared" si="19"/>
        <v>30.652915498119999</v>
      </c>
      <c r="CB146" s="4">
        <f t="shared" si="20"/>
        <v>0</v>
      </c>
    </row>
    <row r="147" spans="1:80" x14ac:dyDescent="0.25">
      <c r="A147" s="2">
        <v>42801</v>
      </c>
      <c r="B147" s="3">
        <v>0.69182391203703697</v>
      </c>
      <c r="C147" s="4">
        <v>10.73</v>
      </c>
      <c r="D147" s="4">
        <v>4.0000000000000001E-3</v>
      </c>
      <c r="E147" s="4">
        <v>40</v>
      </c>
      <c r="F147" s="4">
        <v>413.4</v>
      </c>
      <c r="G147" s="4">
        <v>15.3</v>
      </c>
      <c r="H147" s="4">
        <v>-2.5</v>
      </c>
      <c r="J147" s="4">
        <v>6.24</v>
      </c>
      <c r="K147" s="4">
        <v>0.91700000000000004</v>
      </c>
      <c r="L147" s="4">
        <v>9.8391000000000002</v>
      </c>
      <c r="M147" s="4">
        <v>3.7000000000000002E-3</v>
      </c>
      <c r="N147" s="4">
        <v>379.04680000000002</v>
      </c>
      <c r="O147" s="4">
        <v>14.0297</v>
      </c>
      <c r="P147" s="4">
        <v>393.1</v>
      </c>
      <c r="Q147" s="4">
        <v>328.20350000000002</v>
      </c>
      <c r="R147" s="4">
        <v>12.1478</v>
      </c>
      <c r="S147" s="4">
        <v>340.4</v>
      </c>
      <c r="T147" s="4">
        <v>0</v>
      </c>
      <c r="W147" s="4">
        <v>0</v>
      </c>
      <c r="X147" s="4">
        <v>5.7221000000000002</v>
      </c>
      <c r="Y147" s="4">
        <v>12.1</v>
      </c>
      <c r="Z147" s="4">
        <v>805</v>
      </c>
      <c r="AA147" s="4">
        <v>817</v>
      </c>
      <c r="AB147" s="4">
        <v>843</v>
      </c>
      <c r="AC147" s="4">
        <v>36</v>
      </c>
      <c r="AD147" s="4">
        <v>17.62</v>
      </c>
      <c r="AE147" s="4">
        <v>0.4</v>
      </c>
      <c r="AF147" s="4">
        <v>957</v>
      </c>
      <c r="AG147" s="4">
        <v>8</v>
      </c>
      <c r="AH147" s="4">
        <v>23.51</v>
      </c>
      <c r="AI147" s="4">
        <v>27</v>
      </c>
      <c r="AJ147" s="4">
        <v>191</v>
      </c>
      <c r="AK147" s="4">
        <v>189</v>
      </c>
      <c r="AL147" s="4">
        <v>4.4000000000000004</v>
      </c>
      <c r="AM147" s="4">
        <v>195</v>
      </c>
      <c r="AN147" s="4" t="s">
        <v>155</v>
      </c>
      <c r="AO147" s="4">
        <v>2</v>
      </c>
      <c r="AP147" s="5">
        <v>0.90017361111111116</v>
      </c>
      <c r="AQ147" s="4">
        <v>47.163778000000001</v>
      </c>
      <c r="AR147" s="4">
        <v>-88.49015</v>
      </c>
      <c r="AS147" s="4">
        <v>320.3</v>
      </c>
      <c r="AT147" s="4">
        <v>24.7</v>
      </c>
      <c r="AU147" s="4">
        <v>12</v>
      </c>
      <c r="AV147" s="4">
        <v>8</v>
      </c>
      <c r="AW147" s="4" t="s">
        <v>406</v>
      </c>
      <c r="AX147" s="4">
        <v>1.6103000000000001</v>
      </c>
      <c r="AY147" s="4">
        <v>1.0927</v>
      </c>
      <c r="AZ147" s="4">
        <v>2.4721000000000002</v>
      </c>
      <c r="BA147" s="4">
        <v>13.836</v>
      </c>
      <c r="BB147" s="4">
        <v>19.75</v>
      </c>
      <c r="BC147" s="4">
        <v>1.43</v>
      </c>
      <c r="BD147" s="4">
        <v>9.0549999999999997</v>
      </c>
      <c r="BE147" s="4">
        <v>3088.6080000000002</v>
      </c>
      <c r="BF147" s="4">
        <v>0.73299999999999998</v>
      </c>
      <c r="BG147" s="4">
        <v>12.461</v>
      </c>
      <c r="BH147" s="4">
        <v>0.46100000000000002</v>
      </c>
      <c r="BI147" s="4">
        <v>12.922000000000001</v>
      </c>
      <c r="BJ147" s="4">
        <v>10.789</v>
      </c>
      <c r="BK147" s="4">
        <v>0.39900000000000002</v>
      </c>
      <c r="BL147" s="4">
        <v>11.188000000000001</v>
      </c>
      <c r="BM147" s="4">
        <v>0</v>
      </c>
      <c r="BQ147" s="4">
        <v>1306.0440000000001</v>
      </c>
      <c r="BR147" s="4">
        <v>0.14712</v>
      </c>
      <c r="BS147" s="4">
        <v>-5</v>
      </c>
      <c r="BT147" s="4">
        <v>0.90498000000000001</v>
      </c>
      <c r="BU147" s="4">
        <v>3.5952449999999998</v>
      </c>
      <c r="BV147" s="4">
        <v>18.280595999999999</v>
      </c>
      <c r="BW147" s="4">
        <f t="shared" si="16"/>
        <v>0.94986372899999993</v>
      </c>
      <c r="BY147" s="4">
        <f t="shared" si="17"/>
        <v>9511.9454949111368</v>
      </c>
      <c r="BZ147" s="4">
        <f t="shared" si="18"/>
        <v>2.2574104735109999</v>
      </c>
      <c r="CA147" s="4">
        <f t="shared" si="19"/>
        <v>33.226741608062994</v>
      </c>
      <c r="CB147" s="4">
        <f t="shared" si="20"/>
        <v>0</v>
      </c>
    </row>
    <row r="148" spans="1:80" x14ac:dyDescent="0.25">
      <c r="A148" s="2">
        <v>42801</v>
      </c>
      <c r="B148" s="3">
        <v>0.69183548611111112</v>
      </c>
      <c r="C148" s="4">
        <v>10.73</v>
      </c>
      <c r="D148" s="4">
        <v>4.0000000000000001E-3</v>
      </c>
      <c r="E148" s="4">
        <v>40</v>
      </c>
      <c r="F148" s="4">
        <v>400.4</v>
      </c>
      <c r="G148" s="4">
        <v>12</v>
      </c>
      <c r="H148" s="4">
        <v>-3.7</v>
      </c>
      <c r="J148" s="4">
        <v>5.92</v>
      </c>
      <c r="K148" s="4">
        <v>0.91690000000000005</v>
      </c>
      <c r="L148" s="4">
        <v>9.8388000000000009</v>
      </c>
      <c r="M148" s="4">
        <v>3.7000000000000002E-3</v>
      </c>
      <c r="N148" s="4">
        <v>367.13389999999998</v>
      </c>
      <c r="O148" s="4">
        <v>11.003399999999999</v>
      </c>
      <c r="P148" s="4">
        <v>378.1</v>
      </c>
      <c r="Q148" s="4">
        <v>317.8886</v>
      </c>
      <c r="R148" s="4">
        <v>9.5274000000000001</v>
      </c>
      <c r="S148" s="4">
        <v>327.39999999999998</v>
      </c>
      <c r="T148" s="4">
        <v>0</v>
      </c>
      <c r="W148" s="4">
        <v>0</v>
      </c>
      <c r="X148" s="4">
        <v>5.4278000000000004</v>
      </c>
      <c r="Y148" s="4">
        <v>12</v>
      </c>
      <c r="Z148" s="4">
        <v>805</v>
      </c>
      <c r="AA148" s="4">
        <v>818</v>
      </c>
      <c r="AB148" s="4">
        <v>842</v>
      </c>
      <c r="AC148" s="4">
        <v>36</v>
      </c>
      <c r="AD148" s="4">
        <v>17.62</v>
      </c>
      <c r="AE148" s="4">
        <v>0.4</v>
      </c>
      <c r="AF148" s="4">
        <v>957</v>
      </c>
      <c r="AG148" s="4">
        <v>8</v>
      </c>
      <c r="AH148" s="4">
        <v>24</v>
      </c>
      <c r="AI148" s="4">
        <v>27</v>
      </c>
      <c r="AJ148" s="4">
        <v>191</v>
      </c>
      <c r="AK148" s="4">
        <v>189.5</v>
      </c>
      <c r="AL148" s="4">
        <v>4.3</v>
      </c>
      <c r="AM148" s="4">
        <v>195</v>
      </c>
      <c r="AN148" s="4" t="s">
        <v>155</v>
      </c>
      <c r="AO148" s="4">
        <v>2</v>
      </c>
      <c r="AP148" s="5">
        <v>0.90018518518518509</v>
      </c>
      <c r="AQ148" s="4">
        <v>47.163733000000001</v>
      </c>
      <c r="AR148" s="4">
        <v>-88.490280999999996</v>
      </c>
      <c r="AS148" s="4">
        <v>320.10000000000002</v>
      </c>
      <c r="AT148" s="4">
        <v>24.5</v>
      </c>
      <c r="AU148" s="4">
        <v>12</v>
      </c>
      <c r="AV148" s="4">
        <v>8</v>
      </c>
      <c r="AW148" s="4" t="s">
        <v>406</v>
      </c>
      <c r="AX148" s="4">
        <v>1.7205999999999999</v>
      </c>
      <c r="AY148" s="4">
        <v>1.8072999999999999</v>
      </c>
      <c r="AZ148" s="4">
        <v>3.1103000000000001</v>
      </c>
      <c r="BA148" s="4">
        <v>13.836</v>
      </c>
      <c r="BB148" s="4">
        <v>19.75</v>
      </c>
      <c r="BC148" s="4">
        <v>1.43</v>
      </c>
      <c r="BD148" s="4">
        <v>9.0579999999999998</v>
      </c>
      <c r="BE148" s="4">
        <v>3088.6080000000002</v>
      </c>
      <c r="BF148" s="4">
        <v>0.73299999999999998</v>
      </c>
      <c r="BG148" s="4">
        <v>12.069000000000001</v>
      </c>
      <c r="BH148" s="4">
        <v>0.36199999999999999</v>
      </c>
      <c r="BI148" s="4">
        <v>12.430999999999999</v>
      </c>
      <c r="BJ148" s="4">
        <v>10.45</v>
      </c>
      <c r="BK148" s="4">
        <v>0.313</v>
      </c>
      <c r="BL148" s="4">
        <v>10.763999999999999</v>
      </c>
      <c r="BM148" s="4">
        <v>0</v>
      </c>
      <c r="BQ148" s="4">
        <v>1238.9179999999999</v>
      </c>
      <c r="BR148" s="4">
        <v>0.13464000000000001</v>
      </c>
      <c r="BS148" s="4">
        <v>-5</v>
      </c>
      <c r="BT148" s="4">
        <v>0.90298</v>
      </c>
      <c r="BU148" s="4">
        <v>3.2902650000000002</v>
      </c>
      <c r="BV148" s="4">
        <v>18.240196000000001</v>
      </c>
      <c r="BW148" s="4">
        <f t="shared" si="16"/>
        <v>0.86928801300000003</v>
      </c>
      <c r="BY148" s="4">
        <f t="shared" si="17"/>
        <v>8705.0594170393924</v>
      </c>
      <c r="BZ148" s="4">
        <f t="shared" si="18"/>
        <v>2.065917252267</v>
      </c>
      <c r="CA148" s="4">
        <f t="shared" si="19"/>
        <v>29.452708439549998</v>
      </c>
      <c r="CB148" s="4">
        <f t="shared" si="20"/>
        <v>0</v>
      </c>
    </row>
    <row r="149" spans="1:80" x14ac:dyDescent="0.25">
      <c r="A149" s="2">
        <v>42801</v>
      </c>
      <c r="B149" s="3">
        <v>0.69184706018518527</v>
      </c>
      <c r="C149" s="4">
        <v>10.951000000000001</v>
      </c>
      <c r="D149" s="4">
        <v>4.1000000000000003E-3</v>
      </c>
      <c r="E149" s="4">
        <v>41.182347999999998</v>
      </c>
      <c r="F149" s="4">
        <v>399.8</v>
      </c>
      <c r="G149" s="4">
        <v>12.2</v>
      </c>
      <c r="H149" s="4">
        <v>-0.1</v>
      </c>
      <c r="J149" s="4">
        <v>5.77</v>
      </c>
      <c r="K149" s="4">
        <v>0.9153</v>
      </c>
      <c r="L149" s="4">
        <v>10.0228</v>
      </c>
      <c r="M149" s="4">
        <v>3.8E-3</v>
      </c>
      <c r="N149" s="4">
        <v>365.92439999999999</v>
      </c>
      <c r="O149" s="4">
        <v>11.160600000000001</v>
      </c>
      <c r="P149" s="4">
        <v>377.1</v>
      </c>
      <c r="Q149" s="4">
        <v>316.84129999999999</v>
      </c>
      <c r="R149" s="4">
        <v>9.6636000000000006</v>
      </c>
      <c r="S149" s="4">
        <v>326.5</v>
      </c>
      <c r="T149" s="4">
        <v>0</v>
      </c>
      <c r="W149" s="4">
        <v>0</v>
      </c>
      <c r="X149" s="4">
        <v>5.2785000000000002</v>
      </c>
      <c r="Y149" s="4">
        <v>12.1</v>
      </c>
      <c r="Z149" s="4">
        <v>805</v>
      </c>
      <c r="AA149" s="4">
        <v>817</v>
      </c>
      <c r="AB149" s="4">
        <v>841</v>
      </c>
      <c r="AC149" s="4">
        <v>36</v>
      </c>
      <c r="AD149" s="4">
        <v>17.62</v>
      </c>
      <c r="AE149" s="4">
        <v>0.4</v>
      </c>
      <c r="AF149" s="4">
        <v>957</v>
      </c>
      <c r="AG149" s="4">
        <v>8</v>
      </c>
      <c r="AH149" s="4">
        <v>24</v>
      </c>
      <c r="AI149" s="4">
        <v>27</v>
      </c>
      <c r="AJ149" s="4">
        <v>191</v>
      </c>
      <c r="AK149" s="4">
        <v>190.5</v>
      </c>
      <c r="AL149" s="4">
        <v>4.3</v>
      </c>
      <c r="AM149" s="4">
        <v>195</v>
      </c>
      <c r="AN149" s="4" t="s">
        <v>155</v>
      </c>
      <c r="AO149" s="4">
        <v>2</v>
      </c>
      <c r="AP149" s="4">
        <v>0.90019675925925924</v>
      </c>
      <c r="AQ149" s="4">
        <v>47.163688999999998</v>
      </c>
      <c r="AR149" s="4">
        <v>-88.490409999999997</v>
      </c>
      <c r="AS149" s="4">
        <v>320</v>
      </c>
      <c r="AT149" s="4">
        <v>24.3</v>
      </c>
      <c r="AU149" s="4">
        <v>12</v>
      </c>
      <c r="AV149" s="4">
        <v>8</v>
      </c>
      <c r="AW149" s="4" t="s">
        <v>406</v>
      </c>
      <c r="AX149" s="4">
        <v>1.8588</v>
      </c>
      <c r="AY149" s="4">
        <v>1</v>
      </c>
      <c r="AZ149" s="4">
        <v>3.0558000000000001</v>
      </c>
      <c r="BA149" s="4">
        <v>13.836</v>
      </c>
      <c r="BB149" s="4">
        <v>19.37</v>
      </c>
      <c r="BC149" s="4">
        <v>1.4</v>
      </c>
      <c r="BD149" s="4">
        <v>9.2579999999999991</v>
      </c>
      <c r="BE149" s="4">
        <v>3088.3670000000002</v>
      </c>
      <c r="BF149" s="4">
        <v>0.73899999999999999</v>
      </c>
      <c r="BG149" s="4">
        <v>11.808</v>
      </c>
      <c r="BH149" s="4">
        <v>0.36</v>
      </c>
      <c r="BI149" s="4">
        <v>12.167999999999999</v>
      </c>
      <c r="BJ149" s="4">
        <v>10.224</v>
      </c>
      <c r="BK149" s="4">
        <v>0.312</v>
      </c>
      <c r="BL149" s="4">
        <v>10.536</v>
      </c>
      <c r="BM149" s="4">
        <v>0</v>
      </c>
      <c r="BQ149" s="4">
        <v>1182.624</v>
      </c>
      <c r="BR149" s="4">
        <v>0.14402999999999999</v>
      </c>
      <c r="BS149" s="4">
        <v>-5</v>
      </c>
      <c r="BT149" s="4">
        <v>0.90353000000000006</v>
      </c>
      <c r="BU149" s="4">
        <v>3.519733</v>
      </c>
      <c r="BV149" s="4">
        <v>18.251306</v>
      </c>
      <c r="BW149" s="4">
        <f t="shared" ref="BW149:BW203" si="21">BU149*0.2642</f>
        <v>0.92991345859999996</v>
      </c>
      <c r="BY149" s="4">
        <f t="shared" ref="BY149:BY174" si="22">BE149*$BU149*0.8566</f>
        <v>9311.436658933022</v>
      </c>
      <c r="BZ149" s="4">
        <f t="shared" ref="BZ149:BZ174" si="23">BF149*$BU149*0.8566</f>
        <v>2.2280874296842001</v>
      </c>
      <c r="CA149" s="4">
        <f t="shared" ref="CA149:CA174" si="24">BJ149*$BU149*0.8566</f>
        <v>30.825393614467199</v>
      </c>
      <c r="CB149" s="4">
        <f t="shared" ref="CB149:CB174" si="25">BM149*$BU149*0.8566</f>
        <v>0</v>
      </c>
    </row>
    <row r="150" spans="1:80" x14ac:dyDescent="0.25">
      <c r="A150" s="2">
        <v>42801</v>
      </c>
      <c r="B150" s="3">
        <v>0.6918586342592592</v>
      </c>
      <c r="C150" s="4">
        <v>11.381</v>
      </c>
      <c r="D150" s="4">
        <v>5.0000000000000001E-3</v>
      </c>
      <c r="E150" s="4">
        <v>49.508743000000003</v>
      </c>
      <c r="F150" s="4">
        <v>399.7</v>
      </c>
      <c r="G150" s="4">
        <v>13.4</v>
      </c>
      <c r="H150" s="4">
        <v>-2.8</v>
      </c>
      <c r="J150" s="4">
        <v>5.62</v>
      </c>
      <c r="K150" s="4">
        <v>0.91210000000000002</v>
      </c>
      <c r="L150" s="4">
        <v>10.380699999999999</v>
      </c>
      <c r="M150" s="4">
        <v>4.4999999999999997E-3</v>
      </c>
      <c r="N150" s="4">
        <v>364.57479999999998</v>
      </c>
      <c r="O150" s="4">
        <v>12.2224</v>
      </c>
      <c r="P150" s="4">
        <v>376.8</v>
      </c>
      <c r="Q150" s="4">
        <v>315.48779999999999</v>
      </c>
      <c r="R150" s="4">
        <v>10.5768</v>
      </c>
      <c r="S150" s="4">
        <v>326.10000000000002</v>
      </c>
      <c r="T150" s="4">
        <v>0</v>
      </c>
      <c r="W150" s="4">
        <v>0</v>
      </c>
      <c r="X150" s="4">
        <v>5.1223999999999998</v>
      </c>
      <c r="Y150" s="4">
        <v>12</v>
      </c>
      <c r="Z150" s="4">
        <v>805</v>
      </c>
      <c r="AA150" s="4">
        <v>818</v>
      </c>
      <c r="AB150" s="4">
        <v>842</v>
      </c>
      <c r="AC150" s="4">
        <v>35.5</v>
      </c>
      <c r="AD150" s="4">
        <v>17.37</v>
      </c>
      <c r="AE150" s="4">
        <v>0.4</v>
      </c>
      <c r="AF150" s="4">
        <v>957</v>
      </c>
      <c r="AG150" s="4">
        <v>8</v>
      </c>
      <c r="AH150" s="4">
        <v>24</v>
      </c>
      <c r="AI150" s="4">
        <v>27</v>
      </c>
      <c r="AJ150" s="4">
        <v>191</v>
      </c>
      <c r="AK150" s="4">
        <v>190.5</v>
      </c>
      <c r="AL150" s="4">
        <v>4.3</v>
      </c>
      <c r="AM150" s="4">
        <v>195</v>
      </c>
      <c r="AN150" s="4" t="s">
        <v>155</v>
      </c>
      <c r="AO150" s="4">
        <v>2</v>
      </c>
      <c r="AP150" s="4">
        <v>0.90020833333333339</v>
      </c>
      <c r="AQ150" s="4">
        <v>47.163648999999999</v>
      </c>
      <c r="AR150" s="4">
        <v>-88.490538000000001</v>
      </c>
      <c r="AS150" s="4">
        <v>319.8</v>
      </c>
      <c r="AT150" s="4">
        <v>24.1</v>
      </c>
      <c r="AU150" s="4">
        <v>12</v>
      </c>
      <c r="AV150" s="4">
        <v>9</v>
      </c>
      <c r="AW150" s="4" t="s">
        <v>413</v>
      </c>
      <c r="AX150" s="4">
        <v>1.4484999999999999</v>
      </c>
      <c r="AY150" s="4">
        <v>1.0103</v>
      </c>
      <c r="AZ150" s="4">
        <v>1.8103</v>
      </c>
      <c r="BA150" s="4">
        <v>13.836</v>
      </c>
      <c r="BB150" s="4">
        <v>18.670000000000002</v>
      </c>
      <c r="BC150" s="4">
        <v>1.35</v>
      </c>
      <c r="BD150" s="4">
        <v>9.6349999999999998</v>
      </c>
      <c r="BE150" s="4">
        <v>3087.761</v>
      </c>
      <c r="BF150" s="4">
        <v>0.85499999999999998</v>
      </c>
      <c r="BG150" s="4">
        <v>11.356</v>
      </c>
      <c r="BH150" s="4">
        <v>0.38100000000000001</v>
      </c>
      <c r="BI150" s="4">
        <v>11.737</v>
      </c>
      <c r="BJ150" s="4">
        <v>9.827</v>
      </c>
      <c r="BK150" s="4">
        <v>0.32900000000000001</v>
      </c>
      <c r="BL150" s="4">
        <v>10.157</v>
      </c>
      <c r="BM150" s="4">
        <v>0</v>
      </c>
      <c r="BQ150" s="4">
        <v>1107.8779999999999</v>
      </c>
      <c r="BR150" s="4">
        <v>0.15010999999999999</v>
      </c>
      <c r="BS150" s="4">
        <v>-5</v>
      </c>
      <c r="BT150" s="4">
        <v>0.90500000000000003</v>
      </c>
      <c r="BU150" s="4">
        <v>3.6683129999999999</v>
      </c>
      <c r="BV150" s="4">
        <v>18.280999999999999</v>
      </c>
      <c r="BW150" s="4">
        <f t="shared" si="21"/>
        <v>0.96916829459999998</v>
      </c>
      <c r="BY150" s="4">
        <f t="shared" si="22"/>
        <v>9702.6001118075237</v>
      </c>
      <c r="BZ150" s="4">
        <f t="shared" si="23"/>
        <v>2.6866467630090001</v>
      </c>
      <c r="CA150" s="4">
        <f t="shared" si="24"/>
        <v>30.879155251566601</v>
      </c>
      <c r="CB150" s="4">
        <f t="shared" si="25"/>
        <v>0</v>
      </c>
    </row>
    <row r="151" spans="1:80" x14ac:dyDescent="0.25">
      <c r="A151" s="2">
        <v>42801</v>
      </c>
      <c r="B151" s="3">
        <v>0.69187020833333335</v>
      </c>
      <c r="C151" s="4">
        <v>11.738</v>
      </c>
      <c r="D151" s="4">
        <v>2.7000000000000001E-3</v>
      </c>
      <c r="E151" s="4">
        <v>27.123176999999998</v>
      </c>
      <c r="F151" s="4">
        <v>397.2</v>
      </c>
      <c r="G151" s="4">
        <v>13.4</v>
      </c>
      <c r="H151" s="4">
        <v>-1.4</v>
      </c>
      <c r="J151" s="4">
        <v>5.24</v>
      </c>
      <c r="K151" s="4">
        <v>0.90949999999999998</v>
      </c>
      <c r="L151" s="4">
        <v>10.6761</v>
      </c>
      <c r="M151" s="4">
        <v>2.5000000000000001E-3</v>
      </c>
      <c r="N151" s="4">
        <v>361.2294</v>
      </c>
      <c r="O151" s="4">
        <v>12.1874</v>
      </c>
      <c r="P151" s="4">
        <v>373.4</v>
      </c>
      <c r="Q151" s="4">
        <v>312.4171</v>
      </c>
      <c r="R151" s="4">
        <v>10.5406</v>
      </c>
      <c r="S151" s="4">
        <v>323</v>
      </c>
      <c r="T151" s="4">
        <v>0</v>
      </c>
      <c r="W151" s="4">
        <v>0</v>
      </c>
      <c r="X151" s="4">
        <v>4.7682000000000002</v>
      </c>
      <c r="Y151" s="4">
        <v>12.1</v>
      </c>
      <c r="Z151" s="4">
        <v>804</v>
      </c>
      <c r="AA151" s="4">
        <v>818</v>
      </c>
      <c r="AB151" s="4">
        <v>841</v>
      </c>
      <c r="AC151" s="4">
        <v>35</v>
      </c>
      <c r="AD151" s="4">
        <v>17.13</v>
      </c>
      <c r="AE151" s="4">
        <v>0.39</v>
      </c>
      <c r="AF151" s="4">
        <v>957</v>
      </c>
      <c r="AG151" s="4">
        <v>8</v>
      </c>
      <c r="AH151" s="4">
        <v>24</v>
      </c>
      <c r="AI151" s="4">
        <v>27</v>
      </c>
      <c r="AJ151" s="4">
        <v>191</v>
      </c>
      <c r="AK151" s="4">
        <v>190</v>
      </c>
      <c r="AL151" s="4">
        <v>4.2</v>
      </c>
      <c r="AM151" s="4">
        <v>195</v>
      </c>
      <c r="AN151" s="4" t="s">
        <v>155</v>
      </c>
      <c r="AO151" s="4">
        <v>2</v>
      </c>
      <c r="AP151" s="4">
        <v>0.90021990740740743</v>
      </c>
      <c r="AQ151" s="4">
        <v>47.163608000000004</v>
      </c>
      <c r="AR151" s="4">
        <v>-88.490666000000004</v>
      </c>
      <c r="AS151" s="4">
        <v>319.8</v>
      </c>
      <c r="AT151" s="4">
        <v>23.8</v>
      </c>
      <c r="AU151" s="4">
        <v>12</v>
      </c>
      <c r="AV151" s="4">
        <v>9</v>
      </c>
      <c r="AW151" s="4" t="s">
        <v>413</v>
      </c>
      <c r="AX151" s="4">
        <v>1</v>
      </c>
      <c r="AY151" s="4">
        <v>1.1000000000000001</v>
      </c>
      <c r="AZ151" s="4">
        <v>1.9</v>
      </c>
      <c r="BA151" s="4">
        <v>13.836</v>
      </c>
      <c r="BB151" s="4">
        <v>18.13</v>
      </c>
      <c r="BC151" s="4">
        <v>1.31</v>
      </c>
      <c r="BD151" s="4">
        <v>9.9489999999999998</v>
      </c>
      <c r="BE151" s="4">
        <v>3088.0639999999999</v>
      </c>
      <c r="BF151" s="4">
        <v>0.45400000000000001</v>
      </c>
      <c r="BG151" s="4">
        <v>10.942</v>
      </c>
      <c r="BH151" s="4">
        <v>0.36899999999999999</v>
      </c>
      <c r="BI151" s="4">
        <v>11.311</v>
      </c>
      <c r="BJ151" s="4">
        <v>9.4629999999999992</v>
      </c>
      <c r="BK151" s="4">
        <v>0.31900000000000001</v>
      </c>
      <c r="BL151" s="4">
        <v>9.7829999999999995</v>
      </c>
      <c r="BM151" s="4">
        <v>0</v>
      </c>
      <c r="BQ151" s="4">
        <v>1002.825</v>
      </c>
      <c r="BR151" s="4">
        <v>0.15190999999999999</v>
      </c>
      <c r="BS151" s="4">
        <v>-5</v>
      </c>
      <c r="BT151" s="4">
        <v>0.90551000000000004</v>
      </c>
      <c r="BU151" s="4">
        <v>3.7123010000000001</v>
      </c>
      <c r="BV151" s="4">
        <v>18.291302000000002</v>
      </c>
      <c r="BW151" s="4">
        <f t="shared" si="21"/>
        <v>0.9807899242</v>
      </c>
      <c r="BY151" s="4">
        <f t="shared" si="22"/>
        <v>9819.9108462711429</v>
      </c>
      <c r="BZ151" s="4">
        <f t="shared" si="23"/>
        <v>1.4437004946164003</v>
      </c>
      <c r="CA151" s="4">
        <f t="shared" si="24"/>
        <v>30.091933437345798</v>
      </c>
      <c r="CB151" s="4">
        <f t="shared" si="25"/>
        <v>0</v>
      </c>
    </row>
    <row r="152" spans="1:80" x14ac:dyDescent="0.25">
      <c r="A152" s="2">
        <v>42801</v>
      </c>
      <c r="B152" s="3">
        <v>0.69188178240740739</v>
      </c>
      <c r="C152" s="4">
        <v>11.928000000000001</v>
      </c>
      <c r="D152" s="4">
        <v>3.8E-3</v>
      </c>
      <c r="E152" s="4">
        <v>38.128205000000001</v>
      </c>
      <c r="F152" s="4">
        <v>393.3</v>
      </c>
      <c r="G152" s="4">
        <v>13.4</v>
      </c>
      <c r="H152" s="4">
        <v>-4</v>
      </c>
      <c r="J152" s="4">
        <v>4.6500000000000004</v>
      </c>
      <c r="K152" s="4">
        <v>0.90810000000000002</v>
      </c>
      <c r="L152" s="4">
        <v>10.8317</v>
      </c>
      <c r="M152" s="4">
        <v>3.5000000000000001E-3</v>
      </c>
      <c r="N152" s="4">
        <v>357.14670000000001</v>
      </c>
      <c r="O152" s="4">
        <v>12.168200000000001</v>
      </c>
      <c r="P152" s="4">
        <v>369.3</v>
      </c>
      <c r="Q152" s="4">
        <v>308.88600000000002</v>
      </c>
      <c r="R152" s="4">
        <v>10.523999999999999</v>
      </c>
      <c r="S152" s="4">
        <v>319.39999999999998</v>
      </c>
      <c r="T152" s="4">
        <v>0</v>
      </c>
      <c r="W152" s="4">
        <v>0</v>
      </c>
      <c r="X152" s="4">
        <v>4.2183999999999999</v>
      </c>
      <c r="Y152" s="4">
        <v>12.1</v>
      </c>
      <c r="Z152" s="4">
        <v>804</v>
      </c>
      <c r="AA152" s="4">
        <v>817</v>
      </c>
      <c r="AB152" s="4">
        <v>842</v>
      </c>
      <c r="AC152" s="4">
        <v>35</v>
      </c>
      <c r="AD152" s="4">
        <v>17.13</v>
      </c>
      <c r="AE152" s="4">
        <v>0.39</v>
      </c>
      <c r="AF152" s="4">
        <v>957</v>
      </c>
      <c r="AG152" s="4">
        <v>8</v>
      </c>
      <c r="AH152" s="4">
        <v>24</v>
      </c>
      <c r="AI152" s="4">
        <v>27</v>
      </c>
      <c r="AJ152" s="4">
        <v>191</v>
      </c>
      <c r="AK152" s="4">
        <v>190</v>
      </c>
      <c r="AL152" s="4">
        <v>4.2</v>
      </c>
      <c r="AM152" s="4">
        <v>195</v>
      </c>
      <c r="AN152" s="4" t="s">
        <v>155</v>
      </c>
      <c r="AO152" s="4">
        <v>2</v>
      </c>
      <c r="AP152" s="4">
        <v>0.90023148148148147</v>
      </c>
      <c r="AQ152" s="4">
        <v>47.163573</v>
      </c>
      <c r="AR152" s="4">
        <v>-88.490797000000001</v>
      </c>
      <c r="AS152" s="4">
        <v>319.89999999999998</v>
      </c>
      <c r="AT152" s="4">
        <v>23.5</v>
      </c>
      <c r="AU152" s="4">
        <v>12</v>
      </c>
      <c r="AV152" s="4">
        <v>9</v>
      </c>
      <c r="AW152" s="4" t="s">
        <v>413</v>
      </c>
      <c r="AX152" s="4">
        <v>1.0721000000000001</v>
      </c>
      <c r="AY152" s="4">
        <v>1.0896999999999999</v>
      </c>
      <c r="AZ152" s="4">
        <v>1.9515</v>
      </c>
      <c r="BA152" s="4">
        <v>13.836</v>
      </c>
      <c r="BB152" s="4">
        <v>17.850000000000001</v>
      </c>
      <c r="BC152" s="4">
        <v>1.29</v>
      </c>
      <c r="BD152" s="4">
        <v>10.122999999999999</v>
      </c>
      <c r="BE152" s="4">
        <v>3087.6239999999998</v>
      </c>
      <c r="BF152" s="4">
        <v>0.628</v>
      </c>
      <c r="BG152" s="4">
        <v>10.661</v>
      </c>
      <c r="BH152" s="4">
        <v>0.36299999999999999</v>
      </c>
      <c r="BI152" s="4">
        <v>11.025</v>
      </c>
      <c r="BJ152" s="4">
        <v>9.2210000000000001</v>
      </c>
      <c r="BK152" s="4">
        <v>0.314</v>
      </c>
      <c r="BL152" s="4">
        <v>9.5350000000000001</v>
      </c>
      <c r="BM152" s="4">
        <v>0</v>
      </c>
      <c r="BQ152" s="4">
        <v>874.33100000000002</v>
      </c>
      <c r="BR152" s="4">
        <v>0.16792000000000001</v>
      </c>
      <c r="BS152" s="4">
        <v>-5</v>
      </c>
      <c r="BT152" s="4">
        <v>0.90447</v>
      </c>
      <c r="BU152" s="4">
        <v>4.1035450000000004</v>
      </c>
      <c r="BV152" s="4">
        <v>18.270294</v>
      </c>
      <c r="BW152" s="4">
        <f t="shared" si="21"/>
        <v>1.084156589</v>
      </c>
      <c r="BY152" s="4">
        <f t="shared" si="22"/>
        <v>10853.296769596729</v>
      </c>
      <c r="BZ152" s="4">
        <f t="shared" si="23"/>
        <v>2.2074806943160001</v>
      </c>
      <c r="CA152" s="4">
        <f t="shared" si="24"/>
        <v>32.412706181987005</v>
      </c>
      <c r="CB152" s="4">
        <f t="shared" si="25"/>
        <v>0</v>
      </c>
    </row>
    <row r="153" spans="1:80" x14ac:dyDescent="0.25">
      <c r="A153" s="2">
        <v>42801</v>
      </c>
      <c r="B153" s="3">
        <v>0.69189335648148154</v>
      </c>
      <c r="C153" s="4">
        <v>12.039</v>
      </c>
      <c r="D153" s="4">
        <v>5.4000000000000003E-3</v>
      </c>
      <c r="E153" s="4">
        <v>54.365853999999999</v>
      </c>
      <c r="F153" s="4">
        <v>384.9</v>
      </c>
      <c r="G153" s="4">
        <v>13.2</v>
      </c>
      <c r="H153" s="4">
        <v>-5.8</v>
      </c>
      <c r="J153" s="4">
        <v>4.2699999999999996</v>
      </c>
      <c r="K153" s="4">
        <v>0.90720000000000001</v>
      </c>
      <c r="L153" s="4">
        <v>10.9217</v>
      </c>
      <c r="M153" s="4">
        <v>4.8999999999999998E-3</v>
      </c>
      <c r="N153" s="4">
        <v>349.17180000000002</v>
      </c>
      <c r="O153" s="4">
        <v>11.981</v>
      </c>
      <c r="P153" s="4">
        <v>361.2</v>
      </c>
      <c r="Q153" s="4">
        <v>302.16570000000002</v>
      </c>
      <c r="R153" s="4">
        <v>10.3681</v>
      </c>
      <c r="S153" s="4">
        <v>312.5</v>
      </c>
      <c r="T153" s="4">
        <v>0</v>
      </c>
      <c r="W153" s="4">
        <v>0</v>
      </c>
      <c r="X153" s="4">
        <v>3.8744999999999998</v>
      </c>
      <c r="Y153" s="4">
        <v>12</v>
      </c>
      <c r="Z153" s="4">
        <v>804</v>
      </c>
      <c r="AA153" s="4">
        <v>818</v>
      </c>
      <c r="AB153" s="4">
        <v>842</v>
      </c>
      <c r="AC153" s="4">
        <v>35.5</v>
      </c>
      <c r="AD153" s="4">
        <v>17.38</v>
      </c>
      <c r="AE153" s="4">
        <v>0.4</v>
      </c>
      <c r="AF153" s="4">
        <v>957</v>
      </c>
      <c r="AG153" s="4">
        <v>8</v>
      </c>
      <c r="AH153" s="4">
        <v>24</v>
      </c>
      <c r="AI153" s="4">
        <v>27</v>
      </c>
      <c r="AJ153" s="4">
        <v>191</v>
      </c>
      <c r="AK153" s="4">
        <v>190</v>
      </c>
      <c r="AL153" s="4">
        <v>4.3</v>
      </c>
      <c r="AM153" s="4">
        <v>195</v>
      </c>
      <c r="AN153" s="4" t="s">
        <v>155</v>
      </c>
      <c r="AO153" s="4">
        <v>2</v>
      </c>
      <c r="AP153" s="4">
        <v>0.9002430555555555</v>
      </c>
      <c r="AQ153" s="4">
        <v>47.163575999999999</v>
      </c>
      <c r="AR153" s="4">
        <v>-88.490943999999999</v>
      </c>
      <c r="AS153" s="4">
        <v>320</v>
      </c>
      <c r="AT153" s="4">
        <v>23.5</v>
      </c>
      <c r="AU153" s="4">
        <v>12</v>
      </c>
      <c r="AV153" s="4">
        <v>9</v>
      </c>
      <c r="AW153" s="4" t="s">
        <v>413</v>
      </c>
      <c r="AX153" s="4">
        <v>1.6485000000000001</v>
      </c>
      <c r="AY153" s="4">
        <v>1.0103</v>
      </c>
      <c r="AZ153" s="4">
        <v>2.4</v>
      </c>
      <c r="BA153" s="4">
        <v>13.836</v>
      </c>
      <c r="BB153" s="4">
        <v>17.7</v>
      </c>
      <c r="BC153" s="4">
        <v>1.28</v>
      </c>
      <c r="BD153" s="4">
        <v>10.226000000000001</v>
      </c>
      <c r="BE153" s="4">
        <v>3087.12</v>
      </c>
      <c r="BF153" s="4">
        <v>0.88700000000000001</v>
      </c>
      <c r="BG153" s="4">
        <v>10.336</v>
      </c>
      <c r="BH153" s="4">
        <v>0.35499999999999998</v>
      </c>
      <c r="BI153" s="4">
        <v>10.69</v>
      </c>
      <c r="BJ153" s="4">
        <v>8.9440000000000008</v>
      </c>
      <c r="BK153" s="4">
        <v>0.307</v>
      </c>
      <c r="BL153" s="4">
        <v>9.2509999999999994</v>
      </c>
      <c r="BM153" s="4">
        <v>0</v>
      </c>
      <c r="BQ153" s="4">
        <v>796.29600000000005</v>
      </c>
      <c r="BR153" s="4">
        <v>0.15686</v>
      </c>
      <c r="BS153" s="4">
        <v>-5</v>
      </c>
      <c r="BT153" s="4">
        <v>0.90300000000000002</v>
      </c>
      <c r="BU153" s="4">
        <v>3.8332660000000001</v>
      </c>
      <c r="BV153" s="4">
        <v>18.240600000000001</v>
      </c>
      <c r="BW153" s="4">
        <f t="shared" si="21"/>
        <v>1.0127488772</v>
      </c>
      <c r="BY153" s="4">
        <f t="shared" si="22"/>
        <v>10136.792077915872</v>
      </c>
      <c r="BZ153" s="4">
        <f t="shared" si="23"/>
        <v>2.9125316065172004</v>
      </c>
      <c r="CA153" s="4">
        <f t="shared" si="24"/>
        <v>29.368300663686401</v>
      </c>
      <c r="CB153" s="4">
        <f t="shared" si="25"/>
        <v>0</v>
      </c>
    </row>
    <row r="154" spans="1:80" x14ac:dyDescent="0.25">
      <c r="A154" s="2">
        <v>42801</v>
      </c>
      <c r="B154" s="3">
        <v>0.69190493055555546</v>
      </c>
      <c r="C154" s="4">
        <v>12.305999999999999</v>
      </c>
      <c r="D154" s="4">
        <v>6.7999999999999996E-3</v>
      </c>
      <c r="E154" s="4">
        <v>67.668609000000004</v>
      </c>
      <c r="F154" s="4">
        <v>381.8</v>
      </c>
      <c r="G154" s="4">
        <v>12.9</v>
      </c>
      <c r="H154" s="4">
        <v>-0.7</v>
      </c>
      <c r="J154" s="4">
        <v>4.0199999999999996</v>
      </c>
      <c r="K154" s="4">
        <v>0.9052</v>
      </c>
      <c r="L154" s="4">
        <v>11.1394</v>
      </c>
      <c r="M154" s="4">
        <v>6.1000000000000004E-3</v>
      </c>
      <c r="N154" s="4">
        <v>345.61419999999998</v>
      </c>
      <c r="O154" s="4">
        <v>11.688700000000001</v>
      </c>
      <c r="P154" s="4">
        <v>357.3</v>
      </c>
      <c r="Q154" s="4">
        <v>299.25540000000001</v>
      </c>
      <c r="R154" s="4">
        <v>10.120799999999999</v>
      </c>
      <c r="S154" s="4">
        <v>309.39999999999998</v>
      </c>
      <c r="T154" s="4">
        <v>0</v>
      </c>
      <c r="W154" s="4">
        <v>0</v>
      </c>
      <c r="X154" s="4">
        <v>3.6415999999999999</v>
      </c>
      <c r="Y154" s="4">
        <v>12</v>
      </c>
      <c r="Z154" s="4">
        <v>805</v>
      </c>
      <c r="AA154" s="4">
        <v>818</v>
      </c>
      <c r="AB154" s="4">
        <v>841</v>
      </c>
      <c r="AC154" s="4">
        <v>36</v>
      </c>
      <c r="AD154" s="4">
        <v>17.62</v>
      </c>
      <c r="AE154" s="4">
        <v>0.4</v>
      </c>
      <c r="AF154" s="4">
        <v>957</v>
      </c>
      <c r="AG154" s="4">
        <v>8</v>
      </c>
      <c r="AH154" s="4">
        <v>24</v>
      </c>
      <c r="AI154" s="4">
        <v>27</v>
      </c>
      <c r="AJ154" s="4">
        <v>191</v>
      </c>
      <c r="AK154" s="4">
        <v>190</v>
      </c>
      <c r="AL154" s="4">
        <v>4.3</v>
      </c>
      <c r="AM154" s="4">
        <v>195</v>
      </c>
      <c r="AN154" s="4" t="s">
        <v>155</v>
      </c>
      <c r="AO154" s="4">
        <v>2</v>
      </c>
      <c r="AP154" s="4">
        <v>0.90025462962962965</v>
      </c>
      <c r="AQ154" s="4">
        <v>47.163552000000003</v>
      </c>
      <c r="AR154" s="4">
        <v>-88.491080999999994</v>
      </c>
      <c r="AS154" s="4">
        <v>320.10000000000002</v>
      </c>
      <c r="AT154" s="4">
        <v>23.8</v>
      </c>
      <c r="AU154" s="4">
        <v>12</v>
      </c>
      <c r="AV154" s="4">
        <v>9</v>
      </c>
      <c r="AW154" s="4" t="s">
        <v>413</v>
      </c>
      <c r="AX154" s="4">
        <v>1.2205999999999999</v>
      </c>
      <c r="AY154" s="4">
        <v>1.0896999999999999</v>
      </c>
      <c r="AZ154" s="4">
        <v>2.4102999999999999</v>
      </c>
      <c r="BA154" s="4">
        <v>13.836</v>
      </c>
      <c r="BB154" s="4">
        <v>17.329999999999998</v>
      </c>
      <c r="BC154" s="4">
        <v>1.25</v>
      </c>
      <c r="BD154" s="4">
        <v>10.47</v>
      </c>
      <c r="BE154" s="4">
        <v>3086.5949999999998</v>
      </c>
      <c r="BF154" s="4">
        <v>1.08</v>
      </c>
      <c r="BG154" s="4">
        <v>10.029</v>
      </c>
      <c r="BH154" s="4">
        <v>0.33900000000000002</v>
      </c>
      <c r="BI154" s="4">
        <v>10.368</v>
      </c>
      <c r="BJ154" s="4">
        <v>8.6839999999999993</v>
      </c>
      <c r="BK154" s="4">
        <v>0.29399999999999998</v>
      </c>
      <c r="BL154" s="4">
        <v>8.9770000000000003</v>
      </c>
      <c r="BM154" s="4">
        <v>0</v>
      </c>
      <c r="BQ154" s="4">
        <v>733.68100000000004</v>
      </c>
      <c r="BR154" s="4">
        <v>0.16325999999999999</v>
      </c>
      <c r="BS154" s="4">
        <v>-5</v>
      </c>
      <c r="BT154" s="4">
        <v>0.90249000000000001</v>
      </c>
      <c r="BU154" s="4">
        <v>3.9896660000000002</v>
      </c>
      <c r="BV154" s="4">
        <v>18.230298000000001</v>
      </c>
      <c r="BW154" s="4">
        <f t="shared" si="21"/>
        <v>1.0540697572</v>
      </c>
      <c r="BY154" s="4">
        <f t="shared" si="22"/>
        <v>10548.586246819481</v>
      </c>
      <c r="BZ154" s="4">
        <f t="shared" si="23"/>
        <v>3.690951727248001</v>
      </c>
      <c r="CA154" s="4">
        <f t="shared" si="24"/>
        <v>29.677985925390399</v>
      </c>
      <c r="CB154" s="4">
        <f t="shared" si="25"/>
        <v>0</v>
      </c>
    </row>
    <row r="155" spans="1:80" x14ac:dyDescent="0.25">
      <c r="A155" s="2">
        <v>42801</v>
      </c>
      <c r="B155" s="3">
        <v>0.69191650462962961</v>
      </c>
      <c r="C155" s="4">
        <v>12.420999999999999</v>
      </c>
      <c r="D155" s="4">
        <v>8.8999999999999999E-3</v>
      </c>
      <c r="E155" s="4">
        <v>89.102456000000004</v>
      </c>
      <c r="F155" s="4">
        <v>379.8</v>
      </c>
      <c r="G155" s="4">
        <v>12.7</v>
      </c>
      <c r="H155" s="4">
        <v>-3.4</v>
      </c>
      <c r="J155" s="4">
        <v>3.75</v>
      </c>
      <c r="K155" s="4">
        <v>0.90439999999999998</v>
      </c>
      <c r="L155" s="4">
        <v>11.2334</v>
      </c>
      <c r="M155" s="4">
        <v>8.0999999999999996E-3</v>
      </c>
      <c r="N155" s="4">
        <v>343.4837</v>
      </c>
      <c r="O155" s="4">
        <v>11.491199999999999</v>
      </c>
      <c r="P155" s="4">
        <v>355</v>
      </c>
      <c r="Q155" s="4">
        <v>297.23649999999998</v>
      </c>
      <c r="R155" s="4">
        <v>9.9440000000000008</v>
      </c>
      <c r="S155" s="4">
        <v>307.2</v>
      </c>
      <c r="T155" s="4">
        <v>0</v>
      </c>
      <c r="W155" s="4">
        <v>0</v>
      </c>
      <c r="X155" s="4">
        <v>3.3883000000000001</v>
      </c>
      <c r="Y155" s="4">
        <v>11.9</v>
      </c>
      <c r="Z155" s="4">
        <v>805</v>
      </c>
      <c r="AA155" s="4">
        <v>819</v>
      </c>
      <c r="AB155" s="4">
        <v>842</v>
      </c>
      <c r="AC155" s="4">
        <v>35.5</v>
      </c>
      <c r="AD155" s="4">
        <v>17.37</v>
      </c>
      <c r="AE155" s="4">
        <v>0.4</v>
      </c>
      <c r="AF155" s="4">
        <v>957</v>
      </c>
      <c r="AG155" s="4">
        <v>8</v>
      </c>
      <c r="AH155" s="4">
        <v>24</v>
      </c>
      <c r="AI155" s="4">
        <v>27</v>
      </c>
      <c r="AJ155" s="4">
        <v>191</v>
      </c>
      <c r="AK155" s="4">
        <v>189.5</v>
      </c>
      <c r="AL155" s="4">
        <v>4.2</v>
      </c>
      <c r="AM155" s="4">
        <v>195.2</v>
      </c>
      <c r="AN155" s="4" t="s">
        <v>155</v>
      </c>
      <c r="AO155" s="4">
        <v>2</v>
      </c>
      <c r="AP155" s="4">
        <v>0.9002662037037038</v>
      </c>
      <c r="AQ155" s="4">
        <v>47.163522999999998</v>
      </c>
      <c r="AR155" s="4">
        <v>-88.491220999999996</v>
      </c>
      <c r="AS155" s="4">
        <v>320</v>
      </c>
      <c r="AT155" s="4">
        <v>24.2</v>
      </c>
      <c r="AU155" s="4">
        <v>12</v>
      </c>
      <c r="AV155" s="4">
        <v>9</v>
      </c>
      <c r="AW155" s="4" t="s">
        <v>413</v>
      </c>
      <c r="AX155" s="4">
        <v>1.4</v>
      </c>
      <c r="AY155" s="4">
        <v>1.0103</v>
      </c>
      <c r="AZ155" s="4">
        <v>2.5103</v>
      </c>
      <c r="BA155" s="4">
        <v>13.836</v>
      </c>
      <c r="BB155" s="4">
        <v>17.170000000000002</v>
      </c>
      <c r="BC155" s="4">
        <v>1.24</v>
      </c>
      <c r="BD155" s="4">
        <v>10.571999999999999</v>
      </c>
      <c r="BE155" s="4">
        <v>3085.9839999999999</v>
      </c>
      <c r="BF155" s="4">
        <v>1.409</v>
      </c>
      <c r="BG155" s="4">
        <v>9.8819999999999997</v>
      </c>
      <c r="BH155" s="4">
        <v>0.33100000000000002</v>
      </c>
      <c r="BI155" s="4">
        <v>10.212</v>
      </c>
      <c r="BJ155" s="4">
        <v>8.5510000000000002</v>
      </c>
      <c r="BK155" s="4">
        <v>0.28599999999999998</v>
      </c>
      <c r="BL155" s="4">
        <v>8.8369999999999997</v>
      </c>
      <c r="BM155" s="4">
        <v>0</v>
      </c>
      <c r="BQ155" s="4">
        <v>676.79700000000003</v>
      </c>
      <c r="BR155" s="4">
        <v>0.16375999999999999</v>
      </c>
      <c r="BS155" s="4">
        <v>-5</v>
      </c>
      <c r="BT155" s="4">
        <v>0.90098</v>
      </c>
      <c r="BU155" s="4">
        <v>4.0018849999999997</v>
      </c>
      <c r="BV155" s="4">
        <v>18.199795999999999</v>
      </c>
      <c r="BW155" s="4">
        <f t="shared" si="21"/>
        <v>1.0572980169999999</v>
      </c>
      <c r="BY155" s="4">
        <f t="shared" si="22"/>
        <v>10578.798488190943</v>
      </c>
      <c r="BZ155" s="4">
        <f t="shared" si="23"/>
        <v>4.8300726996190004</v>
      </c>
      <c r="CA155" s="4">
        <f t="shared" si="24"/>
        <v>29.312953622740999</v>
      </c>
      <c r="CB155" s="4">
        <f t="shared" si="25"/>
        <v>0</v>
      </c>
    </row>
    <row r="156" spans="1:80" x14ac:dyDescent="0.25">
      <c r="A156" s="2">
        <v>42801</v>
      </c>
      <c r="B156" s="3">
        <v>0.69192807870370376</v>
      </c>
      <c r="C156" s="4">
        <v>12.583</v>
      </c>
      <c r="D156" s="4">
        <v>8.0999999999999996E-3</v>
      </c>
      <c r="E156" s="4">
        <v>80.635054999999994</v>
      </c>
      <c r="F156" s="4">
        <v>379.7</v>
      </c>
      <c r="G156" s="4">
        <v>12.5</v>
      </c>
      <c r="H156" s="4">
        <v>-2.2000000000000002</v>
      </c>
      <c r="J156" s="4">
        <v>3.42</v>
      </c>
      <c r="K156" s="4">
        <v>0.90329999999999999</v>
      </c>
      <c r="L156" s="4">
        <v>11.366099999999999</v>
      </c>
      <c r="M156" s="4">
        <v>7.3000000000000001E-3</v>
      </c>
      <c r="N156" s="4">
        <v>342.97519999999997</v>
      </c>
      <c r="O156" s="4">
        <v>11.2973</v>
      </c>
      <c r="P156" s="4">
        <v>354.3</v>
      </c>
      <c r="Q156" s="4">
        <v>296.62950000000001</v>
      </c>
      <c r="R156" s="4">
        <v>9.7706999999999997</v>
      </c>
      <c r="S156" s="4">
        <v>306.39999999999998</v>
      </c>
      <c r="T156" s="4">
        <v>0</v>
      </c>
      <c r="W156" s="4">
        <v>0</v>
      </c>
      <c r="X156" s="4">
        <v>3.0869</v>
      </c>
      <c r="Y156" s="4">
        <v>12</v>
      </c>
      <c r="Z156" s="4">
        <v>805</v>
      </c>
      <c r="AA156" s="4">
        <v>818</v>
      </c>
      <c r="AB156" s="4">
        <v>841</v>
      </c>
      <c r="AC156" s="4">
        <v>35</v>
      </c>
      <c r="AD156" s="4">
        <v>17.13</v>
      </c>
      <c r="AE156" s="4">
        <v>0.39</v>
      </c>
      <c r="AF156" s="4">
        <v>957</v>
      </c>
      <c r="AG156" s="4">
        <v>8</v>
      </c>
      <c r="AH156" s="4">
        <v>24</v>
      </c>
      <c r="AI156" s="4">
        <v>27</v>
      </c>
      <c r="AJ156" s="4">
        <v>191</v>
      </c>
      <c r="AK156" s="4">
        <v>189.5</v>
      </c>
      <c r="AL156" s="4">
        <v>4.3</v>
      </c>
      <c r="AM156" s="4">
        <v>195.6</v>
      </c>
      <c r="AN156" s="4" t="s">
        <v>155</v>
      </c>
      <c r="AO156" s="4">
        <v>2</v>
      </c>
      <c r="AP156" s="4">
        <v>0.90027777777777773</v>
      </c>
      <c r="AQ156" s="4">
        <v>47.163487000000003</v>
      </c>
      <c r="AR156" s="4">
        <v>-88.491354999999999</v>
      </c>
      <c r="AS156" s="4">
        <v>319.7</v>
      </c>
      <c r="AT156" s="4">
        <v>24.2</v>
      </c>
      <c r="AU156" s="4">
        <v>12</v>
      </c>
      <c r="AV156" s="4">
        <v>9</v>
      </c>
      <c r="AW156" s="4" t="s">
        <v>413</v>
      </c>
      <c r="AX156" s="4">
        <v>1.4309000000000001</v>
      </c>
      <c r="AY156" s="4">
        <v>1.1515</v>
      </c>
      <c r="AZ156" s="4">
        <v>2.6412</v>
      </c>
      <c r="BA156" s="4">
        <v>13.836</v>
      </c>
      <c r="BB156" s="4">
        <v>16.97</v>
      </c>
      <c r="BC156" s="4">
        <v>1.23</v>
      </c>
      <c r="BD156" s="4">
        <v>10.708</v>
      </c>
      <c r="BE156" s="4">
        <v>3086.0929999999998</v>
      </c>
      <c r="BF156" s="4">
        <v>1.2589999999999999</v>
      </c>
      <c r="BG156" s="4">
        <v>9.7520000000000007</v>
      </c>
      <c r="BH156" s="4">
        <v>0.32100000000000001</v>
      </c>
      <c r="BI156" s="4">
        <v>10.073</v>
      </c>
      <c r="BJ156" s="4">
        <v>8.4339999999999993</v>
      </c>
      <c r="BK156" s="4">
        <v>0.27800000000000002</v>
      </c>
      <c r="BL156" s="4">
        <v>8.7119999999999997</v>
      </c>
      <c r="BM156" s="4">
        <v>0</v>
      </c>
      <c r="BQ156" s="4">
        <v>609.423</v>
      </c>
      <c r="BR156" s="4">
        <v>0.18157999999999999</v>
      </c>
      <c r="BS156" s="4">
        <v>-5</v>
      </c>
      <c r="BT156" s="4">
        <v>0.90051000000000003</v>
      </c>
      <c r="BU156" s="4">
        <v>4.4373610000000001</v>
      </c>
      <c r="BV156" s="4">
        <v>18.190301999999999</v>
      </c>
      <c r="BW156" s="4">
        <f t="shared" si="21"/>
        <v>1.1723507762000001</v>
      </c>
      <c r="BY156" s="4">
        <f t="shared" si="22"/>
        <v>11730.373530042832</v>
      </c>
      <c r="BZ156" s="4">
        <f t="shared" si="23"/>
        <v>4.7855136816434003</v>
      </c>
      <c r="CA156" s="4">
        <f t="shared" si="24"/>
        <v>32.058000310548394</v>
      </c>
      <c r="CB156" s="4">
        <f t="shared" si="25"/>
        <v>0</v>
      </c>
    </row>
    <row r="157" spans="1:80" x14ac:dyDescent="0.25">
      <c r="A157" s="2">
        <v>42801</v>
      </c>
      <c r="B157" s="3">
        <v>0.6919396527777778</v>
      </c>
      <c r="C157" s="4">
        <v>12.67</v>
      </c>
      <c r="D157" s="4">
        <v>8.0000000000000002E-3</v>
      </c>
      <c r="E157" s="4">
        <v>80</v>
      </c>
      <c r="F157" s="4">
        <v>379.8</v>
      </c>
      <c r="G157" s="4">
        <v>12.5</v>
      </c>
      <c r="H157" s="4">
        <v>-0.6</v>
      </c>
      <c r="J157" s="4">
        <v>3.17</v>
      </c>
      <c r="K157" s="4">
        <v>0.90269999999999995</v>
      </c>
      <c r="L157" s="4">
        <v>11.4368</v>
      </c>
      <c r="M157" s="4">
        <v>7.1999999999999998E-3</v>
      </c>
      <c r="N157" s="4">
        <v>342.8329</v>
      </c>
      <c r="O157" s="4">
        <v>11.283300000000001</v>
      </c>
      <c r="P157" s="4">
        <v>354.1</v>
      </c>
      <c r="Q157" s="4">
        <v>296.50639999999999</v>
      </c>
      <c r="R157" s="4">
        <v>9.7585999999999995</v>
      </c>
      <c r="S157" s="4">
        <v>306.3</v>
      </c>
      <c r="T157" s="4">
        <v>0</v>
      </c>
      <c r="W157" s="4">
        <v>0</v>
      </c>
      <c r="X157" s="4">
        <v>2.8612000000000002</v>
      </c>
      <c r="Y157" s="4">
        <v>11.9</v>
      </c>
      <c r="Z157" s="4">
        <v>804</v>
      </c>
      <c r="AA157" s="4">
        <v>818</v>
      </c>
      <c r="AB157" s="4">
        <v>842</v>
      </c>
      <c r="AC157" s="4">
        <v>35</v>
      </c>
      <c r="AD157" s="4">
        <v>17.13</v>
      </c>
      <c r="AE157" s="4">
        <v>0.39</v>
      </c>
      <c r="AF157" s="4">
        <v>957</v>
      </c>
      <c r="AG157" s="4">
        <v>8</v>
      </c>
      <c r="AH157" s="4">
        <v>24</v>
      </c>
      <c r="AI157" s="4">
        <v>27</v>
      </c>
      <c r="AJ157" s="4">
        <v>191</v>
      </c>
      <c r="AK157" s="4">
        <v>189.5</v>
      </c>
      <c r="AL157" s="4">
        <v>4.3</v>
      </c>
      <c r="AM157" s="4">
        <v>195.9</v>
      </c>
      <c r="AN157" s="4" t="s">
        <v>155</v>
      </c>
      <c r="AO157" s="4">
        <v>2</v>
      </c>
      <c r="AP157" s="4">
        <v>0.90028935185185188</v>
      </c>
      <c r="AQ157" s="4">
        <v>47.163437000000002</v>
      </c>
      <c r="AR157" s="4">
        <v>-88.491483000000002</v>
      </c>
      <c r="AS157" s="4">
        <v>319.8</v>
      </c>
      <c r="AT157" s="4">
        <v>24.3</v>
      </c>
      <c r="AU157" s="4">
        <v>12</v>
      </c>
      <c r="AV157" s="4">
        <v>9</v>
      </c>
      <c r="AW157" s="4" t="s">
        <v>413</v>
      </c>
      <c r="AX157" s="4">
        <v>1.7</v>
      </c>
      <c r="AY157" s="4">
        <v>1.6617999999999999</v>
      </c>
      <c r="AZ157" s="4">
        <v>3.0514999999999999</v>
      </c>
      <c r="BA157" s="4">
        <v>13.836</v>
      </c>
      <c r="BB157" s="4">
        <v>16.86</v>
      </c>
      <c r="BC157" s="4">
        <v>1.22</v>
      </c>
      <c r="BD157" s="4">
        <v>10.782999999999999</v>
      </c>
      <c r="BE157" s="4">
        <v>3086.056</v>
      </c>
      <c r="BF157" s="4">
        <v>1.24</v>
      </c>
      <c r="BG157" s="4">
        <v>9.6880000000000006</v>
      </c>
      <c r="BH157" s="4">
        <v>0.31900000000000001</v>
      </c>
      <c r="BI157" s="4">
        <v>10.006</v>
      </c>
      <c r="BJ157" s="4">
        <v>8.3789999999999996</v>
      </c>
      <c r="BK157" s="4">
        <v>0.27600000000000002</v>
      </c>
      <c r="BL157" s="4">
        <v>8.6539999999999999</v>
      </c>
      <c r="BM157" s="4">
        <v>0</v>
      </c>
      <c r="BQ157" s="4">
        <v>561.36800000000005</v>
      </c>
      <c r="BR157" s="4">
        <v>0.20183999999999999</v>
      </c>
      <c r="BS157" s="4">
        <v>-5</v>
      </c>
      <c r="BT157" s="4">
        <v>0.90100000000000002</v>
      </c>
      <c r="BU157" s="4">
        <v>4.9324649999999997</v>
      </c>
      <c r="BV157" s="4">
        <v>18.200199999999999</v>
      </c>
      <c r="BW157" s="4">
        <f t="shared" si="21"/>
        <v>1.303157253</v>
      </c>
      <c r="BY157" s="4">
        <f t="shared" si="22"/>
        <v>13039.048024007063</v>
      </c>
      <c r="BZ157" s="4">
        <f t="shared" si="23"/>
        <v>5.2391854035599996</v>
      </c>
      <c r="CA157" s="4">
        <f t="shared" si="24"/>
        <v>35.402527819701</v>
      </c>
      <c r="CB157" s="4">
        <f t="shared" si="25"/>
        <v>0</v>
      </c>
    </row>
    <row r="158" spans="1:80" x14ac:dyDescent="0.25">
      <c r="A158" s="2">
        <v>42801</v>
      </c>
      <c r="B158" s="3">
        <v>0.69195122685185184</v>
      </c>
      <c r="C158" s="4">
        <v>12.683</v>
      </c>
      <c r="D158" s="4">
        <v>8.0000000000000002E-3</v>
      </c>
      <c r="E158" s="4">
        <v>80</v>
      </c>
      <c r="F158" s="4">
        <v>377</v>
      </c>
      <c r="G158" s="4">
        <v>10.199999999999999</v>
      </c>
      <c r="H158" s="4">
        <v>-0.5</v>
      </c>
      <c r="J158" s="4">
        <v>3.02</v>
      </c>
      <c r="K158" s="4">
        <v>0.90249999999999997</v>
      </c>
      <c r="L158" s="4">
        <v>11.447100000000001</v>
      </c>
      <c r="M158" s="4">
        <v>7.1999999999999998E-3</v>
      </c>
      <c r="N158" s="4">
        <v>340.25200000000001</v>
      </c>
      <c r="O158" s="4">
        <v>9.2058</v>
      </c>
      <c r="P158" s="4">
        <v>349.5</v>
      </c>
      <c r="Q158" s="4">
        <v>294.27429999999998</v>
      </c>
      <c r="R158" s="4">
        <v>7.9618000000000002</v>
      </c>
      <c r="S158" s="4">
        <v>302.2</v>
      </c>
      <c r="T158" s="4">
        <v>0</v>
      </c>
      <c r="W158" s="4">
        <v>0</v>
      </c>
      <c r="X158" s="4">
        <v>2.7218</v>
      </c>
      <c r="Y158" s="4">
        <v>11.9</v>
      </c>
      <c r="Z158" s="4">
        <v>805</v>
      </c>
      <c r="AA158" s="4">
        <v>818</v>
      </c>
      <c r="AB158" s="4">
        <v>842</v>
      </c>
      <c r="AC158" s="4">
        <v>35</v>
      </c>
      <c r="AD158" s="4">
        <v>17.13</v>
      </c>
      <c r="AE158" s="4">
        <v>0.39</v>
      </c>
      <c r="AF158" s="4">
        <v>957</v>
      </c>
      <c r="AG158" s="4">
        <v>8</v>
      </c>
      <c r="AH158" s="4">
        <v>24</v>
      </c>
      <c r="AI158" s="4">
        <v>27</v>
      </c>
      <c r="AJ158" s="4">
        <v>191</v>
      </c>
      <c r="AK158" s="4">
        <v>189</v>
      </c>
      <c r="AL158" s="4">
        <v>4.2</v>
      </c>
      <c r="AM158" s="4">
        <v>195.7</v>
      </c>
      <c r="AN158" s="4" t="s">
        <v>155</v>
      </c>
      <c r="AO158" s="4">
        <v>2</v>
      </c>
      <c r="AP158" s="4">
        <v>0.90030092592592592</v>
      </c>
      <c r="AQ158" s="4">
        <v>47.163373999999997</v>
      </c>
      <c r="AR158" s="4">
        <v>-88.491602999999998</v>
      </c>
      <c r="AS158" s="4">
        <v>319.3</v>
      </c>
      <c r="AT158" s="4">
        <v>24.7</v>
      </c>
      <c r="AU158" s="4">
        <v>12</v>
      </c>
      <c r="AV158" s="4">
        <v>9</v>
      </c>
      <c r="AW158" s="4" t="s">
        <v>413</v>
      </c>
      <c r="AX158" s="4">
        <v>1.7412000000000001</v>
      </c>
      <c r="AY158" s="4">
        <v>2.0764</v>
      </c>
      <c r="AZ158" s="4">
        <v>3.5308999999999999</v>
      </c>
      <c r="BA158" s="4">
        <v>13.836</v>
      </c>
      <c r="BB158" s="4">
        <v>16.84</v>
      </c>
      <c r="BC158" s="4">
        <v>1.22</v>
      </c>
      <c r="BD158" s="4">
        <v>10.8</v>
      </c>
      <c r="BE158" s="4">
        <v>3086.0479999999998</v>
      </c>
      <c r="BF158" s="4">
        <v>1.2390000000000001</v>
      </c>
      <c r="BG158" s="4">
        <v>9.6059999999999999</v>
      </c>
      <c r="BH158" s="4">
        <v>0.26</v>
      </c>
      <c r="BI158" s="4">
        <v>9.8659999999999997</v>
      </c>
      <c r="BJ158" s="4">
        <v>8.3079999999999998</v>
      </c>
      <c r="BK158" s="4">
        <v>0.22500000000000001</v>
      </c>
      <c r="BL158" s="4">
        <v>8.5329999999999995</v>
      </c>
      <c r="BM158" s="4">
        <v>0</v>
      </c>
      <c r="BQ158" s="4">
        <v>533.54300000000001</v>
      </c>
      <c r="BR158" s="4">
        <v>0.18226999999999999</v>
      </c>
      <c r="BS158" s="4">
        <v>-5</v>
      </c>
      <c r="BT158" s="4">
        <v>0.90049000000000001</v>
      </c>
      <c r="BU158" s="4">
        <v>4.4542229999999998</v>
      </c>
      <c r="BV158" s="4">
        <v>18.189897999999999</v>
      </c>
      <c r="BW158" s="4">
        <f t="shared" si="21"/>
        <v>1.1768057165999999</v>
      </c>
      <c r="BY158" s="4">
        <f t="shared" si="22"/>
        <v>11774.777327071046</v>
      </c>
      <c r="BZ158" s="4">
        <f t="shared" si="23"/>
        <v>4.7273889156102005</v>
      </c>
      <c r="CA158" s="4">
        <f t="shared" si="24"/>
        <v>31.699069500314398</v>
      </c>
      <c r="CB158" s="4">
        <f t="shared" si="25"/>
        <v>0</v>
      </c>
    </row>
    <row r="159" spans="1:80" x14ac:dyDescent="0.25">
      <c r="A159" s="2">
        <v>42801</v>
      </c>
      <c r="B159" s="3">
        <v>0.69196280092592588</v>
      </c>
      <c r="C159" s="4">
        <v>12.72</v>
      </c>
      <c r="D159" s="4">
        <v>8.0000000000000002E-3</v>
      </c>
      <c r="E159" s="4">
        <v>80</v>
      </c>
      <c r="F159" s="4">
        <v>375</v>
      </c>
      <c r="G159" s="4">
        <v>6.6</v>
      </c>
      <c r="H159" s="4">
        <v>2.8</v>
      </c>
      <c r="J159" s="4">
        <v>2.9</v>
      </c>
      <c r="K159" s="4">
        <v>0.9022</v>
      </c>
      <c r="L159" s="4">
        <v>11.4764</v>
      </c>
      <c r="M159" s="4">
        <v>7.1999999999999998E-3</v>
      </c>
      <c r="N159" s="4">
        <v>338.34249999999997</v>
      </c>
      <c r="O159" s="4">
        <v>5.9217000000000004</v>
      </c>
      <c r="P159" s="4">
        <v>344.3</v>
      </c>
      <c r="Q159" s="4">
        <v>292.79410000000001</v>
      </c>
      <c r="R159" s="4">
        <v>5.1245000000000003</v>
      </c>
      <c r="S159" s="4">
        <v>297.89999999999998</v>
      </c>
      <c r="T159" s="4">
        <v>2.7778</v>
      </c>
      <c r="W159" s="4">
        <v>0</v>
      </c>
      <c r="X159" s="4">
        <v>2.6164999999999998</v>
      </c>
      <c r="Y159" s="4">
        <v>12</v>
      </c>
      <c r="Z159" s="4">
        <v>804</v>
      </c>
      <c r="AA159" s="4">
        <v>818</v>
      </c>
      <c r="AB159" s="4">
        <v>842</v>
      </c>
      <c r="AC159" s="4">
        <v>35.5</v>
      </c>
      <c r="AD159" s="4">
        <v>17.38</v>
      </c>
      <c r="AE159" s="4">
        <v>0.4</v>
      </c>
      <c r="AF159" s="4">
        <v>957</v>
      </c>
      <c r="AG159" s="4">
        <v>8</v>
      </c>
      <c r="AH159" s="4">
        <v>24</v>
      </c>
      <c r="AI159" s="4">
        <v>27</v>
      </c>
      <c r="AJ159" s="4">
        <v>190.5</v>
      </c>
      <c r="AK159" s="4">
        <v>189</v>
      </c>
      <c r="AL159" s="4">
        <v>4.3</v>
      </c>
      <c r="AM159" s="4">
        <v>195.3</v>
      </c>
      <c r="AN159" s="4" t="s">
        <v>155</v>
      </c>
      <c r="AO159" s="4">
        <v>2</v>
      </c>
      <c r="AP159" s="4">
        <v>0.90031250000000007</v>
      </c>
      <c r="AQ159" s="4">
        <v>47.163297999999998</v>
      </c>
      <c r="AR159" s="4">
        <v>-88.491705999999994</v>
      </c>
      <c r="AS159" s="4">
        <v>319</v>
      </c>
      <c r="AT159" s="4">
        <v>24.7</v>
      </c>
      <c r="AU159" s="4">
        <v>12</v>
      </c>
      <c r="AV159" s="4">
        <v>9</v>
      </c>
      <c r="AW159" s="4" t="s">
        <v>413</v>
      </c>
      <c r="AX159" s="4">
        <v>2.1</v>
      </c>
      <c r="AY159" s="4">
        <v>1</v>
      </c>
      <c r="AZ159" s="4">
        <v>3.6558000000000002</v>
      </c>
      <c r="BA159" s="4">
        <v>13.836</v>
      </c>
      <c r="BB159" s="4">
        <v>16.79</v>
      </c>
      <c r="BC159" s="4">
        <v>1.21</v>
      </c>
      <c r="BD159" s="4">
        <v>10.836</v>
      </c>
      <c r="BE159" s="4">
        <v>3085.951</v>
      </c>
      <c r="BF159" s="4">
        <v>1.2350000000000001</v>
      </c>
      <c r="BG159" s="4">
        <v>9.5269999999999992</v>
      </c>
      <c r="BH159" s="4">
        <v>0.16700000000000001</v>
      </c>
      <c r="BI159" s="4">
        <v>9.6940000000000008</v>
      </c>
      <c r="BJ159" s="4">
        <v>8.2449999999999992</v>
      </c>
      <c r="BK159" s="4">
        <v>0.14399999999999999</v>
      </c>
      <c r="BL159" s="4">
        <v>8.3889999999999993</v>
      </c>
      <c r="BM159" s="4">
        <v>2.4299999999999999E-2</v>
      </c>
      <c r="BQ159" s="4">
        <v>511.56200000000001</v>
      </c>
      <c r="BR159" s="4">
        <v>0.191889</v>
      </c>
      <c r="BS159" s="4">
        <v>-5</v>
      </c>
      <c r="BT159" s="4">
        <v>0.901528</v>
      </c>
      <c r="BU159" s="4">
        <v>4.6892899999999997</v>
      </c>
      <c r="BV159" s="4">
        <v>18.210875000000001</v>
      </c>
      <c r="BW159" s="4">
        <f t="shared" si="21"/>
        <v>1.2389104179999999</v>
      </c>
      <c r="BY159" s="4">
        <f t="shared" si="22"/>
        <v>12395.789356559113</v>
      </c>
      <c r="BZ159" s="4">
        <f t="shared" si="23"/>
        <v>4.9608045802900005</v>
      </c>
      <c r="CA159" s="4">
        <f t="shared" si="24"/>
        <v>33.118893736429996</v>
      </c>
      <c r="CB159" s="4">
        <f t="shared" si="25"/>
        <v>9.7609353280199998E-2</v>
      </c>
    </row>
    <row r="160" spans="1:80" x14ac:dyDescent="0.25">
      <c r="A160" s="2">
        <v>42801</v>
      </c>
      <c r="B160" s="3">
        <v>0.69197437500000003</v>
      </c>
      <c r="C160" s="4">
        <v>12.72</v>
      </c>
      <c r="D160" s="4">
        <v>8.0000000000000002E-3</v>
      </c>
      <c r="E160" s="4">
        <v>80</v>
      </c>
      <c r="F160" s="4">
        <v>375.1</v>
      </c>
      <c r="G160" s="4">
        <v>6.2</v>
      </c>
      <c r="H160" s="4">
        <v>-0.1</v>
      </c>
      <c r="J160" s="4">
        <v>2.8</v>
      </c>
      <c r="K160" s="4">
        <v>0.9022</v>
      </c>
      <c r="L160" s="4">
        <v>11.4763</v>
      </c>
      <c r="M160" s="4">
        <v>7.1999999999999998E-3</v>
      </c>
      <c r="N160" s="4">
        <v>338.42039999999997</v>
      </c>
      <c r="O160" s="4">
        <v>5.5937999999999999</v>
      </c>
      <c r="P160" s="4">
        <v>344</v>
      </c>
      <c r="Q160" s="4">
        <v>293.0265</v>
      </c>
      <c r="R160" s="4">
        <v>4.8434999999999997</v>
      </c>
      <c r="S160" s="4">
        <v>297.89999999999998</v>
      </c>
      <c r="T160" s="4">
        <v>0</v>
      </c>
      <c r="W160" s="4">
        <v>0</v>
      </c>
      <c r="X160" s="4">
        <v>2.5261999999999998</v>
      </c>
      <c r="Y160" s="4">
        <v>11.9</v>
      </c>
      <c r="Z160" s="4">
        <v>804</v>
      </c>
      <c r="AA160" s="4">
        <v>818</v>
      </c>
      <c r="AB160" s="4">
        <v>841</v>
      </c>
      <c r="AC160" s="4">
        <v>36</v>
      </c>
      <c r="AD160" s="4">
        <v>17.62</v>
      </c>
      <c r="AE160" s="4">
        <v>0.4</v>
      </c>
      <c r="AF160" s="4">
        <v>957</v>
      </c>
      <c r="AG160" s="4">
        <v>8</v>
      </c>
      <c r="AH160" s="4">
        <v>24.509509999999999</v>
      </c>
      <c r="AI160" s="4">
        <v>27</v>
      </c>
      <c r="AJ160" s="4">
        <v>190</v>
      </c>
      <c r="AK160" s="4">
        <v>189</v>
      </c>
      <c r="AL160" s="4">
        <v>4.4000000000000004</v>
      </c>
      <c r="AM160" s="4">
        <v>195</v>
      </c>
      <c r="AN160" s="4" t="s">
        <v>155</v>
      </c>
      <c r="AO160" s="4">
        <v>2</v>
      </c>
      <c r="AP160" s="4">
        <v>0.900324074074074</v>
      </c>
      <c r="AQ160" s="4">
        <v>47.163209999999999</v>
      </c>
      <c r="AR160" s="4">
        <v>-88.491792000000004</v>
      </c>
      <c r="AS160" s="4">
        <v>318.8</v>
      </c>
      <c r="AT160" s="4">
        <v>25</v>
      </c>
      <c r="AU160" s="4">
        <v>12</v>
      </c>
      <c r="AV160" s="4">
        <v>8</v>
      </c>
      <c r="AW160" s="4" t="s">
        <v>406</v>
      </c>
      <c r="AX160" s="4">
        <v>2.1</v>
      </c>
      <c r="AY160" s="4">
        <v>1</v>
      </c>
      <c r="AZ160" s="4">
        <v>2.4</v>
      </c>
      <c r="BA160" s="4">
        <v>13.836</v>
      </c>
      <c r="BB160" s="4">
        <v>16.79</v>
      </c>
      <c r="BC160" s="4">
        <v>1.21</v>
      </c>
      <c r="BD160" s="4">
        <v>10.837</v>
      </c>
      <c r="BE160" s="4">
        <v>3086.0250000000001</v>
      </c>
      <c r="BF160" s="4">
        <v>1.2350000000000001</v>
      </c>
      <c r="BG160" s="4">
        <v>9.5299999999999994</v>
      </c>
      <c r="BH160" s="4">
        <v>0.158</v>
      </c>
      <c r="BI160" s="4">
        <v>9.6869999999999994</v>
      </c>
      <c r="BJ160" s="4">
        <v>8.2520000000000007</v>
      </c>
      <c r="BK160" s="4">
        <v>0.13600000000000001</v>
      </c>
      <c r="BL160" s="4">
        <v>8.3879999999999999</v>
      </c>
      <c r="BM160" s="4">
        <v>0</v>
      </c>
      <c r="BQ160" s="4">
        <v>493.93400000000003</v>
      </c>
      <c r="BR160" s="4">
        <v>0.21760499999999999</v>
      </c>
      <c r="BS160" s="4">
        <v>-5</v>
      </c>
      <c r="BT160" s="4">
        <v>0.90096200000000004</v>
      </c>
      <c r="BU160" s="4">
        <v>5.3177120000000002</v>
      </c>
      <c r="BV160" s="4">
        <v>18.199432000000002</v>
      </c>
      <c r="BW160" s="4">
        <f t="shared" si="21"/>
        <v>1.4049395104</v>
      </c>
      <c r="BY160" s="4">
        <f t="shared" si="22"/>
        <v>14057.313256933681</v>
      </c>
      <c r="BZ160" s="4">
        <f t="shared" si="23"/>
        <v>5.6256128425120009</v>
      </c>
      <c r="CA160" s="4">
        <f t="shared" si="24"/>
        <v>37.5891151225984</v>
      </c>
      <c r="CB160" s="4">
        <f t="shared" si="25"/>
        <v>0</v>
      </c>
    </row>
    <row r="161" spans="1:80" x14ac:dyDescent="0.25">
      <c r="A161" s="2">
        <v>42801</v>
      </c>
      <c r="B161" s="3">
        <v>0.69198594907407418</v>
      </c>
      <c r="C161" s="4">
        <v>12.72</v>
      </c>
      <c r="D161" s="4">
        <v>8.0000000000000002E-3</v>
      </c>
      <c r="E161" s="4">
        <v>80</v>
      </c>
      <c r="F161" s="4">
        <v>375.6</v>
      </c>
      <c r="G161" s="4">
        <v>6.1</v>
      </c>
      <c r="H161" s="4">
        <v>-0.2</v>
      </c>
      <c r="J161" s="4">
        <v>2.8</v>
      </c>
      <c r="K161" s="4">
        <v>0.9022</v>
      </c>
      <c r="L161" s="4">
        <v>11.4755</v>
      </c>
      <c r="M161" s="4">
        <v>7.1999999999999998E-3</v>
      </c>
      <c r="N161" s="4">
        <v>338.82929999999999</v>
      </c>
      <c r="O161" s="4">
        <v>5.5087999999999999</v>
      </c>
      <c r="P161" s="4">
        <v>344.3</v>
      </c>
      <c r="Q161" s="4">
        <v>293.38060000000002</v>
      </c>
      <c r="R161" s="4">
        <v>4.7698999999999998</v>
      </c>
      <c r="S161" s="4">
        <v>298.2</v>
      </c>
      <c r="T161" s="4">
        <v>0</v>
      </c>
      <c r="W161" s="4">
        <v>0</v>
      </c>
      <c r="X161" s="4">
        <v>2.5261</v>
      </c>
      <c r="Y161" s="4">
        <v>11.9</v>
      </c>
      <c r="Z161" s="4">
        <v>804</v>
      </c>
      <c r="AA161" s="4">
        <v>817</v>
      </c>
      <c r="AB161" s="4">
        <v>841</v>
      </c>
      <c r="AC161" s="4">
        <v>36</v>
      </c>
      <c r="AD161" s="4">
        <v>17.62</v>
      </c>
      <c r="AE161" s="4">
        <v>0.4</v>
      </c>
      <c r="AF161" s="4">
        <v>957</v>
      </c>
      <c r="AG161" s="4">
        <v>8</v>
      </c>
      <c r="AH161" s="4">
        <v>24.49</v>
      </c>
      <c r="AI161" s="4">
        <v>27</v>
      </c>
      <c r="AJ161" s="4">
        <v>190</v>
      </c>
      <c r="AK161" s="4">
        <v>189</v>
      </c>
      <c r="AL161" s="4">
        <v>4.2</v>
      </c>
      <c r="AM161" s="4">
        <v>195</v>
      </c>
      <c r="AN161" s="4" t="s">
        <v>155</v>
      </c>
      <c r="AO161" s="4">
        <v>2</v>
      </c>
      <c r="AP161" s="4">
        <v>0.90033564814814815</v>
      </c>
      <c r="AQ161" s="4">
        <v>47.163131999999997</v>
      </c>
      <c r="AR161" s="4">
        <v>-88.491883999999999</v>
      </c>
      <c r="AS161" s="4">
        <v>318.7</v>
      </c>
      <c r="AT161" s="4">
        <v>25</v>
      </c>
      <c r="AU161" s="4">
        <v>12</v>
      </c>
      <c r="AV161" s="4">
        <v>8</v>
      </c>
      <c r="AW161" s="4" t="s">
        <v>406</v>
      </c>
      <c r="AX161" s="4">
        <v>2.1</v>
      </c>
      <c r="AY161" s="4">
        <v>1</v>
      </c>
      <c r="AZ161" s="4">
        <v>2.4</v>
      </c>
      <c r="BA161" s="4">
        <v>13.836</v>
      </c>
      <c r="BB161" s="4">
        <v>16.79</v>
      </c>
      <c r="BC161" s="4">
        <v>1.21</v>
      </c>
      <c r="BD161" s="4">
        <v>10.845000000000001</v>
      </c>
      <c r="BE161" s="4">
        <v>3086.0259999999998</v>
      </c>
      <c r="BF161" s="4">
        <v>1.2350000000000001</v>
      </c>
      <c r="BG161" s="4">
        <v>9.5419999999999998</v>
      </c>
      <c r="BH161" s="4">
        <v>0.155</v>
      </c>
      <c r="BI161" s="4">
        <v>9.6969999999999992</v>
      </c>
      <c r="BJ161" s="4">
        <v>8.2620000000000005</v>
      </c>
      <c r="BK161" s="4">
        <v>0.13400000000000001</v>
      </c>
      <c r="BL161" s="4">
        <v>8.3970000000000002</v>
      </c>
      <c r="BM161" s="4">
        <v>0</v>
      </c>
      <c r="BQ161" s="4">
        <v>493.93400000000003</v>
      </c>
      <c r="BR161" s="4">
        <v>0.21076</v>
      </c>
      <c r="BS161" s="4">
        <v>-5</v>
      </c>
      <c r="BT161" s="4">
        <v>0.90002000000000004</v>
      </c>
      <c r="BU161" s="4">
        <v>5.1504469999999998</v>
      </c>
      <c r="BV161" s="4">
        <v>18.180403999999999</v>
      </c>
      <c r="BW161" s="4">
        <f t="shared" si="21"/>
        <v>1.3607480973999999</v>
      </c>
      <c r="BY161" s="4">
        <f t="shared" si="22"/>
        <v>13615.154478712604</v>
      </c>
      <c r="BZ161" s="4">
        <f t="shared" si="23"/>
        <v>5.4486630317470004</v>
      </c>
      <c r="CA161" s="4">
        <f t="shared" si="24"/>
        <v>36.450893901452403</v>
      </c>
      <c r="CB161" s="4">
        <f t="shared" si="25"/>
        <v>0</v>
      </c>
    </row>
    <row r="162" spans="1:80" x14ac:dyDescent="0.25">
      <c r="A162" s="2">
        <v>42801</v>
      </c>
      <c r="B162" s="3">
        <v>0.69199752314814811</v>
      </c>
      <c r="C162" s="4">
        <v>12.72</v>
      </c>
      <c r="D162" s="4">
        <v>8.0000000000000002E-3</v>
      </c>
      <c r="E162" s="4">
        <v>80</v>
      </c>
      <c r="F162" s="4">
        <v>380.3</v>
      </c>
      <c r="G162" s="4">
        <v>6.1</v>
      </c>
      <c r="H162" s="4">
        <v>-1.5</v>
      </c>
      <c r="J162" s="4">
        <v>2.7</v>
      </c>
      <c r="K162" s="4">
        <v>0.90210000000000001</v>
      </c>
      <c r="L162" s="4">
        <v>11.4741</v>
      </c>
      <c r="M162" s="4">
        <v>7.1999999999999998E-3</v>
      </c>
      <c r="N162" s="4">
        <v>343.05869999999999</v>
      </c>
      <c r="O162" s="4">
        <v>5.5025000000000004</v>
      </c>
      <c r="P162" s="4">
        <v>348.6</v>
      </c>
      <c r="Q162" s="4">
        <v>297.04270000000002</v>
      </c>
      <c r="R162" s="4">
        <v>4.7644000000000002</v>
      </c>
      <c r="S162" s="4">
        <v>301.8</v>
      </c>
      <c r="T162" s="4">
        <v>0</v>
      </c>
      <c r="W162" s="4">
        <v>0</v>
      </c>
      <c r="X162" s="4">
        <v>2.4355000000000002</v>
      </c>
      <c r="Y162" s="4">
        <v>12</v>
      </c>
      <c r="Z162" s="4">
        <v>803</v>
      </c>
      <c r="AA162" s="4">
        <v>817</v>
      </c>
      <c r="AB162" s="4">
        <v>840</v>
      </c>
      <c r="AC162" s="4">
        <v>36</v>
      </c>
      <c r="AD162" s="4">
        <v>17.62</v>
      </c>
      <c r="AE162" s="4">
        <v>0.4</v>
      </c>
      <c r="AF162" s="4">
        <v>957</v>
      </c>
      <c r="AG162" s="4">
        <v>8</v>
      </c>
      <c r="AH162" s="4">
        <v>24</v>
      </c>
      <c r="AI162" s="4">
        <v>27</v>
      </c>
      <c r="AJ162" s="4">
        <v>190</v>
      </c>
      <c r="AK162" s="4">
        <v>189.5</v>
      </c>
      <c r="AL162" s="4">
        <v>4</v>
      </c>
      <c r="AM162" s="4">
        <v>195</v>
      </c>
      <c r="AN162" s="4" t="s">
        <v>155</v>
      </c>
      <c r="AO162" s="4">
        <v>2</v>
      </c>
      <c r="AP162" s="4">
        <v>0.9003472222222223</v>
      </c>
      <c r="AQ162" s="4">
        <v>47.163021000000001</v>
      </c>
      <c r="AR162" s="4">
        <v>-88.491919999999993</v>
      </c>
      <c r="AS162" s="4">
        <v>318.7</v>
      </c>
      <c r="AT162" s="4">
        <v>25.3</v>
      </c>
      <c r="AU162" s="4">
        <v>12</v>
      </c>
      <c r="AV162" s="4">
        <v>9</v>
      </c>
      <c r="AW162" s="4" t="s">
        <v>409</v>
      </c>
      <c r="AX162" s="4">
        <v>2.0588000000000002</v>
      </c>
      <c r="AY162" s="4">
        <v>1.0103</v>
      </c>
      <c r="AZ162" s="4">
        <v>2.4102999999999999</v>
      </c>
      <c r="BA162" s="4">
        <v>13.836</v>
      </c>
      <c r="BB162" s="4">
        <v>16.79</v>
      </c>
      <c r="BC162" s="4">
        <v>1.21</v>
      </c>
      <c r="BD162" s="4">
        <v>10.858000000000001</v>
      </c>
      <c r="BE162" s="4">
        <v>3086.027</v>
      </c>
      <c r="BF162" s="4">
        <v>1.2350000000000001</v>
      </c>
      <c r="BG162" s="4">
        <v>9.6620000000000008</v>
      </c>
      <c r="BH162" s="4">
        <v>0.155</v>
      </c>
      <c r="BI162" s="4">
        <v>9.8170000000000002</v>
      </c>
      <c r="BJ162" s="4">
        <v>8.3659999999999997</v>
      </c>
      <c r="BK162" s="4">
        <v>0.13400000000000001</v>
      </c>
      <c r="BL162" s="4">
        <v>8.5009999999999994</v>
      </c>
      <c r="BM162" s="4">
        <v>0</v>
      </c>
      <c r="BQ162" s="4">
        <v>476.29399999999998</v>
      </c>
      <c r="BR162" s="4">
        <v>0.18726999999999999</v>
      </c>
      <c r="BS162" s="4">
        <v>-5</v>
      </c>
      <c r="BT162" s="4">
        <v>0.90100000000000002</v>
      </c>
      <c r="BU162" s="4">
        <v>4.5764100000000001</v>
      </c>
      <c r="BV162" s="4">
        <v>18.200199999999999</v>
      </c>
      <c r="BW162" s="4">
        <f t="shared" si="21"/>
        <v>1.2090875219999999</v>
      </c>
      <c r="BY162" s="4">
        <f t="shared" si="22"/>
        <v>12097.697403441764</v>
      </c>
      <c r="BZ162" s="4">
        <f t="shared" si="23"/>
        <v>4.8413887154100008</v>
      </c>
      <c r="CA162" s="4">
        <f t="shared" si="24"/>
        <v>32.795998374995996</v>
      </c>
      <c r="CB162" s="4">
        <f t="shared" si="25"/>
        <v>0</v>
      </c>
    </row>
    <row r="163" spans="1:80" x14ac:dyDescent="0.25">
      <c r="A163" s="2">
        <v>42801</v>
      </c>
      <c r="B163" s="3">
        <v>0.69200909722222226</v>
      </c>
      <c r="C163" s="4">
        <v>12.567</v>
      </c>
      <c r="D163" s="4">
        <v>8.0000000000000002E-3</v>
      </c>
      <c r="E163" s="4">
        <v>80</v>
      </c>
      <c r="F163" s="4">
        <v>382.5</v>
      </c>
      <c r="G163" s="4">
        <v>-3.7</v>
      </c>
      <c r="H163" s="4">
        <v>-4.7</v>
      </c>
      <c r="J163" s="4">
        <v>2.8</v>
      </c>
      <c r="K163" s="4">
        <v>0.90310000000000001</v>
      </c>
      <c r="L163" s="4">
        <v>11.349600000000001</v>
      </c>
      <c r="M163" s="4">
        <v>7.1999999999999998E-3</v>
      </c>
      <c r="N163" s="4">
        <v>345.43079999999998</v>
      </c>
      <c r="O163" s="4">
        <v>0</v>
      </c>
      <c r="P163" s="4">
        <v>345.4</v>
      </c>
      <c r="Q163" s="4">
        <v>299.09660000000002</v>
      </c>
      <c r="R163" s="4">
        <v>0</v>
      </c>
      <c r="S163" s="4">
        <v>299.10000000000002</v>
      </c>
      <c r="T163" s="4">
        <v>0</v>
      </c>
      <c r="W163" s="4">
        <v>0</v>
      </c>
      <c r="X163" s="4">
        <v>2.5287000000000002</v>
      </c>
      <c r="Y163" s="4">
        <v>11.9</v>
      </c>
      <c r="Z163" s="4">
        <v>803</v>
      </c>
      <c r="AA163" s="4">
        <v>818</v>
      </c>
      <c r="AB163" s="4">
        <v>840</v>
      </c>
      <c r="AC163" s="4">
        <v>36</v>
      </c>
      <c r="AD163" s="4">
        <v>17.62</v>
      </c>
      <c r="AE163" s="4">
        <v>0.4</v>
      </c>
      <c r="AF163" s="4">
        <v>957</v>
      </c>
      <c r="AG163" s="4">
        <v>8</v>
      </c>
      <c r="AH163" s="4">
        <v>24</v>
      </c>
      <c r="AI163" s="4">
        <v>27</v>
      </c>
      <c r="AJ163" s="4">
        <v>190</v>
      </c>
      <c r="AK163" s="4">
        <v>190</v>
      </c>
      <c r="AL163" s="4">
        <v>3.8</v>
      </c>
      <c r="AM163" s="4">
        <v>195.1</v>
      </c>
      <c r="AN163" s="4" t="s">
        <v>155</v>
      </c>
      <c r="AO163" s="4">
        <v>2</v>
      </c>
      <c r="AP163" s="4">
        <v>0.90035879629629623</v>
      </c>
      <c r="AQ163" s="4">
        <v>47.162917</v>
      </c>
      <c r="AR163" s="4">
        <v>-88.491944000000004</v>
      </c>
      <c r="AS163" s="4">
        <v>318.5</v>
      </c>
      <c r="AT163" s="4">
        <v>26</v>
      </c>
      <c r="AU163" s="4">
        <v>12</v>
      </c>
      <c r="AV163" s="4">
        <v>9</v>
      </c>
      <c r="AW163" s="4" t="s">
        <v>409</v>
      </c>
      <c r="AX163" s="4">
        <v>1.7</v>
      </c>
      <c r="AY163" s="4">
        <v>1.0896999999999999</v>
      </c>
      <c r="AZ163" s="4">
        <v>2.4897</v>
      </c>
      <c r="BA163" s="4">
        <v>13.836</v>
      </c>
      <c r="BB163" s="4">
        <v>16.989999999999998</v>
      </c>
      <c r="BC163" s="4">
        <v>1.23</v>
      </c>
      <c r="BD163" s="4">
        <v>10.73</v>
      </c>
      <c r="BE163" s="4">
        <v>3086.1210000000001</v>
      </c>
      <c r="BF163" s="4">
        <v>1.25</v>
      </c>
      <c r="BG163" s="4">
        <v>9.8360000000000003</v>
      </c>
      <c r="BH163" s="4">
        <v>0</v>
      </c>
      <c r="BI163" s="4">
        <v>9.8360000000000003</v>
      </c>
      <c r="BJ163" s="4">
        <v>8.5169999999999995</v>
      </c>
      <c r="BK163" s="4">
        <v>0</v>
      </c>
      <c r="BL163" s="4">
        <v>8.5169999999999995</v>
      </c>
      <c r="BM163" s="4">
        <v>0</v>
      </c>
      <c r="BQ163" s="4">
        <v>499.95</v>
      </c>
      <c r="BR163" s="4">
        <v>0.17549000000000001</v>
      </c>
      <c r="BS163" s="4">
        <v>-5</v>
      </c>
      <c r="BT163" s="4">
        <v>0.90049000000000001</v>
      </c>
      <c r="BU163" s="4">
        <v>4.2885369999999998</v>
      </c>
      <c r="BV163" s="4">
        <v>18.189897999999999</v>
      </c>
      <c r="BW163" s="4">
        <f t="shared" si="21"/>
        <v>1.1330314753999999</v>
      </c>
      <c r="BY163" s="4">
        <f t="shared" si="22"/>
        <v>11337.053111757299</v>
      </c>
      <c r="BZ163" s="4">
        <f t="shared" si="23"/>
        <v>4.5919509927499993</v>
      </c>
      <c r="CA163" s="4">
        <f t="shared" si="24"/>
        <v>31.287717284201396</v>
      </c>
      <c r="CB163" s="4">
        <f t="shared" si="25"/>
        <v>0</v>
      </c>
    </row>
    <row r="164" spans="1:80" x14ac:dyDescent="0.25">
      <c r="A164" s="2">
        <v>42801</v>
      </c>
      <c r="B164" s="3">
        <v>0.6920206712962963</v>
      </c>
      <c r="C164" s="4">
        <v>11.989000000000001</v>
      </c>
      <c r="D164" s="4">
        <v>3.2000000000000002E-3</v>
      </c>
      <c r="E164" s="4">
        <v>31.685200999999999</v>
      </c>
      <c r="F164" s="4">
        <v>382.5</v>
      </c>
      <c r="G164" s="4">
        <v>-4.4000000000000004</v>
      </c>
      <c r="H164" s="4">
        <v>-1.5</v>
      </c>
      <c r="J164" s="4">
        <v>2.9</v>
      </c>
      <c r="K164" s="4">
        <v>0.90739999999999998</v>
      </c>
      <c r="L164" s="4">
        <v>10.879</v>
      </c>
      <c r="M164" s="4">
        <v>2.8999999999999998E-3</v>
      </c>
      <c r="N164" s="4">
        <v>347.08249999999998</v>
      </c>
      <c r="O164" s="4">
        <v>0</v>
      </c>
      <c r="P164" s="4">
        <v>347.1</v>
      </c>
      <c r="Q164" s="4">
        <v>300.52670000000001</v>
      </c>
      <c r="R164" s="4">
        <v>0</v>
      </c>
      <c r="S164" s="4">
        <v>300.5</v>
      </c>
      <c r="T164" s="4">
        <v>0</v>
      </c>
      <c r="W164" s="4">
        <v>0</v>
      </c>
      <c r="X164" s="4">
        <v>2.6315</v>
      </c>
      <c r="Y164" s="4">
        <v>12</v>
      </c>
      <c r="Z164" s="4">
        <v>803</v>
      </c>
      <c r="AA164" s="4">
        <v>817</v>
      </c>
      <c r="AB164" s="4">
        <v>839</v>
      </c>
      <c r="AC164" s="4">
        <v>36</v>
      </c>
      <c r="AD164" s="4">
        <v>17.62</v>
      </c>
      <c r="AE164" s="4">
        <v>0.4</v>
      </c>
      <c r="AF164" s="4">
        <v>957</v>
      </c>
      <c r="AG164" s="4">
        <v>8</v>
      </c>
      <c r="AH164" s="4">
        <v>24</v>
      </c>
      <c r="AI164" s="4">
        <v>27</v>
      </c>
      <c r="AJ164" s="4">
        <v>190</v>
      </c>
      <c r="AK164" s="4">
        <v>190</v>
      </c>
      <c r="AL164" s="4">
        <v>3.9</v>
      </c>
      <c r="AM164" s="4">
        <v>195.5</v>
      </c>
      <c r="AN164" s="4" t="s">
        <v>155</v>
      </c>
      <c r="AO164" s="4">
        <v>2</v>
      </c>
      <c r="AP164" s="4">
        <v>0.90037037037037038</v>
      </c>
      <c r="AQ164" s="4">
        <v>47.162809000000003</v>
      </c>
      <c r="AR164" s="4">
        <v>-88.491933000000003</v>
      </c>
      <c r="AS164" s="4">
        <v>318.2</v>
      </c>
      <c r="AT164" s="4">
        <v>26</v>
      </c>
      <c r="AU164" s="4">
        <v>12</v>
      </c>
      <c r="AV164" s="4">
        <v>9</v>
      </c>
      <c r="AW164" s="4" t="s">
        <v>409</v>
      </c>
      <c r="AX164" s="4">
        <v>1.6897</v>
      </c>
      <c r="AY164" s="4">
        <v>1.0103</v>
      </c>
      <c r="AZ164" s="4">
        <v>2.4</v>
      </c>
      <c r="BA164" s="4">
        <v>13.836</v>
      </c>
      <c r="BB164" s="4">
        <v>17.77</v>
      </c>
      <c r="BC164" s="4">
        <v>1.28</v>
      </c>
      <c r="BD164" s="4">
        <v>10.204000000000001</v>
      </c>
      <c r="BE164" s="4">
        <v>3087.7449999999999</v>
      </c>
      <c r="BF164" s="4">
        <v>0.51900000000000002</v>
      </c>
      <c r="BG164" s="4">
        <v>10.316000000000001</v>
      </c>
      <c r="BH164" s="4">
        <v>0</v>
      </c>
      <c r="BI164" s="4">
        <v>10.316000000000001</v>
      </c>
      <c r="BJ164" s="4">
        <v>8.9320000000000004</v>
      </c>
      <c r="BK164" s="4">
        <v>0</v>
      </c>
      <c r="BL164" s="4">
        <v>8.9320000000000004</v>
      </c>
      <c r="BM164" s="4">
        <v>0</v>
      </c>
      <c r="BQ164" s="4">
        <v>543.06399999999996</v>
      </c>
      <c r="BR164" s="4">
        <v>0.21784000000000001</v>
      </c>
      <c r="BS164" s="4">
        <v>-5</v>
      </c>
      <c r="BT164" s="4">
        <v>0.90153000000000005</v>
      </c>
      <c r="BU164" s="4">
        <v>5.3234649999999997</v>
      </c>
      <c r="BV164" s="4">
        <v>18.210906000000001</v>
      </c>
      <c r="BW164" s="4">
        <f t="shared" si="21"/>
        <v>1.4064594529999999</v>
      </c>
      <c r="BY164" s="4">
        <f t="shared" si="22"/>
        <v>14080.364587041655</v>
      </c>
      <c r="BZ164" s="4">
        <f t="shared" si="23"/>
        <v>2.3666815817610001</v>
      </c>
      <c r="CA164" s="4">
        <f t="shared" si="24"/>
        <v>40.730635622908004</v>
      </c>
      <c r="CB164" s="4">
        <f t="shared" si="25"/>
        <v>0</v>
      </c>
    </row>
    <row r="165" spans="1:80" x14ac:dyDescent="0.25">
      <c r="A165" s="2">
        <v>42801</v>
      </c>
      <c r="B165" s="3">
        <v>0.69203224537037034</v>
      </c>
      <c r="C165" s="4">
        <v>10.864000000000001</v>
      </c>
      <c r="D165" s="4">
        <v>2.2000000000000001E-3</v>
      </c>
      <c r="E165" s="4">
        <v>21.776156</v>
      </c>
      <c r="F165" s="4">
        <v>392.9</v>
      </c>
      <c r="G165" s="4">
        <v>-4.3</v>
      </c>
      <c r="H165" s="4">
        <v>-6.3</v>
      </c>
      <c r="J165" s="4">
        <v>3.09</v>
      </c>
      <c r="K165" s="4">
        <v>0.91590000000000005</v>
      </c>
      <c r="L165" s="4">
        <v>9.9503000000000004</v>
      </c>
      <c r="M165" s="4">
        <v>2E-3</v>
      </c>
      <c r="N165" s="4">
        <v>359.815</v>
      </c>
      <c r="O165" s="4">
        <v>0</v>
      </c>
      <c r="P165" s="4">
        <v>359.8</v>
      </c>
      <c r="Q165" s="4">
        <v>311.5514</v>
      </c>
      <c r="R165" s="4">
        <v>0</v>
      </c>
      <c r="S165" s="4">
        <v>311.60000000000002</v>
      </c>
      <c r="T165" s="4">
        <v>0</v>
      </c>
      <c r="W165" s="4">
        <v>0</v>
      </c>
      <c r="X165" s="4">
        <v>2.8302</v>
      </c>
      <c r="Y165" s="4">
        <v>11.9</v>
      </c>
      <c r="Z165" s="4">
        <v>803</v>
      </c>
      <c r="AA165" s="4">
        <v>816</v>
      </c>
      <c r="AB165" s="4">
        <v>840</v>
      </c>
      <c r="AC165" s="4">
        <v>36</v>
      </c>
      <c r="AD165" s="4">
        <v>17.62</v>
      </c>
      <c r="AE165" s="4">
        <v>0.4</v>
      </c>
      <c r="AF165" s="4">
        <v>957</v>
      </c>
      <c r="AG165" s="4">
        <v>8</v>
      </c>
      <c r="AH165" s="4">
        <v>24.51</v>
      </c>
      <c r="AI165" s="4">
        <v>27</v>
      </c>
      <c r="AJ165" s="4">
        <v>190</v>
      </c>
      <c r="AK165" s="4">
        <v>190</v>
      </c>
      <c r="AL165" s="4">
        <v>4.0999999999999996</v>
      </c>
      <c r="AM165" s="4">
        <v>195.9</v>
      </c>
      <c r="AN165" s="4" t="s">
        <v>155</v>
      </c>
      <c r="AO165" s="4">
        <v>2</v>
      </c>
      <c r="AP165" s="4">
        <v>0.90038194444444442</v>
      </c>
      <c r="AQ165" s="4">
        <v>47.162706</v>
      </c>
      <c r="AR165" s="4">
        <v>-88.491930999999994</v>
      </c>
      <c r="AS165" s="4">
        <v>318.10000000000002</v>
      </c>
      <c r="AT165" s="4">
        <v>26.1</v>
      </c>
      <c r="AU165" s="4">
        <v>12</v>
      </c>
      <c r="AV165" s="4">
        <v>9</v>
      </c>
      <c r="AW165" s="4" t="s">
        <v>409</v>
      </c>
      <c r="AX165" s="4">
        <v>1.5588</v>
      </c>
      <c r="AY165" s="4">
        <v>1.1103000000000001</v>
      </c>
      <c r="AZ165" s="4">
        <v>2.4</v>
      </c>
      <c r="BA165" s="4">
        <v>13.836</v>
      </c>
      <c r="BB165" s="4">
        <v>19.52</v>
      </c>
      <c r="BC165" s="4">
        <v>1.41</v>
      </c>
      <c r="BD165" s="4">
        <v>9.1859999999999999</v>
      </c>
      <c r="BE165" s="4">
        <v>3089.002</v>
      </c>
      <c r="BF165" s="4">
        <v>0.39400000000000002</v>
      </c>
      <c r="BG165" s="4">
        <v>11.698</v>
      </c>
      <c r="BH165" s="4">
        <v>0</v>
      </c>
      <c r="BI165" s="4">
        <v>11.698</v>
      </c>
      <c r="BJ165" s="4">
        <v>10.129</v>
      </c>
      <c r="BK165" s="4">
        <v>0</v>
      </c>
      <c r="BL165" s="4">
        <v>10.129</v>
      </c>
      <c r="BM165" s="4">
        <v>0</v>
      </c>
      <c r="BQ165" s="4">
        <v>638.84</v>
      </c>
      <c r="BR165" s="4">
        <v>0.21615999999999999</v>
      </c>
      <c r="BS165" s="4">
        <v>-5</v>
      </c>
      <c r="BT165" s="4">
        <v>0.90198</v>
      </c>
      <c r="BU165" s="4">
        <v>5.2824099999999996</v>
      </c>
      <c r="BV165" s="4">
        <v>18.219995999999998</v>
      </c>
      <c r="BW165" s="4">
        <f t="shared" si="21"/>
        <v>1.3956127219999999</v>
      </c>
      <c r="BY165" s="4">
        <f t="shared" si="22"/>
        <v>13977.463471958812</v>
      </c>
      <c r="BZ165" s="4">
        <f t="shared" si="23"/>
        <v>1.7828154879640001</v>
      </c>
      <c r="CA165" s="4">
        <f t="shared" si="24"/>
        <v>45.832837760373998</v>
      </c>
      <c r="CB165" s="4">
        <f t="shared" si="25"/>
        <v>0</v>
      </c>
    </row>
    <row r="166" spans="1:80" x14ac:dyDescent="0.25">
      <c r="A166" s="2">
        <v>42801</v>
      </c>
      <c r="B166" s="3">
        <v>0.69204381944444437</v>
      </c>
      <c r="C166" s="4">
        <v>10.579000000000001</v>
      </c>
      <c r="D166" s="4">
        <v>4.4999999999999997E-3</v>
      </c>
      <c r="E166" s="4">
        <v>44.851819999999996</v>
      </c>
      <c r="F166" s="4">
        <v>413.7</v>
      </c>
      <c r="G166" s="4">
        <v>0</v>
      </c>
      <c r="H166" s="4">
        <v>-8</v>
      </c>
      <c r="J166" s="4">
        <v>4.3099999999999996</v>
      </c>
      <c r="K166" s="4">
        <v>0.91800000000000004</v>
      </c>
      <c r="L166" s="4">
        <v>9.7119999999999997</v>
      </c>
      <c r="M166" s="4">
        <v>4.1000000000000003E-3</v>
      </c>
      <c r="N166" s="4">
        <v>379.76659999999998</v>
      </c>
      <c r="O166" s="4">
        <v>1.41E-2</v>
      </c>
      <c r="P166" s="4">
        <v>379.8</v>
      </c>
      <c r="Q166" s="4">
        <v>328.82679999999999</v>
      </c>
      <c r="R166" s="4">
        <v>1.2200000000000001E-2</v>
      </c>
      <c r="S166" s="4">
        <v>328.8</v>
      </c>
      <c r="T166" s="4">
        <v>0</v>
      </c>
      <c r="W166" s="4">
        <v>0</v>
      </c>
      <c r="X166" s="4">
        <v>3.9565000000000001</v>
      </c>
      <c r="Y166" s="4">
        <v>12</v>
      </c>
      <c r="Z166" s="4">
        <v>803</v>
      </c>
      <c r="AA166" s="4">
        <v>816</v>
      </c>
      <c r="AB166" s="4">
        <v>841</v>
      </c>
      <c r="AC166" s="4">
        <v>36</v>
      </c>
      <c r="AD166" s="4">
        <v>17.62</v>
      </c>
      <c r="AE166" s="4">
        <v>0.4</v>
      </c>
      <c r="AF166" s="4">
        <v>957</v>
      </c>
      <c r="AG166" s="4">
        <v>8</v>
      </c>
      <c r="AH166" s="4">
        <v>25</v>
      </c>
      <c r="AI166" s="4">
        <v>27</v>
      </c>
      <c r="AJ166" s="4">
        <v>190</v>
      </c>
      <c r="AK166" s="4">
        <v>190</v>
      </c>
      <c r="AL166" s="4">
        <v>4.2</v>
      </c>
      <c r="AM166" s="4">
        <v>195.8</v>
      </c>
      <c r="AN166" s="4" t="s">
        <v>155</v>
      </c>
      <c r="AO166" s="4">
        <v>2</v>
      </c>
      <c r="AP166" s="4">
        <v>0.90039351851851857</v>
      </c>
      <c r="AQ166" s="4">
        <v>47.162599</v>
      </c>
      <c r="AR166" s="4">
        <v>-88.491915000000006</v>
      </c>
      <c r="AS166" s="4">
        <v>317.89999999999998</v>
      </c>
      <c r="AT166" s="4">
        <v>26.2</v>
      </c>
      <c r="AU166" s="4">
        <v>12</v>
      </c>
      <c r="AV166" s="4">
        <v>9</v>
      </c>
      <c r="AW166" s="4" t="s">
        <v>409</v>
      </c>
      <c r="AX166" s="4">
        <v>1.2205999999999999</v>
      </c>
      <c r="AY166" s="4">
        <v>1.2309000000000001</v>
      </c>
      <c r="AZ166" s="4">
        <v>2.4308999999999998</v>
      </c>
      <c r="BA166" s="4">
        <v>13.836</v>
      </c>
      <c r="BB166" s="4">
        <v>20.02</v>
      </c>
      <c r="BC166" s="4">
        <v>1.45</v>
      </c>
      <c r="BD166" s="4">
        <v>8.9280000000000008</v>
      </c>
      <c r="BE166" s="4">
        <v>3088.6129999999998</v>
      </c>
      <c r="BF166" s="4">
        <v>0.83299999999999996</v>
      </c>
      <c r="BG166" s="4">
        <v>12.648</v>
      </c>
      <c r="BH166" s="4">
        <v>0</v>
      </c>
      <c r="BI166" s="4">
        <v>12.648</v>
      </c>
      <c r="BJ166" s="4">
        <v>10.951000000000001</v>
      </c>
      <c r="BK166" s="4">
        <v>0</v>
      </c>
      <c r="BL166" s="4">
        <v>10.952</v>
      </c>
      <c r="BM166" s="4">
        <v>0</v>
      </c>
      <c r="BQ166" s="4">
        <v>914.87199999999996</v>
      </c>
      <c r="BR166" s="4">
        <v>0.16683999999999999</v>
      </c>
      <c r="BS166" s="4">
        <v>-5</v>
      </c>
      <c r="BT166" s="4">
        <v>0.90151000000000003</v>
      </c>
      <c r="BU166" s="4">
        <v>4.077153</v>
      </c>
      <c r="BV166" s="4">
        <v>18.210502000000002</v>
      </c>
      <c r="BW166" s="4">
        <f t="shared" si="21"/>
        <v>1.0771838225999999</v>
      </c>
      <c r="BY166" s="4">
        <f t="shared" si="22"/>
        <v>10786.947730178657</v>
      </c>
      <c r="BZ166" s="4">
        <f t="shared" si="23"/>
        <v>2.9092435534134</v>
      </c>
      <c r="CA166" s="4">
        <f t="shared" si="24"/>
        <v>38.246249884069805</v>
      </c>
      <c r="CB166" s="4">
        <f t="shared" si="25"/>
        <v>0</v>
      </c>
    </row>
    <row r="167" spans="1:80" x14ac:dyDescent="0.25">
      <c r="A167" s="2">
        <v>42801</v>
      </c>
      <c r="B167" s="3">
        <v>0.69205539351851852</v>
      </c>
      <c r="C167" s="4">
        <v>10.492000000000001</v>
      </c>
      <c r="D167" s="4">
        <v>3.0999999999999999E-3</v>
      </c>
      <c r="E167" s="4">
        <v>31.025855</v>
      </c>
      <c r="F167" s="4">
        <v>423.4</v>
      </c>
      <c r="G167" s="4">
        <v>0.4</v>
      </c>
      <c r="H167" s="4">
        <v>-3.8</v>
      </c>
      <c r="J167" s="4">
        <v>5.29</v>
      </c>
      <c r="K167" s="4">
        <v>0.91869999999999996</v>
      </c>
      <c r="L167" s="4">
        <v>9.6384000000000007</v>
      </c>
      <c r="M167" s="4">
        <v>2.8999999999999998E-3</v>
      </c>
      <c r="N167" s="4">
        <v>388.97329999999999</v>
      </c>
      <c r="O167" s="4">
        <v>0.36749999999999999</v>
      </c>
      <c r="P167" s="4">
        <v>389.3</v>
      </c>
      <c r="Q167" s="4">
        <v>336.79860000000002</v>
      </c>
      <c r="R167" s="4">
        <v>0.31819999999999998</v>
      </c>
      <c r="S167" s="4">
        <v>337.1</v>
      </c>
      <c r="T167" s="4">
        <v>0</v>
      </c>
      <c r="W167" s="4">
        <v>0</v>
      </c>
      <c r="X167" s="4">
        <v>4.8585000000000003</v>
      </c>
      <c r="Y167" s="4">
        <v>12</v>
      </c>
      <c r="Z167" s="4">
        <v>803</v>
      </c>
      <c r="AA167" s="4">
        <v>816</v>
      </c>
      <c r="AB167" s="4">
        <v>840</v>
      </c>
      <c r="AC167" s="4">
        <v>36</v>
      </c>
      <c r="AD167" s="4">
        <v>17.62</v>
      </c>
      <c r="AE167" s="4">
        <v>0.4</v>
      </c>
      <c r="AF167" s="4">
        <v>957</v>
      </c>
      <c r="AG167" s="4">
        <v>8</v>
      </c>
      <c r="AH167" s="4">
        <v>25</v>
      </c>
      <c r="AI167" s="4">
        <v>27</v>
      </c>
      <c r="AJ167" s="4">
        <v>190</v>
      </c>
      <c r="AK167" s="4">
        <v>190</v>
      </c>
      <c r="AL167" s="4">
        <v>4.0999999999999996</v>
      </c>
      <c r="AM167" s="4">
        <v>195.4</v>
      </c>
      <c r="AN167" s="4" t="s">
        <v>155</v>
      </c>
      <c r="AO167" s="4">
        <v>2</v>
      </c>
      <c r="AP167" s="4">
        <v>0.90040509259259249</v>
      </c>
      <c r="AQ167" s="4">
        <v>47.162489000000001</v>
      </c>
      <c r="AR167" s="4">
        <v>-88.491883000000001</v>
      </c>
      <c r="AS167" s="4">
        <v>317.7</v>
      </c>
      <c r="AT167" s="4">
        <v>26.9</v>
      </c>
      <c r="AU167" s="4">
        <v>12</v>
      </c>
      <c r="AV167" s="4">
        <v>9</v>
      </c>
      <c r="AW167" s="4" t="s">
        <v>409</v>
      </c>
      <c r="AX167" s="4">
        <v>1.4206000000000001</v>
      </c>
      <c r="AY167" s="4">
        <v>1.4484999999999999</v>
      </c>
      <c r="AZ167" s="4">
        <v>2.7103000000000002</v>
      </c>
      <c r="BA167" s="4">
        <v>13.836</v>
      </c>
      <c r="BB167" s="4">
        <v>20.18</v>
      </c>
      <c r="BC167" s="4">
        <v>1.46</v>
      </c>
      <c r="BD167" s="4">
        <v>8.8510000000000009</v>
      </c>
      <c r="BE167" s="4">
        <v>3089.1080000000002</v>
      </c>
      <c r="BF167" s="4">
        <v>0.58099999999999996</v>
      </c>
      <c r="BG167" s="4">
        <v>13.055</v>
      </c>
      <c r="BH167" s="4">
        <v>1.2E-2</v>
      </c>
      <c r="BI167" s="4">
        <v>13.068</v>
      </c>
      <c r="BJ167" s="4">
        <v>11.304</v>
      </c>
      <c r="BK167" s="4">
        <v>1.0999999999999999E-2</v>
      </c>
      <c r="BL167" s="4">
        <v>11.315</v>
      </c>
      <c r="BM167" s="4">
        <v>0</v>
      </c>
      <c r="BQ167" s="4">
        <v>1132.2</v>
      </c>
      <c r="BR167" s="4">
        <v>0.17480999999999999</v>
      </c>
      <c r="BS167" s="4">
        <v>-5</v>
      </c>
      <c r="BT167" s="4">
        <v>0.90200000000000002</v>
      </c>
      <c r="BU167" s="4">
        <v>4.2719199999999997</v>
      </c>
      <c r="BV167" s="4">
        <v>18.220400000000001</v>
      </c>
      <c r="BW167" s="4">
        <f t="shared" si="21"/>
        <v>1.1286412639999999</v>
      </c>
      <c r="BY167" s="4">
        <f t="shared" si="22"/>
        <v>11304.055297088576</v>
      </c>
      <c r="BZ167" s="4">
        <f t="shared" si="23"/>
        <v>2.126068796432</v>
      </c>
      <c r="CA167" s="4">
        <f t="shared" si="24"/>
        <v>41.365028700288001</v>
      </c>
      <c r="CB167" s="4">
        <f t="shared" si="25"/>
        <v>0</v>
      </c>
    </row>
    <row r="168" spans="1:80" x14ac:dyDescent="0.25">
      <c r="A168" s="2">
        <v>42801</v>
      </c>
      <c r="B168" s="3">
        <v>0.69206696759259267</v>
      </c>
      <c r="C168" s="4">
        <v>10.512</v>
      </c>
      <c r="D168" s="4">
        <v>3.8999999999999998E-3</v>
      </c>
      <c r="E168" s="4">
        <v>39.366137999999999</v>
      </c>
      <c r="F168" s="4">
        <v>426.2</v>
      </c>
      <c r="G168" s="4">
        <v>0.2</v>
      </c>
      <c r="H168" s="4">
        <v>-8.1999999999999993</v>
      </c>
      <c r="J168" s="4">
        <v>5.68</v>
      </c>
      <c r="K168" s="4">
        <v>0.91849999999999998</v>
      </c>
      <c r="L168" s="4">
        <v>9.6555</v>
      </c>
      <c r="M168" s="4">
        <v>3.5999999999999999E-3</v>
      </c>
      <c r="N168" s="4">
        <v>391.45960000000002</v>
      </c>
      <c r="O168" s="4">
        <v>0.1951</v>
      </c>
      <c r="P168" s="4">
        <v>391.7</v>
      </c>
      <c r="Q168" s="4">
        <v>338.95139999999998</v>
      </c>
      <c r="R168" s="4">
        <v>0.16889999999999999</v>
      </c>
      <c r="S168" s="4">
        <v>339.1</v>
      </c>
      <c r="T168" s="4">
        <v>0</v>
      </c>
      <c r="W168" s="4">
        <v>0</v>
      </c>
      <c r="X168" s="4">
        <v>5.2172999999999998</v>
      </c>
      <c r="Y168" s="4">
        <v>11.9</v>
      </c>
      <c r="Z168" s="4">
        <v>803</v>
      </c>
      <c r="AA168" s="4">
        <v>815</v>
      </c>
      <c r="AB168" s="4">
        <v>840</v>
      </c>
      <c r="AC168" s="4">
        <v>36</v>
      </c>
      <c r="AD168" s="4">
        <v>17.62</v>
      </c>
      <c r="AE168" s="4">
        <v>0.4</v>
      </c>
      <c r="AF168" s="4">
        <v>957</v>
      </c>
      <c r="AG168" s="4">
        <v>8</v>
      </c>
      <c r="AH168" s="4">
        <v>25</v>
      </c>
      <c r="AI168" s="4">
        <v>27</v>
      </c>
      <c r="AJ168" s="4">
        <v>190</v>
      </c>
      <c r="AK168" s="4">
        <v>190</v>
      </c>
      <c r="AL168" s="4">
        <v>4.0999999999999996</v>
      </c>
      <c r="AM168" s="4">
        <v>195.1</v>
      </c>
      <c r="AN168" s="4" t="s">
        <v>155</v>
      </c>
      <c r="AO168" s="4">
        <v>2</v>
      </c>
      <c r="AP168" s="4">
        <v>0.90041666666666664</v>
      </c>
      <c r="AQ168" s="4">
        <v>47.162382999999998</v>
      </c>
      <c r="AR168" s="4">
        <v>-88.491844</v>
      </c>
      <c r="AS168" s="4">
        <v>318</v>
      </c>
      <c r="AT168" s="4">
        <v>27</v>
      </c>
      <c r="AU168" s="4">
        <v>12</v>
      </c>
      <c r="AV168" s="4">
        <v>9</v>
      </c>
      <c r="AW168" s="4" t="s">
        <v>409</v>
      </c>
      <c r="AX168" s="4">
        <v>1.5588</v>
      </c>
      <c r="AY168" s="4">
        <v>1.0103</v>
      </c>
      <c r="AZ168" s="4">
        <v>2.7484999999999999</v>
      </c>
      <c r="BA168" s="4">
        <v>13.836</v>
      </c>
      <c r="BB168" s="4">
        <v>20.14</v>
      </c>
      <c r="BC168" s="4">
        <v>1.46</v>
      </c>
      <c r="BD168" s="4">
        <v>8.8729999999999993</v>
      </c>
      <c r="BE168" s="4">
        <v>3088.8409999999999</v>
      </c>
      <c r="BF168" s="4">
        <v>0.73599999999999999</v>
      </c>
      <c r="BG168" s="4">
        <v>13.114000000000001</v>
      </c>
      <c r="BH168" s="4">
        <v>7.0000000000000001E-3</v>
      </c>
      <c r="BI168" s="4">
        <v>13.121</v>
      </c>
      <c r="BJ168" s="4">
        <v>11.355</v>
      </c>
      <c r="BK168" s="4">
        <v>6.0000000000000001E-3</v>
      </c>
      <c r="BL168" s="4">
        <v>11.361000000000001</v>
      </c>
      <c r="BM168" s="4">
        <v>0</v>
      </c>
      <c r="BQ168" s="4">
        <v>1213.5609999999999</v>
      </c>
      <c r="BR168" s="4">
        <v>0.17368</v>
      </c>
      <c r="BS168" s="4">
        <v>-5</v>
      </c>
      <c r="BT168" s="4">
        <v>0.90149000000000001</v>
      </c>
      <c r="BU168" s="4">
        <v>4.2443049999999998</v>
      </c>
      <c r="BV168" s="4">
        <v>18.210097999999999</v>
      </c>
      <c r="BW168" s="4">
        <f t="shared" si="21"/>
        <v>1.1213453809999998</v>
      </c>
      <c r="BY168" s="4">
        <f t="shared" si="22"/>
        <v>11230.011695212583</v>
      </c>
      <c r="BZ168" s="4">
        <f t="shared" si="23"/>
        <v>2.6758543439679996</v>
      </c>
      <c r="CA168" s="4">
        <f t="shared" si="24"/>
        <v>41.283051733364999</v>
      </c>
      <c r="CB168" s="4">
        <f t="shared" si="25"/>
        <v>0</v>
      </c>
    </row>
    <row r="169" spans="1:80" x14ac:dyDescent="0.25">
      <c r="A169" s="2">
        <v>42801</v>
      </c>
      <c r="B169" s="3">
        <v>0.6920785416666666</v>
      </c>
      <c r="C169" s="4">
        <v>10.622</v>
      </c>
      <c r="D169" s="4">
        <v>4.7999999999999996E-3</v>
      </c>
      <c r="E169" s="4">
        <v>47.706422000000003</v>
      </c>
      <c r="F169" s="4">
        <v>427.2</v>
      </c>
      <c r="G169" s="4">
        <v>-0.9</v>
      </c>
      <c r="H169" s="4">
        <v>-4.2</v>
      </c>
      <c r="J169" s="4">
        <v>5.9</v>
      </c>
      <c r="K169" s="4">
        <v>0.91759999999999997</v>
      </c>
      <c r="L169" s="4">
        <v>9.7469000000000001</v>
      </c>
      <c r="M169" s="4">
        <v>4.4000000000000003E-3</v>
      </c>
      <c r="N169" s="4">
        <v>392.01710000000003</v>
      </c>
      <c r="O169" s="4">
        <v>0</v>
      </c>
      <c r="P169" s="4">
        <v>392</v>
      </c>
      <c r="Q169" s="4">
        <v>339.42660000000001</v>
      </c>
      <c r="R169" s="4">
        <v>0</v>
      </c>
      <c r="S169" s="4">
        <v>339.4</v>
      </c>
      <c r="T169" s="4">
        <v>0</v>
      </c>
      <c r="W169" s="4">
        <v>0</v>
      </c>
      <c r="X169" s="4">
        <v>5.4141000000000004</v>
      </c>
      <c r="Y169" s="4">
        <v>12</v>
      </c>
      <c r="Z169" s="4">
        <v>803</v>
      </c>
      <c r="AA169" s="4">
        <v>816</v>
      </c>
      <c r="AB169" s="4">
        <v>840</v>
      </c>
      <c r="AC169" s="4">
        <v>36</v>
      </c>
      <c r="AD169" s="4">
        <v>17.62</v>
      </c>
      <c r="AE169" s="4">
        <v>0.4</v>
      </c>
      <c r="AF169" s="4">
        <v>958</v>
      </c>
      <c r="AG169" s="4">
        <v>8</v>
      </c>
      <c r="AH169" s="4">
        <v>25</v>
      </c>
      <c r="AI169" s="4">
        <v>27</v>
      </c>
      <c r="AJ169" s="4">
        <v>190</v>
      </c>
      <c r="AK169" s="4">
        <v>189.5</v>
      </c>
      <c r="AL169" s="4">
        <v>4</v>
      </c>
      <c r="AM169" s="4">
        <v>195.3</v>
      </c>
      <c r="AN169" s="4" t="s">
        <v>155</v>
      </c>
      <c r="AO169" s="4">
        <v>2</v>
      </c>
      <c r="AP169" s="4">
        <v>0.90042824074074079</v>
      </c>
      <c r="AQ169" s="4">
        <v>47.162287999999997</v>
      </c>
      <c r="AR169" s="4">
        <v>-88.491789999999995</v>
      </c>
      <c r="AS169" s="4">
        <v>318.39999999999998</v>
      </c>
      <c r="AT169" s="4">
        <v>26.9</v>
      </c>
      <c r="AU169" s="4">
        <v>12</v>
      </c>
      <c r="AV169" s="4">
        <v>9</v>
      </c>
      <c r="AW169" s="4" t="s">
        <v>409</v>
      </c>
      <c r="AX169" s="4">
        <v>1.2205999999999999</v>
      </c>
      <c r="AY169" s="4">
        <v>1.0896999999999999</v>
      </c>
      <c r="AZ169" s="4">
        <v>2.3102999999999998</v>
      </c>
      <c r="BA169" s="4">
        <v>13.836</v>
      </c>
      <c r="BB169" s="4">
        <v>19.940000000000001</v>
      </c>
      <c r="BC169" s="4">
        <v>1.44</v>
      </c>
      <c r="BD169" s="4">
        <v>8.9749999999999996</v>
      </c>
      <c r="BE169" s="4">
        <v>3088.49</v>
      </c>
      <c r="BF169" s="4">
        <v>0.88300000000000001</v>
      </c>
      <c r="BG169" s="4">
        <v>13.007999999999999</v>
      </c>
      <c r="BH169" s="4">
        <v>0</v>
      </c>
      <c r="BI169" s="4">
        <v>13.007999999999999</v>
      </c>
      <c r="BJ169" s="4">
        <v>11.263</v>
      </c>
      <c r="BK169" s="4">
        <v>0</v>
      </c>
      <c r="BL169" s="4">
        <v>11.263</v>
      </c>
      <c r="BM169" s="4">
        <v>0</v>
      </c>
      <c r="BQ169" s="4">
        <v>1247.3989999999999</v>
      </c>
      <c r="BR169" s="4">
        <v>0.14729</v>
      </c>
      <c r="BS169" s="4">
        <v>-5</v>
      </c>
      <c r="BT169" s="4">
        <v>0.90202000000000004</v>
      </c>
      <c r="BU169" s="4">
        <v>3.5994000000000002</v>
      </c>
      <c r="BV169" s="4">
        <v>18.220804000000001</v>
      </c>
      <c r="BW169" s="4">
        <f t="shared" si="21"/>
        <v>0.95096148000000003</v>
      </c>
      <c r="BY169" s="4">
        <f t="shared" si="22"/>
        <v>9522.5745620796006</v>
      </c>
      <c r="BZ169" s="4">
        <f t="shared" si="23"/>
        <v>2.7225062533200002</v>
      </c>
      <c r="CA169" s="4">
        <f t="shared" si="24"/>
        <v>34.726600148519999</v>
      </c>
      <c r="CB169" s="4">
        <f t="shared" si="25"/>
        <v>0</v>
      </c>
    </row>
    <row r="170" spans="1:80" x14ac:dyDescent="0.25">
      <c r="A170" s="2">
        <v>42801</v>
      </c>
      <c r="B170" s="3">
        <v>0.69209011574074075</v>
      </c>
      <c r="C170" s="4">
        <v>10.72</v>
      </c>
      <c r="D170" s="4">
        <v>4.4000000000000003E-3</v>
      </c>
      <c r="E170" s="4">
        <v>43.897306</v>
      </c>
      <c r="F170" s="4">
        <v>427.3</v>
      </c>
      <c r="G170" s="4">
        <v>-1.1000000000000001</v>
      </c>
      <c r="H170" s="4">
        <v>-6.5</v>
      </c>
      <c r="J170" s="4">
        <v>5.9</v>
      </c>
      <c r="K170" s="4">
        <v>0.91690000000000005</v>
      </c>
      <c r="L170" s="4">
        <v>9.8292000000000002</v>
      </c>
      <c r="M170" s="4">
        <v>4.0000000000000001E-3</v>
      </c>
      <c r="N170" s="4">
        <v>391.79430000000002</v>
      </c>
      <c r="O170" s="4">
        <v>0</v>
      </c>
      <c r="P170" s="4">
        <v>391.8</v>
      </c>
      <c r="Q170" s="4">
        <v>339.23399999999998</v>
      </c>
      <c r="R170" s="4">
        <v>0</v>
      </c>
      <c r="S170" s="4">
        <v>339.2</v>
      </c>
      <c r="T170" s="4">
        <v>0</v>
      </c>
      <c r="W170" s="4">
        <v>0</v>
      </c>
      <c r="X170" s="4">
        <v>5.4097999999999997</v>
      </c>
      <c r="Y170" s="4">
        <v>11.9</v>
      </c>
      <c r="Z170" s="4">
        <v>802</v>
      </c>
      <c r="AA170" s="4">
        <v>815</v>
      </c>
      <c r="AB170" s="4">
        <v>839</v>
      </c>
      <c r="AC170" s="4">
        <v>36</v>
      </c>
      <c r="AD170" s="4">
        <v>17.62</v>
      </c>
      <c r="AE170" s="4">
        <v>0.4</v>
      </c>
      <c r="AF170" s="4">
        <v>957</v>
      </c>
      <c r="AG170" s="4">
        <v>8</v>
      </c>
      <c r="AH170" s="4">
        <v>25</v>
      </c>
      <c r="AI170" s="4">
        <v>27</v>
      </c>
      <c r="AJ170" s="4">
        <v>190</v>
      </c>
      <c r="AK170" s="4">
        <v>189</v>
      </c>
      <c r="AL170" s="4">
        <v>4.0999999999999996</v>
      </c>
      <c r="AM170" s="4">
        <v>195.7</v>
      </c>
      <c r="AN170" s="4" t="s">
        <v>155</v>
      </c>
      <c r="AO170" s="4">
        <v>2</v>
      </c>
      <c r="AP170" s="4">
        <v>0.90043981481481483</v>
      </c>
      <c r="AQ170" s="4">
        <v>47.162171999999998</v>
      </c>
      <c r="AR170" s="4">
        <v>-88.491759999999999</v>
      </c>
      <c r="AS170" s="4">
        <v>318.5</v>
      </c>
      <c r="AT170" s="4">
        <v>26.9</v>
      </c>
      <c r="AU170" s="4">
        <v>12</v>
      </c>
      <c r="AV170" s="4">
        <v>9</v>
      </c>
      <c r="AW170" s="4" t="s">
        <v>409</v>
      </c>
      <c r="AX170" s="4">
        <v>1.4</v>
      </c>
      <c r="AY170" s="4">
        <v>1</v>
      </c>
      <c r="AZ170" s="4">
        <v>2.4</v>
      </c>
      <c r="BA170" s="4">
        <v>13.836</v>
      </c>
      <c r="BB170" s="4">
        <v>19.77</v>
      </c>
      <c r="BC170" s="4">
        <v>1.43</v>
      </c>
      <c r="BD170" s="4">
        <v>9.0619999999999994</v>
      </c>
      <c r="BE170" s="4">
        <v>3088.5059999999999</v>
      </c>
      <c r="BF170" s="4">
        <v>0.80500000000000005</v>
      </c>
      <c r="BG170" s="4">
        <v>12.891999999999999</v>
      </c>
      <c r="BH170" s="4">
        <v>0</v>
      </c>
      <c r="BI170" s="4">
        <v>12.891999999999999</v>
      </c>
      <c r="BJ170" s="4">
        <v>11.163</v>
      </c>
      <c r="BK170" s="4">
        <v>0</v>
      </c>
      <c r="BL170" s="4">
        <v>11.163</v>
      </c>
      <c r="BM170" s="4">
        <v>0</v>
      </c>
      <c r="BQ170" s="4">
        <v>1235.96</v>
      </c>
      <c r="BR170" s="4">
        <v>0.14312</v>
      </c>
      <c r="BS170" s="4">
        <v>-5</v>
      </c>
      <c r="BT170" s="4">
        <v>0.90198</v>
      </c>
      <c r="BU170" s="4">
        <v>3.4974949999999998</v>
      </c>
      <c r="BV170" s="4">
        <v>18.219995999999998</v>
      </c>
      <c r="BW170" s="4">
        <f t="shared" si="21"/>
        <v>0.92403817899999996</v>
      </c>
      <c r="BY170" s="4">
        <f t="shared" si="22"/>
        <v>9253.0225749298006</v>
      </c>
      <c r="BZ170" s="4">
        <f t="shared" si="23"/>
        <v>2.4117431446850004</v>
      </c>
      <c r="CA170" s="4">
        <f t="shared" si="24"/>
        <v>33.443836924371006</v>
      </c>
      <c r="CB170" s="4">
        <f t="shared" si="25"/>
        <v>0</v>
      </c>
    </row>
    <row r="171" spans="1:80" x14ac:dyDescent="0.25">
      <c r="A171" s="2">
        <v>42801</v>
      </c>
      <c r="B171" s="3">
        <v>0.69210168981481479</v>
      </c>
      <c r="C171" s="4">
        <v>10.694000000000001</v>
      </c>
      <c r="D171" s="4">
        <v>4.0000000000000001E-3</v>
      </c>
      <c r="E171" s="4">
        <v>40</v>
      </c>
      <c r="F171" s="4">
        <v>426.8</v>
      </c>
      <c r="G171" s="4">
        <v>-2.2000000000000002</v>
      </c>
      <c r="H171" s="4">
        <v>-9.3000000000000007</v>
      </c>
      <c r="J171" s="4">
        <v>5.77</v>
      </c>
      <c r="K171" s="4">
        <v>0.91720000000000002</v>
      </c>
      <c r="L171" s="4">
        <v>9.8080999999999996</v>
      </c>
      <c r="M171" s="4">
        <v>3.7000000000000002E-3</v>
      </c>
      <c r="N171" s="4">
        <v>391.4631</v>
      </c>
      <c r="O171" s="4">
        <v>0</v>
      </c>
      <c r="P171" s="4">
        <v>391.5</v>
      </c>
      <c r="Q171" s="4">
        <v>338.95429999999999</v>
      </c>
      <c r="R171" s="4">
        <v>0</v>
      </c>
      <c r="S171" s="4">
        <v>339</v>
      </c>
      <c r="T171" s="4">
        <v>0</v>
      </c>
      <c r="W171" s="4">
        <v>0</v>
      </c>
      <c r="X171" s="4">
        <v>5.2949000000000002</v>
      </c>
      <c r="Y171" s="4">
        <v>11.9</v>
      </c>
      <c r="Z171" s="4">
        <v>803</v>
      </c>
      <c r="AA171" s="4">
        <v>815</v>
      </c>
      <c r="AB171" s="4">
        <v>839</v>
      </c>
      <c r="AC171" s="4">
        <v>36</v>
      </c>
      <c r="AD171" s="4">
        <v>17.62</v>
      </c>
      <c r="AE171" s="4">
        <v>0.4</v>
      </c>
      <c r="AF171" s="4">
        <v>957</v>
      </c>
      <c r="AG171" s="4">
        <v>8</v>
      </c>
      <c r="AH171" s="4">
        <v>25</v>
      </c>
      <c r="AI171" s="4">
        <v>27</v>
      </c>
      <c r="AJ171" s="4">
        <v>190</v>
      </c>
      <c r="AK171" s="4">
        <v>189</v>
      </c>
      <c r="AL171" s="4">
        <v>4.2</v>
      </c>
      <c r="AM171" s="4">
        <v>196</v>
      </c>
      <c r="AN171" s="4" t="s">
        <v>155</v>
      </c>
      <c r="AO171" s="4">
        <v>2</v>
      </c>
      <c r="AP171" s="4">
        <v>0.90045138888888887</v>
      </c>
      <c r="AQ171" s="4">
        <v>47.162066000000003</v>
      </c>
      <c r="AR171" s="4">
        <v>-88.491714999999999</v>
      </c>
      <c r="AS171" s="4">
        <v>318.5</v>
      </c>
      <c r="AT171" s="4">
        <v>27.6</v>
      </c>
      <c r="AU171" s="4">
        <v>12</v>
      </c>
      <c r="AV171" s="4">
        <v>9</v>
      </c>
      <c r="AW171" s="4" t="s">
        <v>409</v>
      </c>
      <c r="AX171" s="4">
        <v>1.4103000000000001</v>
      </c>
      <c r="AY171" s="4">
        <v>1</v>
      </c>
      <c r="AZ171" s="4">
        <v>2.4</v>
      </c>
      <c r="BA171" s="4">
        <v>13.836</v>
      </c>
      <c r="BB171" s="4">
        <v>19.809999999999999</v>
      </c>
      <c r="BC171" s="4">
        <v>1.43</v>
      </c>
      <c r="BD171" s="4">
        <v>9.0329999999999995</v>
      </c>
      <c r="BE171" s="4">
        <v>3088.643</v>
      </c>
      <c r="BF171" s="4">
        <v>0.73499999999999999</v>
      </c>
      <c r="BG171" s="4">
        <v>12.91</v>
      </c>
      <c r="BH171" s="4">
        <v>0</v>
      </c>
      <c r="BI171" s="4">
        <v>12.91</v>
      </c>
      <c r="BJ171" s="4">
        <v>11.178000000000001</v>
      </c>
      <c r="BK171" s="4">
        <v>0</v>
      </c>
      <c r="BL171" s="4">
        <v>11.178000000000001</v>
      </c>
      <c r="BM171" s="4">
        <v>0</v>
      </c>
      <c r="BQ171" s="4">
        <v>1212.386</v>
      </c>
      <c r="BR171" s="4">
        <v>0.14338999999999999</v>
      </c>
      <c r="BS171" s="4">
        <v>-5</v>
      </c>
      <c r="BT171" s="4">
        <v>0.90151000000000003</v>
      </c>
      <c r="BU171" s="4">
        <v>3.5040930000000001</v>
      </c>
      <c r="BV171" s="4">
        <v>18.210502000000002</v>
      </c>
      <c r="BW171" s="4">
        <f t="shared" si="21"/>
        <v>0.92578137059999999</v>
      </c>
      <c r="BY171" s="4">
        <f t="shared" si="22"/>
        <v>9270.8895577134244</v>
      </c>
      <c r="BZ171" s="4">
        <f t="shared" si="23"/>
        <v>2.2061804568930001</v>
      </c>
      <c r="CA171" s="4">
        <f t="shared" si="24"/>
        <v>33.551952581156407</v>
      </c>
      <c r="CB171" s="4">
        <f t="shared" si="25"/>
        <v>0</v>
      </c>
    </row>
    <row r="172" spans="1:80" x14ac:dyDescent="0.25">
      <c r="A172" s="2">
        <v>42801</v>
      </c>
      <c r="B172" s="3">
        <v>0.69211326388888894</v>
      </c>
      <c r="C172" s="4">
        <v>10.45</v>
      </c>
      <c r="D172" s="4">
        <v>4.4999999999999997E-3</v>
      </c>
      <c r="E172" s="4">
        <v>45.070892000000001</v>
      </c>
      <c r="F172" s="4">
        <v>424.1</v>
      </c>
      <c r="G172" s="4">
        <v>6.1</v>
      </c>
      <c r="H172" s="4">
        <v>-4</v>
      </c>
      <c r="J172" s="4">
        <v>5.7</v>
      </c>
      <c r="K172" s="4">
        <v>0.91900000000000004</v>
      </c>
      <c r="L172" s="4">
        <v>9.6031999999999993</v>
      </c>
      <c r="M172" s="4">
        <v>4.1000000000000003E-3</v>
      </c>
      <c r="N172" s="4">
        <v>389.78300000000002</v>
      </c>
      <c r="O172" s="4">
        <v>5.5686</v>
      </c>
      <c r="P172" s="4">
        <v>395.4</v>
      </c>
      <c r="Q172" s="4">
        <v>337.49970000000002</v>
      </c>
      <c r="R172" s="4">
        <v>4.8216999999999999</v>
      </c>
      <c r="S172" s="4">
        <v>342.3</v>
      </c>
      <c r="T172" s="4">
        <v>0</v>
      </c>
      <c r="W172" s="4">
        <v>0</v>
      </c>
      <c r="X172" s="4">
        <v>5.2382</v>
      </c>
      <c r="Y172" s="4">
        <v>11.9</v>
      </c>
      <c r="Z172" s="4">
        <v>802</v>
      </c>
      <c r="AA172" s="4">
        <v>814</v>
      </c>
      <c r="AB172" s="4">
        <v>840</v>
      </c>
      <c r="AC172" s="4">
        <v>36</v>
      </c>
      <c r="AD172" s="4">
        <v>17.62</v>
      </c>
      <c r="AE172" s="4">
        <v>0.4</v>
      </c>
      <c r="AF172" s="4">
        <v>957</v>
      </c>
      <c r="AG172" s="4">
        <v>8</v>
      </c>
      <c r="AH172" s="4">
        <v>25</v>
      </c>
      <c r="AI172" s="4">
        <v>27</v>
      </c>
      <c r="AJ172" s="4">
        <v>190</v>
      </c>
      <c r="AK172" s="4">
        <v>189</v>
      </c>
      <c r="AL172" s="4">
        <v>4.0999999999999996</v>
      </c>
      <c r="AM172" s="4">
        <v>195.6</v>
      </c>
      <c r="AN172" s="4" t="s">
        <v>155</v>
      </c>
      <c r="AO172" s="4">
        <v>2</v>
      </c>
      <c r="AP172" s="4">
        <v>0.90046296296296291</v>
      </c>
      <c r="AQ172" s="4">
        <v>47.161957999999998</v>
      </c>
      <c r="AR172" s="4">
        <v>-88.491668000000004</v>
      </c>
      <c r="AS172" s="4">
        <v>318.3</v>
      </c>
      <c r="AT172" s="4">
        <v>34.799999999999997</v>
      </c>
      <c r="AU172" s="4">
        <v>12</v>
      </c>
      <c r="AV172" s="4">
        <v>9</v>
      </c>
      <c r="AW172" s="4" t="s">
        <v>409</v>
      </c>
      <c r="AX172" s="4">
        <v>1.4794</v>
      </c>
      <c r="AY172" s="4">
        <v>1.0103</v>
      </c>
      <c r="AZ172" s="4">
        <v>2.4</v>
      </c>
      <c r="BA172" s="4">
        <v>13.836</v>
      </c>
      <c r="BB172" s="4">
        <v>20.25</v>
      </c>
      <c r="BC172" s="4">
        <v>1.46</v>
      </c>
      <c r="BD172" s="4">
        <v>8.8149999999999995</v>
      </c>
      <c r="BE172" s="4">
        <v>3088.7350000000001</v>
      </c>
      <c r="BF172" s="4">
        <v>0.84799999999999998</v>
      </c>
      <c r="BG172" s="4">
        <v>13.129</v>
      </c>
      <c r="BH172" s="4">
        <v>0.188</v>
      </c>
      <c r="BI172" s="4">
        <v>13.316000000000001</v>
      </c>
      <c r="BJ172" s="4">
        <v>11.368</v>
      </c>
      <c r="BK172" s="4">
        <v>0.16200000000000001</v>
      </c>
      <c r="BL172" s="4">
        <v>11.53</v>
      </c>
      <c r="BM172" s="4">
        <v>0</v>
      </c>
      <c r="BQ172" s="4">
        <v>1225.029</v>
      </c>
      <c r="BR172" s="4">
        <v>0.15228</v>
      </c>
      <c r="BS172" s="4">
        <v>-5</v>
      </c>
      <c r="BT172" s="4">
        <v>0.90200000000000002</v>
      </c>
      <c r="BU172" s="4">
        <v>3.7213430000000001</v>
      </c>
      <c r="BV172" s="4">
        <v>18.220400000000001</v>
      </c>
      <c r="BW172" s="4">
        <f t="shared" si="21"/>
        <v>0.98317882059999995</v>
      </c>
      <c r="BY172" s="4">
        <f t="shared" si="22"/>
        <v>9845.9680150885451</v>
      </c>
      <c r="BZ172" s="4">
        <f t="shared" si="23"/>
        <v>2.7031716469024003</v>
      </c>
      <c r="CA172" s="4">
        <f t="shared" si="24"/>
        <v>36.237801040078402</v>
      </c>
      <c r="CB172" s="4">
        <f t="shared" si="25"/>
        <v>0</v>
      </c>
    </row>
    <row r="173" spans="1:80" x14ac:dyDescent="0.25">
      <c r="A173" s="2">
        <v>42801</v>
      </c>
      <c r="B173" s="3">
        <v>0.69212483796296287</v>
      </c>
      <c r="C173" s="4">
        <v>10.581</v>
      </c>
      <c r="D173" s="4">
        <v>6.0000000000000001E-3</v>
      </c>
      <c r="E173" s="4">
        <v>60</v>
      </c>
      <c r="F173" s="4">
        <v>424.1</v>
      </c>
      <c r="G173" s="4">
        <v>6.5</v>
      </c>
      <c r="H173" s="4">
        <v>-7.4</v>
      </c>
      <c r="J173" s="4">
        <v>5.8</v>
      </c>
      <c r="K173" s="4">
        <v>0.91800000000000004</v>
      </c>
      <c r="L173" s="4">
        <v>9.7139000000000006</v>
      </c>
      <c r="M173" s="4">
        <v>5.4999999999999997E-3</v>
      </c>
      <c r="N173" s="4">
        <v>389.32979999999998</v>
      </c>
      <c r="O173" s="4">
        <v>5.9672000000000001</v>
      </c>
      <c r="P173" s="4">
        <v>395.3</v>
      </c>
      <c r="Q173" s="4">
        <v>337.10730000000001</v>
      </c>
      <c r="R173" s="4">
        <v>5.1668000000000003</v>
      </c>
      <c r="S173" s="4">
        <v>342.3</v>
      </c>
      <c r="T173" s="4">
        <v>0</v>
      </c>
      <c r="W173" s="4">
        <v>0</v>
      </c>
      <c r="X173" s="4">
        <v>5.3246000000000002</v>
      </c>
      <c r="Y173" s="4">
        <v>11.9</v>
      </c>
      <c r="Z173" s="4">
        <v>803</v>
      </c>
      <c r="AA173" s="4">
        <v>814</v>
      </c>
      <c r="AB173" s="4">
        <v>839</v>
      </c>
      <c r="AC173" s="4">
        <v>36</v>
      </c>
      <c r="AD173" s="4">
        <v>17.62</v>
      </c>
      <c r="AE173" s="4">
        <v>0.4</v>
      </c>
      <c r="AF173" s="4">
        <v>957</v>
      </c>
      <c r="AG173" s="4">
        <v>8</v>
      </c>
      <c r="AH173" s="4">
        <v>24.49</v>
      </c>
      <c r="AI173" s="4">
        <v>27</v>
      </c>
      <c r="AJ173" s="4">
        <v>190</v>
      </c>
      <c r="AK173" s="4">
        <v>189.5</v>
      </c>
      <c r="AL173" s="4">
        <v>4.3</v>
      </c>
      <c r="AM173" s="4">
        <v>195.2</v>
      </c>
      <c r="AN173" s="4" t="s">
        <v>155</v>
      </c>
      <c r="AO173" s="4">
        <v>2</v>
      </c>
      <c r="AP173" s="4">
        <v>0.90047453703703706</v>
      </c>
      <c r="AQ173" s="4">
        <v>47.161822000000001</v>
      </c>
      <c r="AR173" s="4">
        <v>-88.491642999999996</v>
      </c>
      <c r="AS173" s="4">
        <v>317.3</v>
      </c>
      <c r="AT173" s="4">
        <v>34</v>
      </c>
      <c r="AU173" s="4">
        <v>12</v>
      </c>
      <c r="AV173" s="4">
        <v>9</v>
      </c>
      <c r="AW173" s="4" t="s">
        <v>409</v>
      </c>
      <c r="AX173" s="4">
        <v>1.3</v>
      </c>
      <c r="AY173" s="4">
        <v>1.1103000000000001</v>
      </c>
      <c r="AZ173" s="4">
        <v>2.3896999999999999</v>
      </c>
      <c r="BA173" s="4">
        <v>13.836</v>
      </c>
      <c r="BB173" s="4">
        <v>20.010000000000002</v>
      </c>
      <c r="BC173" s="4">
        <v>1.45</v>
      </c>
      <c r="BD173" s="4">
        <v>8.9290000000000003</v>
      </c>
      <c r="BE173" s="4">
        <v>3088.1669999999999</v>
      </c>
      <c r="BF173" s="4">
        <v>1.115</v>
      </c>
      <c r="BG173" s="4">
        <v>12.962</v>
      </c>
      <c r="BH173" s="4">
        <v>0.19900000000000001</v>
      </c>
      <c r="BI173" s="4">
        <v>13.16</v>
      </c>
      <c r="BJ173" s="4">
        <v>11.223000000000001</v>
      </c>
      <c r="BK173" s="4">
        <v>0.17199999999999999</v>
      </c>
      <c r="BL173" s="4">
        <v>11.395</v>
      </c>
      <c r="BM173" s="4">
        <v>0</v>
      </c>
      <c r="BQ173" s="4">
        <v>1230.8050000000001</v>
      </c>
      <c r="BR173" s="4">
        <v>0.19608999999999999</v>
      </c>
      <c r="BS173" s="4">
        <v>-5</v>
      </c>
      <c r="BT173" s="4">
        <v>0.90098</v>
      </c>
      <c r="BU173" s="4">
        <v>4.7919499999999999</v>
      </c>
      <c r="BV173" s="4">
        <v>18.199795999999999</v>
      </c>
      <c r="BW173" s="4">
        <f t="shared" si="21"/>
        <v>1.2660331899999999</v>
      </c>
      <c r="BY173" s="4">
        <f t="shared" si="22"/>
        <v>12676.259633549791</v>
      </c>
      <c r="BZ173" s="4">
        <f t="shared" si="23"/>
        <v>4.5768345725500001</v>
      </c>
      <c r="CA173" s="4">
        <f t="shared" si="24"/>
        <v>46.067994984510008</v>
      </c>
      <c r="CB173" s="4">
        <f t="shared" si="25"/>
        <v>0</v>
      </c>
    </row>
    <row r="174" spans="1:80" x14ac:dyDescent="0.25">
      <c r="A174" s="2">
        <v>42801</v>
      </c>
      <c r="B174" s="3">
        <v>0.69213641203703702</v>
      </c>
      <c r="C174" s="4">
        <v>10.775</v>
      </c>
      <c r="D174" s="4">
        <v>6.0000000000000001E-3</v>
      </c>
      <c r="E174" s="4">
        <v>60</v>
      </c>
      <c r="F174" s="4">
        <v>424</v>
      </c>
      <c r="G174" s="4">
        <v>-4.2</v>
      </c>
      <c r="H174" s="4">
        <v>-4.9000000000000004</v>
      </c>
      <c r="J174" s="4">
        <v>5.9</v>
      </c>
      <c r="K174" s="4">
        <v>0.91669999999999996</v>
      </c>
      <c r="L174" s="4">
        <v>9.8771000000000004</v>
      </c>
      <c r="M174" s="4">
        <v>5.4999999999999997E-3</v>
      </c>
      <c r="N174" s="4">
        <v>388.67489999999998</v>
      </c>
      <c r="O174" s="4">
        <v>0</v>
      </c>
      <c r="P174" s="4">
        <v>388.7</v>
      </c>
      <c r="Q174" s="4">
        <v>336.5401</v>
      </c>
      <c r="R174" s="4">
        <v>0</v>
      </c>
      <c r="S174" s="4">
        <v>336.5</v>
      </c>
      <c r="T174" s="4">
        <v>0</v>
      </c>
      <c r="W174" s="4">
        <v>0</v>
      </c>
      <c r="X174" s="4">
        <v>5.4084000000000003</v>
      </c>
      <c r="Y174" s="4">
        <v>11.9</v>
      </c>
      <c r="Z174" s="4">
        <v>803</v>
      </c>
      <c r="AA174" s="4">
        <v>816</v>
      </c>
      <c r="AB174" s="4">
        <v>839</v>
      </c>
      <c r="AC174" s="4">
        <v>36</v>
      </c>
      <c r="AD174" s="4">
        <v>17.62</v>
      </c>
      <c r="AE174" s="4">
        <v>0.4</v>
      </c>
      <c r="AF174" s="4">
        <v>957</v>
      </c>
      <c r="AG174" s="4">
        <v>8</v>
      </c>
      <c r="AH174" s="4">
        <v>24.51</v>
      </c>
      <c r="AI174" s="4">
        <v>27</v>
      </c>
      <c r="AJ174" s="4">
        <v>190</v>
      </c>
      <c r="AK174" s="4">
        <v>190</v>
      </c>
      <c r="AL174" s="4">
        <v>4.5</v>
      </c>
      <c r="AM174" s="4">
        <v>195</v>
      </c>
      <c r="AN174" s="4" t="s">
        <v>155</v>
      </c>
      <c r="AO174" s="4">
        <v>2</v>
      </c>
      <c r="AP174" s="4">
        <v>0.90048611111111121</v>
      </c>
      <c r="AQ174" s="4">
        <v>47.161721</v>
      </c>
      <c r="AR174" s="4">
        <v>-88.491579000000002</v>
      </c>
      <c r="AS174" s="4">
        <v>317.10000000000002</v>
      </c>
      <c r="AT174" s="4">
        <v>27.4</v>
      </c>
      <c r="AU174" s="4">
        <v>12</v>
      </c>
      <c r="AV174" s="4">
        <v>9</v>
      </c>
      <c r="AW174" s="4" t="s">
        <v>409</v>
      </c>
      <c r="AX174" s="4">
        <v>1.3103</v>
      </c>
      <c r="AY174" s="4">
        <v>1.2515000000000001</v>
      </c>
      <c r="AZ174" s="4">
        <v>2.3412000000000002</v>
      </c>
      <c r="BA174" s="4">
        <v>13.836</v>
      </c>
      <c r="BB174" s="4">
        <v>19.670000000000002</v>
      </c>
      <c r="BC174" s="4">
        <v>1.42</v>
      </c>
      <c r="BD174" s="4">
        <v>9.0890000000000004</v>
      </c>
      <c r="BE174" s="4">
        <v>3087.989</v>
      </c>
      <c r="BF174" s="4">
        <v>1.0940000000000001</v>
      </c>
      <c r="BG174" s="4">
        <v>12.725</v>
      </c>
      <c r="BH174" s="4">
        <v>0</v>
      </c>
      <c r="BI174" s="4">
        <v>12.725</v>
      </c>
      <c r="BJ174" s="4">
        <v>11.018000000000001</v>
      </c>
      <c r="BK174" s="4">
        <v>0</v>
      </c>
      <c r="BL174" s="4">
        <v>11.018000000000001</v>
      </c>
      <c r="BM174" s="4">
        <v>0</v>
      </c>
      <c r="BQ174" s="4">
        <v>1229.47</v>
      </c>
      <c r="BR174" s="4">
        <v>0.22040999999999999</v>
      </c>
      <c r="BS174" s="4">
        <v>-5</v>
      </c>
      <c r="BT174" s="4">
        <v>0.90102000000000004</v>
      </c>
      <c r="BU174" s="4">
        <v>5.3862699999999997</v>
      </c>
      <c r="BV174" s="4">
        <v>18.200603999999998</v>
      </c>
      <c r="BW174" s="4">
        <f t="shared" si="21"/>
        <v>1.4230525339999998</v>
      </c>
      <c r="BY174" s="4">
        <f t="shared" si="22"/>
        <v>14247.607234948298</v>
      </c>
      <c r="BZ174" s="4">
        <f t="shared" si="23"/>
        <v>5.0475834969080005</v>
      </c>
      <c r="CA174" s="4">
        <f t="shared" si="24"/>
        <v>50.835717521876006</v>
      </c>
      <c r="CB174" s="4">
        <f t="shared" si="25"/>
        <v>0</v>
      </c>
    </row>
    <row r="175" spans="1:80" x14ac:dyDescent="0.25">
      <c r="A175" s="2">
        <v>42801</v>
      </c>
      <c r="B175" s="3">
        <v>0.69214798611111117</v>
      </c>
      <c r="C175" s="4">
        <v>10.87</v>
      </c>
      <c r="D175" s="4">
        <v>5.1999999999999998E-3</v>
      </c>
      <c r="E175" s="4">
        <v>52.095556999999999</v>
      </c>
      <c r="F175" s="4">
        <v>423.3</v>
      </c>
      <c r="G175" s="4">
        <v>11.1</v>
      </c>
      <c r="H175" s="4">
        <v>-6.1</v>
      </c>
      <c r="J175" s="4">
        <v>5.84</v>
      </c>
      <c r="K175" s="4">
        <v>0.91590000000000005</v>
      </c>
      <c r="L175" s="4">
        <v>9.9564000000000004</v>
      </c>
      <c r="M175" s="4">
        <v>4.7999999999999996E-3</v>
      </c>
      <c r="N175" s="4">
        <v>387.75510000000003</v>
      </c>
      <c r="O175" s="4">
        <v>10.157299999999999</v>
      </c>
      <c r="P175" s="4">
        <v>397.9</v>
      </c>
      <c r="Q175" s="4">
        <v>335.94040000000001</v>
      </c>
      <c r="R175" s="4">
        <v>8.8000000000000007</v>
      </c>
      <c r="S175" s="4">
        <v>344.7</v>
      </c>
      <c r="T175" s="4">
        <v>0</v>
      </c>
      <c r="W175" s="4">
        <v>0</v>
      </c>
      <c r="X175" s="4">
        <v>5.3491999999999997</v>
      </c>
      <c r="Y175" s="4">
        <v>11.9</v>
      </c>
      <c r="Z175" s="4">
        <v>803</v>
      </c>
      <c r="AA175" s="4">
        <v>816</v>
      </c>
      <c r="AB175" s="4">
        <v>840</v>
      </c>
      <c r="AC175" s="4">
        <v>36.5</v>
      </c>
      <c r="AD175" s="4">
        <v>17.87</v>
      </c>
      <c r="AE175" s="4">
        <v>0.41</v>
      </c>
      <c r="AF175" s="4">
        <v>957</v>
      </c>
      <c r="AG175" s="4">
        <v>8</v>
      </c>
      <c r="AH175" s="4">
        <v>25</v>
      </c>
      <c r="AI175" s="4">
        <v>27</v>
      </c>
      <c r="AJ175" s="4">
        <v>190</v>
      </c>
      <c r="AK175" s="4">
        <v>190</v>
      </c>
      <c r="AL175" s="4">
        <v>4.5</v>
      </c>
      <c r="AM175" s="4">
        <v>195</v>
      </c>
      <c r="AN175" s="4" t="s">
        <v>155</v>
      </c>
      <c r="AO175" s="4">
        <v>2</v>
      </c>
      <c r="AP175" s="4">
        <v>0.90049768518518514</v>
      </c>
      <c r="AQ175" s="4">
        <v>47.161617</v>
      </c>
      <c r="AR175" s="4">
        <v>-88.491518999999997</v>
      </c>
      <c r="AS175" s="4">
        <v>317.2</v>
      </c>
      <c r="AT175" s="4">
        <v>26.4</v>
      </c>
      <c r="AU175" s="4">
        <v>12</v>
      </c>
      <c r="AV175" s="4">
        <v>9</v>
      </c>
      <c r="AW175" s="4" t="s">
        <v>409</v>
      </c>
      <c r="AX175" s="4">
        <v>1.4</v>
      </c>
      <c r="AY175" s="4">
        <v>1.7205999999999999</v>
      </c>
      <c r="AZ175" s="4">
        <v>2.7206000000000001</v>
      </c>
      <c r="BA175" s="4">
        <v>13.836</v>
      </c>
      <c r="BB175" s="4">
        <v>19.5</v>
      </c>
      <c r="BC175" s="4">
        <v>1.41</v>
      </c>
      <c r="BD175" s="4">
        <v>9.1760000000000002</v>
      </c>
      <c r="BE175" s="4">
        <v>3088.1289999999999</v>
      </c>
      <c r="BF175" s="4">
        <v>0.94199999999999995</v>
      </c>
      <c r="BG175" s="4">
        <v>12.595000000000001</v>
      </c>
      <c r="BH175" s="4">
        <v>0.33</v>
      </c>
      <c r="BI175" s="4">
        <v>12.925000000000001</v>
      </c>
      <c r="BJ175" s="4">
        <v>10.912000000000001</v>
      </c>
      <c r="BK175" s="4">
        <v>0.28599999999999998</v>
      </c>
      <c r="BL175" s="4">
        <v>11.198</v>
      </c>
      <c r="BM175" s="4">
        <v>0</v>
      </c>
      <c r="BQ175" s="4">
        <v>1206.373</v>
      </c>
      <c r="BR175" s="4">
        <v>0.233323</v>
      </c>
      <c r="BS175" s="4">
        <v>-5</v>
      </c>
      <c r="BT175" s="4">
        <v>0.90149100000000004</v>
      </c>
      <c r="BU175" s="4">
        <v>5.7018230000000001</v>
      </c>
      <c r="BV175" s="4">
        <v>18.210108000000002</v>
      </c>
      <c r="BW175" s="4">
        <f t="shared" si="21"/>
        <v>1.5064216366000001</v>
      </c>
      <c r="BY175" s="4">
        <f t="shared" ref="BY175:BY203" si="26">BE175*$BU175*0.8566</f>
        <v>15082.982784022452</v>
      </c>
      <c r="BZ175" s="4">
        <f t="shared" ref="BZ175:BZ203" si="27">BF175*$BU175*0.8566</f>
        <v>4.6008990500555997</v>
      </c>
      <c r="CA175" s="4">
        <f t="shared" ref="CA175:CA203" si="28">BJ175*$BU175*0.8566</f>
        <v>53.296189420601607</v>
      </c>
      <c r="CB175" s="4">
        <f t="shared" ref="CB175:CB203" si="29">BM175*$BU175*0.8566</f>
        <v>0</v>
      </c>
    </row>
    <row r="176" spans="1:80" x14ac:dyDescent="0.25">
      <c r="A176" s="2">
        <v>42801</v>
      </c>
      <c r="B176" s="3">
        <v>0.69215956018518521</v>
      </c>
      <c r="C176" s="4">
        <v>10.702999999999999</v>
      </c>
      <c r="D176" s="4">
        <v>5.0000000000000001E-3</v>
      </c>
      <c r="E176" s="4">
        <v>50</v>
      </c>
      <c r="F176" s="4">
        <v>421.8</v>
      </c>
      <c r="G176" s="4">
        <v>-3.9</v>
      </c>
      <c r="H176" s="4">
        <v>-8.8000000000000007</v>
      </c>
      <c r="J176" s="4">
        <v>5.52</v>
      </c>
      <c r="K176" s="4">
        <v>0.91710000000000003</v>
      </c>
      <c r="L176" s="4">
        <v>9.8164999999999996</v>
      </c>
      <c r="M176" s="4">
        <v>4.5999999999999999E-3</v>
      </c>
      <c r="N176" s="4">
        <v>386.87439999999998</v>
      </c>
      <c r="O176" s="4">
        <v>0</v>
      </c>
      <c r="P176" s="4">
        <v>386.9</v>
      </c>
      <c r="Q176" s="4">
        <v>335.36660000000001</v>
      </c>
      <c r="R176" s="4">
        <v>0</v>
      </c>
      <c r="S176" s="4">
        <v>335.4</v>
      </c>
      <c r="T176" s="4">
        <v>0</v>
      </c>
      <c r="W176" s="4">
        <v>0</v>
      </c>
      <c r="X176" s="4">
        <v>5.0599999999999996</v>
      </c>
      <c r="Y176" s="4">
        <v>11.9</v>
      </c>
      <c r="Z176" s="4">
        <v>803</v>
      </c>
      <c r="AA176" s="4">
        <v>817</v>
      </c>
      <c r="AB176" s="4">
        <v>839</v>
      </c>
      <c r="AC176" s="4">
        <v>37</v>
      </c>
      <c r="AD176" s="4">
        <v>18.12</v>
      </c>
      <c r="AE176" s="4">
        <v>0.42</v>
      </c>
      <c r="AF176" s="4">
        <v>957</v>
      </c>
      <c r="AG176" s="4">
        <v>8</v>
      </c>
      <c r="AH176" s="4">
        <v>25</v>
      </c>
      <c r="AI176" s="4">
        <v>27</v>
      </c>
      <c r="AJ176" s="4">
        <v>190</v>
      </c>
      <c r="AK176" s="4">
        <v>190</v>
      </c>
      <c r="AL176" s="4">
        <v>4.5</v>
      </c>
      <c r="AM176" s="4">
        <v>195</v>
      </c>
      <c r="AN176" s="4" t="s">
        <v>155</v>
      </c>
      <c r="AO176" s="4">
        <v>2</v>
      </c>
      <c r="AP176" s="4">
        <v>0.90050925925925929</v>
      </c>
      <c r="AQ176" s="4">
        <v>47.161526000000002</v>
      </c>
      <c r="AR176" s="4">
        <v>-88.491456999999997</v>
      </c>
      <c r="AS176" s="4">
        <v>317.39999999999998</v>
      </c>
      <c r="AT176" s="4">
        <v>16.7</v>
      </c>
      <c r="AU176" s="4">
        <v>12</v>
      </c>
      <c r="AV176" s="4">
        <v>9</v>
      </c>
      <c r="AW176" s="4" t="s">
        <v>409</v>
      </c>
      <c r="AX176" s="4">
        <v>1.4</v>
      </c>
      <c r="AY176" s="4">
        <v>1.8896999999999999</v>
      </c>
      <c r="AZ176" s="4">
        <v>2.8382000000000001</v>
      </c>
      <c r="BA176" s="4">
        <v>13.836</v>
      </c>
      <c r="BB176" s="4">
        <v>19.79</v>
      </c>
      <c r="BC176" s="4">
        <v>1.43</v>
      </c>
      <c r="BD176" s="4">
        <v>9.0359999999999996</v>
      </c>
      <c r="BE176" s="4">
        <v>3088.3429999999998</v>
      </c>
      <c r="BF176" s="4">
        <v>0.91800000000000004</v>
      </c>
      <c r="BG176" s="4">
        <v>12.746</v>
      </c>
      <c r="BH176" s="4">
        <v>0</v>
      </c>
      <c r="BI176" s="4">
        <v>12.746</v>
      </c>
      <c r="BJ176" s="4">
        <v>11.048999999999999</v>
      </c>
      <c r="BK176" s="4">
        <v>0</v>
      </c>
      <c r="BL176" s="4">
        <v>11.048999999999999</v>
      </c>
      <c r="BM176" s="4">
        <v>0</v>
      </c>
      <c r="BQ176" s="4">
        <v>1157.4929999999999</v>
      </c>
      <c r="BR176" s="4">
        <v>0.21840999999999999</v>
      </c>
      <c r="BS176" s="4">
        <v>-5</v>
      </c>
      <c r="BT176" s="4">
        <v>0.90151000000000003</v>
      </c>
      <c r="BU176" s="4">
        <v>5.3374040000000003</v>
      </c>
      <c r="BV176" s="4">
        <v>18.210491999999999</v>
      </c>
      <c r="BW176" s="4">
        <f t="shared" si="21"/>
        <v>1.4101421368</v>
      </c>
      <c r="BY176" s="4">
        <f t="shared" si="26"/>
        <v>14119.966785594575</v>
      </c>
      <c r="BZ176" s="4">
        <f t="shared" si="27"/>
        <v>4.1971146045552006</v>
      </c>
      <c r="CA176" s="4">
        <f t="shared" si="28"/>
        <v>50.516251923453602</v>
      </c>
      <c r="CB176" s="4">
        <f t="shared" si="29"/>
        <v>0</v>
      </c>
    </row>
    <row r="177" spans="1:80" x14ac:dyDescent="0.25">
      <c r="A177" s="2">
        <v>42801</v>
      </c>
      <c r="B177" s="3">
        <v>0.69217113425925925</v>
      </c>
      <c r="C177" s="4">
        <v>10.16</v>
      </c>
      <c r="D177" s="4">
        <v>3.7000000000000002E-3</v>
      </c>
      <c r="E177" s="4">
        <v>36.848979999999997</v>
      </c>
      <c r="F177" s="4">
        <v>417.5</v>
      </c>
      <c r="G177" s="4">
        <v>-5</v>
      </c>
      <c r="H177" s="4">
        <v>-3.1</v>
      </c>
      <c r="J177" s="4">
        <v>5.43</v>
      </c>
      <c r="K177" s="4">
        <v>0.92120000000000002</v>
      </c>
      <c r="L177" s="4">
        <v>9.3596000000000004</v>
      </c>
      <c r="M177" s="4">
        <v>3.3999999999999998E-3</v>
      </c>
      <c r="N177" s="4">
        <v>384.63380000000001</v>
      </c>
      <c r="O177" s="4">
        <v>0</v>
      </c>
      <c r="P177" s="4">
        <v>384.6</v>
      </c>
      <c r="Q177" s="4">
        <v>333.42430000000002</v>
      </c>
      <c r="R177" s="4">
        <v>0</v>
      </c>
      <c r="S177" s="4">
        <v>333.4</v>
      </c>
      <c r="T177" s="4">
        <v>0</v>
      </c>
      <c r="W177" s="4">
        <v>0</v>
      </c>
      <c r="X177" s="4">
        <v>4.9987000000000004</v>
      </c>
      <c r="Y177" s="4">
        <v>12</v>
      </c>
      <c r="Z177" s="4">
        <v>802</v>
      </c>
      <c r="AA177" s="4">
        <v>816</v>
      </c>
      <c r="AB177" s="4">
        <v>839</v>
      </c>
      <c r="AC177" s="4">
        <v>37</v>
      </c>
      <c r="AD177" s="4">
        <v>18.12</v>
      </c>
      <c r="AE177" s="4">
        <v>0.42</v>
      </c>
      <c r="AF177" s="4">
        <v>957</v>
      </c>
      <c r="AG177" s="4">
        <v>8</v>
      </c>
      <c r="AH177" s="4">
        <v>25</v>
      </c>
      <c r="AI177" s="4">
        <v>27</v>
      </c>
      <c r="AJ177" s="4">
        <v>190</v>
      </c>
      <c r="AK177" s="4">
        <v>190</v>
      </c>
      <c r="AL177" s="4">
        <v>4.4000000000000004</v>
      </c>
      <c r="AM177" s="4">
        <v>195</v>
      </c>
      <c r="AN177" s="4" t="s">
        <v>155</v>
      </c>
      <c r="AO177" s="4">
        <v>2</v>
      </c>
      <c r="AP177" s="4">
        <v>0.90052083333333333</v>
      </c>
      <c r="AQ177" s="4">
        <v>47.161523000000003</v>
      </c>
      <c r="AR177" s="4">
        <v>-88.491355999999996</v>
      </c>
      <c r="AS177" s="4">
        <v>318.60000000000002</v>
      </c>
      <c r="AT177" s="4">
        <v>17.8</v>
      </c>
      <c r="AU177" s="4">
        <v>12</v>
      </c>
      <c r="AV177" s="4">
        <v>9</v>
      </c>
      <c r="AW177" s="4" t="s">
        <v>409</v>
      </c>
      <c r="AX177" s="4">
        <v>1.3691</v>
      </c>
      <c r="AY177" s="4">
        <v>1.8</v>
      </c>
      <c r="AZ177" s="4">
        <v>2.2793999999999999</v>
      </c>
      <c r="BA177" s="4">
        <v>13.836</v>
      </c>
      <c r="BB177" s="4">
        <v>20.81</v>
      </c>
      <c r="BC177" s="4">
        <v>1.5</v>
      </c>
      <c r="BD177" s="4">
        <v>8.5510000000000002</v>
      </c>
      <c r="BE177" s="4">
        <v>3089.2809999999999</v>
      </c>
      <c r="BF177" s="4">
        <v>0.71299999999999997</v>
      </c>
      <c r="BG177" s="4">
        <v>13.295</v>
      </c>
      <c r="BH177" s="4">
        <v>0</v>
      </c>
      <c r="BI177" s="4">
        <v>13.295</v>
      </c>
      <c r="BJ177" s="4">
        <v>11.525</v>
      </c>
      <c r="BK177" s="4">
        <v>0</v>
      </c>
      <c r="BL177" s="4">
        <v>11.525</v>
      </c>
      <c r="BM177" s="4">
        <v>0</v>
      </c>
      <c r="BQ177" s="4">
        <v>1199.6389999999999</v>
      </c>
      <c r="BR177" s="4">
        <v>0.16607</v>
      </c>
      <c r="BS177" s="4">
        <v>-5</v>
      </c>
      <c r="BT177" s="4">
        <v>0.90302000000000004</v>
      </c>
      <c r="BU177" s="4">
        <v>4.0583349999999996</v>
      </c>
      <c r="BV177" s="4">
        <v>18.241004</v>
      </c>
      <c r="BW177" s="4">
        <f t="shared" si="21"/>
        <v>1.0722121069999999</v>
      </c>
      <c r="BY177" s="4">
        <f t="shared" si="26"/>
        <v>10739.48305163184</v>
      </c>
      <c r="BZ177" s="4">
        <f t="shared" si="27"/>
        <v>2.4786516395929996</v>
      </c>
      <c r="CA177" s="4">
        <f t="shared" si="28"/>
        <v>40.065161495524997</v>
      </c>
      <c r="CB177" s="4">
        <f t="shared" si="29"/>
        <v>0</v>
      </c>
    </row>
    <row r="178" spans="1:80" x14ac:dyDescent="0.25">
      <c r="A178" s="2">
        <v>42801</v>
      </c>
      <c r="B178" s="3">
        <v>0.69218270833333329</v>
      </c>
      <c r="C178" s="4">
        <v>9.6690000000000005</v>
      </c>
      <c r="D178" s="4">
        <v>2.8E-3</v>
      </c>
      <c r="E178" s="4">
        <v>27.8</v>
      </c>
      <c r="F178" s="4">
        <v>418.4</v>
      </c>
      <c r="G178" s="4">
        <v>-2.7</v>
      </c>
      <c r="H178" s="4">
        <v>-7.5</v>
      </c>
      <c r="J178" s="4">
        <v>5.85</v>
      </c>
      <c r="K178" s="4">
        <v>0.92490000000000006</v>
      </c>
      <c r="L178" s="4">
        <v>8.9436999999999998</v>
      </c>
      <c r="M178" s="4">
        <v>2.5999999999999999E-3</v>
      </c>
      <c r="N178" s="4">
        <v>386.95409999999998</v>
      </c>
      <c r="O178" s="4">
        <v>0</v>
      </c>
      <c r="P178" s="4">
        <v>387</v>
      </c>
      <c r="Q178" s="4">
        <v>335.4357</v>
      </c>
      <c r="R178" s="4">
        <v>0</v>
      </c>
      <c r="S178" s="4">
        <v>335.4</v>
      </c>
      <c r="T178" s="4">
        <v>0</v>
      </c>
      <c r="W178" s="4">
        <v>0</v>
      </c>
      <c r="X178" s="4">
        <v>5.4123999999999999</v>
      </c>
      <c r="Y178" s="4">
        <v>11.9</v>
      </c>
      <c r="Z178" s="4">
        <v>803</v>
      </c>
      <c r="AA178" s="4">
        <v>816</v>
      </c>
      <c r="AB178" s="4">
        <v>839</v>
      </c>
      <c r="AC178" s="4">
        <v>37</v>
      </c>
      <c r="AD178" s="4">
        <v>18.12</v>
      </c>
      <c r="AE178" s="4">
        <v>0.42</v>
      </c>
      <c r="AF178" s="4">
        <v>957</v>
      </c>
      <c r="AG178" s="4">
        <v>8</v>
      </c>
      <c r="AH178" s="4">
        <v>24.49</v>
      </c>
      <c r="AI178" s="4">
        <v>27</v>
      </c>
      <c r="AJ178" s="4">
        <v>190</v>
      </c>
      <c r="AK178" s="4">
        <v>190</v>
      </c>
      <c r="AL178" s="4">
        <v>4.4000000000000004</v>
      </c>
      <c r="AM178" s="4">
        <v>195</v>
      </c>
      <c r="AN178" s="4" t="s">
        <v>155</v>
      </c>
      <c r="AO178" s="4">
        <v>2</v>
      </c>
      <c r="AP178" s="4">
        <v>0.90053240740740748</v>
      </c>
      <c r="AQ178" s="4">
        <v>47.161433000000002</v>
      </c>
      <c r="AR178" s="4">
        <v>-88.491253</v>
      </c>
      <c r="AS178" s="4">
        <v>319.2</v>
      </c>
      <c r="AT178" s="4">
        <v>27.4</v>
      </c>
      <c r="AU178" s="4">
        <v>12</v>
      </c>
      <c r="AV178" s="4">
        <v>9</v>
      </c>
      <c r="AW178" s="4" t="s">
        <v>409</v>
      </c>
      <c r="AX178" s="4">
        <v>1.1000000000000001</v>
      </c>
      <c r="AY178" s="4">
        <v>1.8</v>
      </c>
      <c r="AZ178" s="4">
        <v>2.1</v>
      </c>
      <c r="BA178" s="4">
        <v>13.836</v>
      </c>
      <c r="BB178" s="4">
        <v>21.82</v>
      </c>
      <c r="BC178" s="4">
        <v>1.58</v>
      </c>
      <c r="BD178" s="4">
        <v>8.1140000000000008</v>
      </c>
      <c r="BE178" s="4">
        <v>3090.1280000000002</v>
      </c>
      <c r="BF178" s="4">
        <v>0.56499999999999995</v>
      </c>
      <c r="BG178" s="4">
        <v>14.000999999999999</v>
      </c>
      <c r="BH178" s="4">
        <v>0</v>
      </c>
      <c r="BI178" s="4">
        <v>14.000999999999999</v>
      </c>
      <c r="BJ178" s="4">
        <v>12.137</v>
      </c>
      <c r="BK178" s="4">
        <v>0</v>
      </c>
      <c r="BL178" s="4">
        <v>12.137</v>
      </c>
      <c r="BM178" s="4">
        <v>0</v>
      </c>
      <c r="BQ178" s="4">
        <v>1359.721</v>
      </c>
      <c r="BR178" s="4">
        <v>0.15570999999999999</v>
      </c>
      <c r="BS178" s="4">
        <v>-5</v>
      </c>
      <c r="BT178" s="4">
        <v>0.90400000000000003</v>
      </c>
      <c r="BU178" s="4">
        <v>3.8051629999999999</v>
      </c>
      <c r="BV178" s="4">
        <v>18.2608</v>
      </c>
      <c r="BW178" s="4">
        <f t="shared" si="21"/>
        <v>1.0053240645999999</v>
      </c>
      <c r="BY178" s="4">
        <f t="shared" si="26"/>
        <v>10072.280330058104</v>
      </c>
      <c r="BZ178" s="4">
        <f t="shared" si="27"/>
        <v>1.8416189835769998</v>
      </c>
      <c r="CA178" s="4">
        <f t="shared" si="28"/>
        <v>39.560583369334601</v>
      </c>
      <c r="CB178" s="4">
        <f t="shared" si="29"/>
        <v>0</v>
      </c>
    </row>
    <row r="179" spans="1:80" x14ac:dyDescent="0.25">
      <c r="A179" s="2">
        <v>42801</v>
      </c>
      <c r="B179" s="3">
        <v>0.69219428240740744</v>
      </c>
      <c r="C179" s="4">
        <v>9.64</v>
      </c>
      <c r="D179" s="4">
        <v>5.0000000000000001E-3</v>
      </c>
      <c r="E179" s="4">
        <v>50</v>
      </c>
      <c r="F179" s="4">
        <v>429.6</v>
      </c>
      <c r="G179" s="4">
        <v>-1.7</v>
      </c>
      <c r="H179" s="4">
        <v>-5.7</v>
      </c>
      <c r="J179" s="4">
        <v>6.55</v>
      </c>
      <c r="K179" s="4">
        <v>0.92520000000000002</v>
      </c>
      <c r="L179" s="4">
        <v>8.9186999999999994</v>
      </c>
      <c r="M179" s="4">
        <v>4.5999999999999999E-3</v>
      </c>
      <c r="N179" s="4">
        <v>397.43520000000001</v>
      </c>
      <c r="O179" s="4">
        <v>0</v>
      </c>
      <c r="P179" s="4">
        <v>397.4</v>
      </c>
      <c r="Q179" s="4">
        <v>344.51350000000002</v>
      </c>
      <c r="R179" s="4">
        <v>0</v>
      </c>
      <c r="S179" s="4">
        <v>344.5</v>
      </c>
      <c r="T179" s="4">
        <v>0</v>
      </c>
      <c r="W179" s="4">
        <v>0</v>
      </c>
      <c r="X179" s="4">
        <v>6.0644</v>
      </c>
      <c r="Y179" s="4">
        <v>12</v>
      </c>
      <c r="Z179" s="4">
        <v>802</v>
      </c>
      <c r="AA179" s="4">
        <v>815</v>
      </c>
      <c r="AB179" s="4">
        <v>838</v>
      </c>
      <c r="AC179" s="4">
        <v>37</v>
      </c>
      <c r="AD179" s="4">
        <v>18.11</v>
      </c>
      <c r="AE179" s="4">
        <v>0.42</v>
      </c>
      <c r="AF179" s="4">
        <v>958</v>
      </c>
      <c r="AG179" s="4">
        <v>8</v>
      </c>
      <c r="AH179" s="4">
        <v>24</v>
      </c>
      <c r="AI179" s="4">
        <v>27</v>
      </c>
      <c r="AJ179" s="4">
        <v>190</v>
      </c>
      <c r="AK179" s="4">
        <v>190.5</v>
      </c>
      <c r="AL179" s="4">
        <v>4.5</v>
      </c>
      <c r="AM179" s="4">
        <v>195</v>
      </c>
      <c r="AN179" s="4" t="s">
        <v>155</v>
      </c>
      <c r="AO179" s="4">
        <v>2</v>
      </c>
      <c r="AP179" s="4">
        <v>0.9005439814814814</v>
      </c>
      <c r="AQ179" s="4">
        <v>47.161349999999999</v>
      </c>
      <c r="AR179" s="4">
        <v>-88.491142999999994</v>
      </c>
      <c r="AS179" s="4">
        <v>319.60000000000002</v>
      </c>
      <c r="AT179" s="4">
        <v>27.3</v>
      </c>
      <c r="AU179" s="4">
        <v>12</v>
      </c>
      <c r="AV179" s="4">
        <v>9</v>
      </c>
      <c r="AW179" s="4" t="s">
        <v>409</v>
      </c>
      <c r="AX179" s="4">
        <v>1.1617379999999999</v>
      </c>
      <c r="AY179" s="4">
        <v>1.7176819999999999</v>
      </c>
      <c r="AZ179" s="4">
        <v>2.141159</v>
      </c>
      <c r="BA179" s="4">
        <v>13.836</v>
      </c>
      <c r="BB179" s="4">
        <v>21.88</v>
      </c>
      <c r="BC179" s="4">
        <v>1.58</v>
      </c>
      <c r="BD179" s="4">
        <v>8.0879999999999992</v>
      </c>
      <c r="BE179" s="4">
        <v>3089.4490000000001</v>
      </c>
      <c r="BF179" s="4">
        <v>1.02</v>
      </c>
      <c r="BG179" s="4">
        <v>14.417</v>
      </c>
      <c r="BH179" s="4">
        <v>0</v>
      </c>
      <c r="BI179" s="4">
        <v>14.417</v>
      </c>
      <c r="BJ179" s="4">
        <v>12.497</v>
      </c>
      <c r="BK179" s="4">
        <v>0</v>
      </c>
      <c r="BL179" s="4">
        <v>12.497</v>
      </c>
      <c r="BM179" s="4">
        <v>0</v>
      </c>
      <c r="BQ179" s="4">
        <v>1527.4570000000001</v>
      </c>
      <c r="BR179" s="4">
        <v>0.14101</v>
      </c>
      <c r="BS179" s="4">
        <v>-5</v>
      </c>
      <c r="BT179" s="4">
        <v>0.90502000000000005</v>
      </c>
      <c r="BU179" s="4">
        <v>3.445932</v>
      </c>
      <c r="BV179" s="4">
        <v>18.281403999999998</v>
      </c>
      <c r="BW179" s="4">
        <f t="shared" si="21"/>
        <v>0.91041523439999994</v>
      </c>
      <c r="BY179" s="4">
        <f t="shared" si="26"/>
        <v>9119.3903014794905</v>
      </c>
      <c r="BZ179" s="4">
        <f t="shared" si="27"/>
        <v>3.0108210582240003</v>
      </c>
      <c r="CA179" s="4">
        <f t="shared" si="28"/>
        <v>36.888461533946405</v>
      </c>
      <c r="CB179" s="4">
        <f t="shared" si="29"/>
        <v>0</v>
      </c>
    </row>
    <row r="180" spans="1:80" x14ac:dyDescent="0.25">
      <c r="A180" s="2">
        <v>42801</v>
      </c>
      <c r="B180" s="3">
        <v>0.69220585648148159</v>
      </c>
      <c r="C180" s="4">
        <v>9.7910000000000004</v>
      </c>
      <c r="D180" s="4">
        <v>5.0000000000000001E-3</v>
      </c>
      <c r="E180" s="4">
        <v>50</v>
      </c>
      <c r="F180" s="4">
        <v>433.3</v>
      </c>
      <c r="G180" s="4">
        <v>5.0999999999999996</v>
      </c>
      <c r="H180" s="4">
        <v>-4.3</v>
      </c>
      <c r="J180" s="4">
        <v>7.07</v>
      </c>
      <c r="K180" s="4">
        <v>0.92400000000000004</v>
      </c>
      <c r="L180" s="4">
        <v>9.0469000000000008</v>
      </c>
      <c r="M180" s="4">
        <v>4.5999999999999999E-3</v>
      </c>
      <c r="N180" s="4">
        <v>400.39800000000002</v>
      </c>
      <c r="O180" s="4">
        <v>4.7125000000000004</v>
      </c>
      <c r="P180" s="4">
        <v>405.1</v>
      </c>
      <c r="Q180" s="4">
        <v>347.07429999999999</v>
      </c>
      <c r="R180" s="4">
        <v>4.0849000000000002</v>
      </c>
      <c r="S180" s="4">
        <v>351.2</v>
      </c>
      <c r="T180" s="4">
        <v>0</v>
      </c>
      <c r="W180" s="4">
        <v>0</v>
      </c>
      <c r="X180" s="4">
        <v>6.5312000000000001</v>
      </c>
      <c r="Y180" s="4">
        <v>11.9</v>
      </c>
      <c r="Z180" s="4">
        <v>800</v>
      </c>
      <c r="AA180" s="4">
        <v>813</v>
      </c>
      <c r="AB180" s="4">
        <v>837</v>
      </c>
      <c r="AC180" s="4">
        <v>37</v>
      </c>
      <c r="AD180" s="4">
        <v>18.100000000000001</v>
      </c>
      <c r="AE180" s="4">
        <v>0.42</v>
      </c>
      <c r="AF180" s="4">
        <v>958</v>
      </c>
      <c r="AG180" s="4">
        <v>8</v>
      </c>
      <c r="AH180" s="4">
        <v>24.51</v>
      </c>
      <c r="AI180" s="4">
        <v>27</v>
      </c>
      <c r="AJ180" s="4">
        <v>190</v>
      </c>
      <c r="AK180" s="4">
        <v>191</v>
      </c>
      <c r="AL180" s="4">
        <v>4.4000000000000004</v>
      </c>
      <c r="AM180" s="4">
        <v>195</v>
      </c>
      <c r="AN180" s="4" t="s">
        <v>155</v>
      </c>
      <c r="AO180" s="4">
        <v>2</v>
      </c>
      <c r="AP180" s="4">
        <v>0.90055555555555555</v>
      </c>
      <c r="AQ180" s="4">
        <v>47.161275000000003</v>
      </c>
      <c r="AR180" s="4">
        <v>-88.491040999999996</v>
      </c>
      <c r="AS180" s="4">
        <v>319.8</v>
      </c>
      <c r="AT180" s="4">
        <v>26.1</v>
      </c>
      <c r="AU180" s="4">
        <v>12</v>
      </c>
      <c r="AV180" s="4">
        <v>9</v>
      </c>
      <c r="AW180" s="4" t="s">
        <v>409</v>
      </c>
      <c r="AX180" s="4">
        <v>1.648949</v>
      </c>
      <c r="AY180" s="4">
        <v>1.0102100000000001</v>
      </c>
      <c r="AZ180" s="4">
        <v>2.5</v>
      </c>
      <c r="BA180" s="4">
        <v>13.836</v>
      </c>
      <c r="BB180" s="4">
        <v>21.56</v>
      </c>
      <c r="BC180" s="4">
        <v>1.56</v>
      </c>
      <c r="BD180" s="4">
        <v>8.2230000000000008</v>
      </c>
      <c r="BE180" s="4">
        <v>3089.2779999999998</v>
      </c>
      <c r="BF180" s="4">
        <v>1.004</v>
      </c>
      <c r="BG180" s="4">
        <v>14.318</v>
      </c>
      <c r="BH180" s="4">
        <v>0.16900000000000001</v>
      </c>
      <c r="BI180" s="4">
        <v>14.487</v>
      </c>
      <c r="BJ180" s="4">
        <v>12.411</v>
      </c>
      <c r="BK180" s="4">
        <v>0.14599999999999999</v>
      </c>
      <c r="BL180" s="4">
        <v>12.557</v>
      </c>
      <c r="BM180" s="4">
        <v>0</v>
      </c>
      <c r="BQ180" s="4">
        <v>1621.6110000000001</v>
      </c>
      <c r="BR180" s="4">
        <v>0.13331999999999999</v>
      </c>
      <c r="BS180" s="4">
        <v>-5</v>
      </c>
      <c r="BT180" s="4">
        <v>0.90600000000000003</v>
      </c>
      <c r="BU180" s="4">
        <v>3.2580079999999998</v>
      </c>
      <c r="BV180" s="4">
        <v>18.301200000000001</v>
      </c>
      <c r="BW180" s="4">
        <f t="shared" si="21"/>
        <v>0.86076571359999987</v>
      </c>
      <c r="BY180" s="4">
        <f t="shared" si="26"/>
        <v>8621.586862582677</v>
      </c>
      <c r="BZ180" s="4">
        <f t="shared" si="27"/>
        <v>2.8019728914111997</v>
      </c>
      <c r="CA180" s="4">
        <f t="shared" si="28"/>
        <v>34.636738600900792</v>
      </c>
      <c r="CB180" s="4">
        <f t="shared" si="29"/>
        <v>0</v>
      </c>
    </row>
    <row r="181" spans="1:80" x14ac:dyDescent="0.25">
      <c r="A181" s="2">
        <v>42801</v>
      </c>
      <c r="B181" s="3">
        <v>0.69221743055555551</v>
      </c>
      <c r="C181" s="4">
        <v>10.095000000000001</v>
      </c>
      <c r="D181" s="4">
        <v>4.1999999999999997E-3</v>
      </c>
      <c r="E181" s="4">
        <v>42.409346999999997</v>
      </c>
      <c r="F181" s="4">
        <v>433.4</v>
      </c>
      <c r="G181" s="4">
        <v>-0.3</v>
      </c>
      <c r="H181" s="4">
        <v>-7.8</v>
      </c>
      <c r="J181" s="4">
        <v>7.1</v>
      </c>
      <c r="K181" s="4">
        <v>0.92159999999999997</v>
      </c>
      <c r="L181" s="4">
        <v>9.3035999999999994</v>
      </c>
      <c r="M181" s="4">
        <v>3.8999999999999998E-3</v>
      </c>
      <c r="N181" s="4">
        <v>399.44069999999999</v>
      </c>
      <c r="O181" s="4">
        <v>0</v>
      </c>
      <c r="P181" s="4">
        <v>399.4</v>
      </c>
      <c r="Q181" s="4">
        <v>346.24450000000002</v>
      </c>
      <c r="R181" s="4">
        <v>0</v>
      </c>
      <c r="S181" s="4">
        <v>346.2</v>
      </c>
      <c r="T181" s="4">
        <v>0</v>
      </c>
      <c r="W181" s="4">
        <v>0</v>
      </c>
      <c r="X181" s="4">
        <v>6.5437000000000003</v>
      </c>
      <c r="Y181" s="4">
        <v>11.9</v>
      </c>
      <c r="Z181" s="4">
        <v>801</v>
      </c>
      <c r="AA181" s="4">
        <v>813</v>
      </c>
      <c r="AB181" s="4">
        <v>838</v>
      </c>
      <c r="AC181" s="4">
        <v>37</v>
      </c>
      <c r="AD181" s="4">
        <v>18.100000000000001</v>
      </c>
      <c r="AE181" s="4">
        <v>0.42</v>
      </c>
      <c r="AF181" s="4">
        <v>958</v>
      </c>
      <c r="AG181" s="4">
        <v>8</v>
      </c>
      <c r="AH181" s="4">
        <v>25</v>
      </c>
      <c r="AI181" s="4">
        <v>27</v>
      </c>
      <c r="AJ181" s="4">
        <v>190</v>
      </c>
      <c r="AK181" s="4">
        <v>190.5</v>
      </c>
      <c r="AL181" s="4">
        <v>4.3</v>
      </c>
      <c r="AM181" s="4">
        <v>195</v>
      </c>
      <c r="AN181" s="4" t="s">
        <v>155</v>
      </c>
      <c r="AO181" s="4">
        <v>2</v>
      </c>
      <c r="AP181" s="4">
        <v>0.9005671296296297</v>
      </c>
      <c r="AQ181" s="4">
        <v>47.161189999999998</v>
      </c>
      <c r="AR181" s="4">
        <v>-88.490934999999993</v>
      </c>
      <c r="AS181" s="4">
        <v>319.89999999999998</v>
      </c>
      <c r="AT181" s="4">
        <v>26.8</v>
      </c>
      <c r="AU181" s="4">
        <v>12</v>
      </c>
      <c r="AV181" s="4">
        <v>9</v>
      </c>
      <c r="AW181" s="4" t="s">
        <v>409</v>
      </c>
      <c r="AX181" s="4">
        <v>1.2</v>
      </c>
      <c r="AY181" s="4">
        <v>1.1103000000000001</v>
      </c>
      <c r="AZ181" s="4">
        <v>2.5</v>
      </c>
      <c r="BA181" s="4">
        <v>13.836</v>
      </c>
      <c r="BB181" s="4">
        <v>20.94</v>
      </c>
      <c r="BC181" s="4">
        <v>1.51</v>
      </c>
      <c r="BD181" s="4">
        <v>8.5020000000000007</v>
      </c>
      <c r="BE181" s="4">
        <v>3089.1819999999998</v>
      </c>
      <c r="BF181" s="4">
        <v>0.82599999999999996</v>
      </c>
      <c r="BG181" s="4">
        <v>13.888999999999999</v>
      </c>
      <c r="BH181" s="4">
        <v>0</v>
      </c>
      <c r="BI181" s="4">
        <v>13.888999999999999</v>
      </c>
      <c r="BJ181" s="4">
        <v>12.04</v>
      </c>
      <c r="BK181" s="4">
        <v>0</v>
      </c>
      <c r="BL181" s="4">
        <v>12.04</v>
      </c>
      <c r="BM181" s="4">
        <v>0</v>
      </c>
      <c r="BQ181" s="4">
        <v>1579.845</v>
      </c>
      <c r="BR181" s="4">
        <v>0.13675999999999999</v>
      </c>
      <c r="BS181" s="4">
        <v>-5</v>
      </c>
      <c r="BT181" s="4">
        <v>0.90549000000000002</v>
      </c>
      <c r="BU181" s="4">
        <v>3.3420730000000001</v>
      </c>
      <c r="BV181" s="4">
        <v>18.290897999999999</v>
      </c>
      <c r="BW181" s="4">
        <f t="shared" si="21"/>
        <v>0.88297568660000003</v>
      </c>
      <c r="BY181" s="4">
        <f t="shared" si="26"/>
        <v>8843.7711847213868</v>
      </c>
      <c r="BZ181" s="4">
        <f t="shared" si="27"/>
        <v>2.3646890984667999</v>
      </c>
      <c r="CA181" s="4">
        <f t="shared" si="28"/>
        <v>34.468349570872</v>
      </c>
      <c r="CB181" s="4">
        <f t="shared" si="29"/>
        <v>0</v>
      </c>
    </row>
    <row r="182" spans="1:80" x14ac:dyDescent="0.25">
      <c r="A182" s="2">
        <v>42801</v>
      </c>
      <c r="B182" s="3">
        <v>0.69222900462962966</v>
      </c>
      <c r="C182" s="4">
        <v>10.471</v>
      </c>
      <c r="D182" s="4">
        <v>4.0000000000000001E-3</v>
      </c>
      <c r="E182" s="4">
        <v>40</v>
      </c>
      <c r="F182" s="4">
        <v>431.3</v>
      </c>
      <c r="G182" s="4">
        <v>-0.3</v>
      </c>
      <c r="H182" s="4">
        <v>-4</v>
      </c>
      <c r="J182" s="4">
        <v>6.92</v>
      </c>
      <c r="K182" s="4">
        <v>0.91879999999999995</v>
      </c>
      <c r="L182" s="4">
        <v>9.6209000000000007</v>
      </c>
      <c r="M182" s="4">
        <v>3.7000000000000002E-3</v>
      </c>
      <c r="N182" s="4">
        <v>396.28960000000001</v>
      </c>
      <c r="O182" s="4">
        <v>0</v>
      </c>
      <c r="P182" s="4">
        <v>396.3</v>
      </c>
      <c r="Q182" s="4">
        <v>343.31180000000001</v>
      </c>
      <c r="R182" s="4">
        <v>0</v>
      </c>
      <c r="S182" s="4">
        <v>343.3</v>
      </c>
      <c r="T182" s="4">
        <v>0</v>
      </c>
      <c r="W182" s="4">
        <v>0</v>
      </c>
      <c r="X182" s="4">
        <v>6.3552999999999997</v>
      </c>
      <c r="Y182" s="4">
        <v>12</v>
      </c>
      <c r="Z182" s="4">
        <v>801</v>
      </c>
      <c r="AA182" s="4">
        <v>813</v>
      </c>
      <c r="AB182" s="4">
        <v>837</v>
      </c>
      <c r="AC182" s="4">
        <v>36.5</v>
      </c>
      <c r="AD182" s="4">
        <v>17.850000000000001</v>
      </c>
      <c r="AE182" s="4">
        <v>0.41</v>
      </c>
      <c r="AF182" s="4">
        <v>958</v>
      </c>
      <c r="AG182" s="4">
        <v>8</v>
      </c>
      <c r="AH182" s="4">
        <v>25</v>
      </c>
      <c r="AI182" s="4">
        <v>27</v>
      </c>
      <c r="AJ182" s="4">
        <v>190</v>
      </c>
      <c r="AK182" s="4">
        <v>190.5</v>
      </c>
      <c r="AL182" s="4">
        <v>4.3</v>
      </c>
      <c r="AM182" s="4">
        <v>195</v>
      </c>
      <c r="AN182" s="4" t="s">
        <v>155</v>
      </c>
      <c r="AO182" s="4">
        <v>2</v>
      </c>
      <c r="AP182" s="4">
        <v>0.90057870370370363</v>
      </c>
      <c r="AQ182" s="4">
        <v>47.161096999999998</v>
      </c>
      <c r="AR182" s="4">
        <v>-88.490854999999996</v>
      </c>
      <c r="AS182" s="4">
        <v>319.8</v>
      </c>
      <c r="AT182" s="4">
        <v>26.3</v>
      </c>
      <c r="AU182" s="4">
        <v>12</v>
      </c>
      <c r="AV182" s="4">
        <v>9</v>
      </c>
      <c r="AW182" s="4" t="s">
        <v>409</v>
      </c>
      <c r="AX182" s="4">
        <v>1.2</v>
      </c>
      <c r="AY182" s="4">
        <v>1.2309000000000001</v>
      </c>
      <c r="AZ182" s="4">
        <v>2.5206</v>
      </c>
      <c r="BA182" s="4">
        <v>13.836</v>
      </c>
      <c r="BB182" s="4">
        <v>20.22</v>
      </c>
      <c r="BC182" s="4">
        <v>1.46</v>
      </c>
      <c r="BD182" s="4">
        <v>8.8350000000000009</v>
      </c>
      <c r="BE182" s="4">
        <v>3088.8629999999998</v>
      </c>
      <c r="BF182" s="4">
        <v>0.751</v>
      </c>
      <c r="BG182" s="4">
        <v>13.324</v>
      </c>
      <c r="BH182" s="4">
        <v>0</v>
      </c>
      <c r="BI182" s="4">
        <v>13.324</v>
      </c>
      <c r="BJ182" s="4">
        <v>11.542999999999999</v>
      </c>
      <c r="BK182" s="4">
        <v>0</v>
      </c>
      <c r="BL182" s="4">
        <v>11.542999999999999</v>
      </c>
      <c r="BM182" s="4">
        <v>0</v>
      </c>
      <c r="BQ182" s="4">
        <v>1483.6079999999999</v>
      </c>
      <c r="BR182" s="4">
        <v>0.13519999999999999</v>
      </c>
      <c r="BS182" s="4">
        <v>-5</v>
      </c>
      <c r="BT182" s="4">
        <v>0.90652999999999995</v>
      </c>
      <c r="BU182" s="4">
        <v>3.3039499999999999</v>
      </c>
      <c r="BV182" s="4">
        <v>18.311906</v>
      </c>
      <c r="BW182" s="4">
        <f t="shared" si="21"/>
        <v>0.87290358999999995</v>
      </c>
      <c r="BY182" s="4">
        <f t="shared" si="26"/>
        <v>8741.98753532091</v>
      </c>
      <c r="BZ182" s="4">
        <f t="shared" si="27"/>
        <v>2.12545284107</v>
      </c>
      <c r="CA182" s="4">
        <f t="shared" si="28"/>
        <v>32.668578088509996</v>
      </c>
      <c r="CB182" s="4">
        <f t="shared" si="29"/>
        <v>0</v>
      </c>
    </row>
    <row r="183" spans="1:80" x14ac:dyDescent="0.25">
      <c r="A183" s="2">
        <v>42801</v>
      </c>
      <c r="B183" s="3">
        <v>0.6922405787037037</v>
      </c>
      <c r="C183" s="4">
        <v>10.786</v>
      </c>
      <c r="D183" s="4">
        <v>3.0999999999999999E-3</v>
      </c>
      <c r="E183" s="4">
        <v>31.324717</v>
      </c>
      <c r="F183" s="4">
        <v>416.8</v>
      </c>
      <c r="G183" s="4">
        <v>2.1</v>
      </c>
      <c r="H183" s="4">
        <v>-5.5</v>
      </c>
      <c r="J183" s="4">
        <v>6.45</v>
      </c>
      <c r="K183" s="4">
        <v>0.91649999999999998</v>
      </c>
      <c r="L183" s="4">
        <v>9.8858999999999995</v>
      </c>
      <c r="M183" s="4">
        <v>2.8999999999999998E-3</v>
      </c>
      <c r="N183" s="4">
        <v>382.04399999999998</v>
      </c>
      <c r="O183" s="4">
        <v>1.88</v>
      </c>
      <c r="P183" s="4">
        <v>383.9</v>
      </c>
      <c r="Q183" s="4">
        <v>330.78440000000001</v>
      </c>
      <c r="R183" s="4">
        <v>1.6276999999999999</v>
      </c>
      <c r="S183" s="4">
        <v>332.4</v>
      </c>
      <c r="T183" s="4">
        <v>0</v>
      </c>
      <c r="W183" s="4">
        <v>0</v>
      </c>
      <c r="X183" s="4">
        <v>5.9090999999999996</v>
      </c>
      <c r="Y183" s="4">
        <v>11.9</v>
      </c>
      <c r="Z183" s="4">
        <v>802</v>
      </c>
      <c r="AA183" s="4">
        <v>814</v>
      </c>
      <c r="AB183" s="4">
        <v>838</v>
      </c>
      <c r="AC183" s="4">
        <v>36</v>
      </c>
      <c r="AD183" s="4">
        <v>17.61</v>
      </c>
      <c r="AE183" s="4">
        <v>0.4</v>
      </c>
      <c r="AF183" s="4">
        <v>958</v>
      </c>
      <c r="AG183" s="4">
        <v>8</v>
      </c>
      <c r="AH183" s="4">
        <v>25</v>
      </c>
      <c r="AI183" s="4">
        <v>27</v>
      </c>
      <c r="AJ183" s="4">
        <v>190</v>
      </c>
      <c r="AK183" s="4">
        <v>190.5</v>
      </c>
      <c r="AL183" s="4">
        <v>4.3</v>
      </c>
      <c r="AM183" s="4">
        <v>195</v>
      </c>
      <c r="AN183" s="4" t="s">
        <v>155</v>
      </c>
      <c r="AO183" s="4">
        <v>2</v>
      </c>
      <c r="AP183" s="4">
        <v>0.90059027777777778</v>
      </c>
      <c r="AQ183" s="4">
        <v>47.160995999999997</v>
      </c>
      <c r="AR183" s="4">
        <v>-88.490790000000004</v>
      </c>
      <c r="AS183" s="4">
        <v>319.89999999999998</v>
      </c>
      <c r="AT183" s="4">
        <v>25.8</v>
      </c>
      <c r="AU183" s="4">
        <v>12</v>
      </c>
      <c r="AV183" s="4">
        <v>9</v>
      </c>
      <c r="AW183" s="4" t="s">
        <v>409</v>
      </c>
      <c r="AX183" s="4">
        <v>1.2205999999999999</v>
      </c>
      <c r="AY183" s="4">
        <v>1.4484999999999999</v>
      </c>
      <c r="AZ183" s="4">
        <v>2.6175999999999999</v>
      </c>
      <c r="BA183" s="4">
        <v>13.836</v>
      </c>
      <c r="BB183" s="4">
        <v>19.649999999999999</v>
      </c>
      <c r="BC183" s="4">
        <v>1.42</v>
      </c>
      <c r="BD183" s="4">
        <v>9.1069999999999993</v>
      </c>
      <c r="BE183" s="4">
        <v>3088.8040000000001</v>
      </c>
      <c r="BF183" s="4">
        <v>0.57099999999999995</v>
      </c>
      <c r="BG183" s="4">
        <v>12.5</v>
      </c>
      <c r="BH183" s="4">
        <v>6.2E-2</v>
      </c>
      <c r="BI183" s="4">
        <v>12.561999999999999</v>
      </c>
      <c r="BJ183" s="4">
        <v>10.823</v>
      </c>
      <c r="BK183" s="4">
        <v>5.2999999999999999E-2</v>
      </c>
      <c r="BL183" s="4">
        <v>10.875999999999999</v>
      </c>
      <c r="BM183" s="4">
        <v>0</v>
      </c>
      <c r="BQ183" s="4">
        <v>1342.431</v>
      </c>
      <c r="BR183" s="4">
        <v>0.14091999999999999</v>
      </c>
      <c r="BS183" s="4">
        <v>-5</v>
      </c>
      <c r="BT183" s="4">
        <v>0.90647</v>
      </c>
      <c r="BU183" s="4">
        <v>3.4437329999999999</v>
      </c>
      <c r="BV183" s="4">
        <v>18.310694000000002</v>
      </c>
      <c r="BW183" s="4">
        <f t="shared" si="21"/>
        <v>0.9098342586</v>
      </c>
      <c r="BY183" s="4">
        <f t="shared" si="26"/>
        <v>9111.6681328833911</v>
      </c>
      <c r="BZ183" s="4">
        <f t="shared" si="27"/>
        <v>1.6843938637337998</v>
      </c>
      <c r="CA183" s="4">
        <f t="shared" si="28"/>
        <v>31.926785967059402</v>
      </c>
      <c r="CB183" s="4">
        <f t="shared" si="29"/>
        <v>0</v>
      </c>
    </row>
    <row r="184" spans="1:80" x14ac:dyDescent="0.25">
      <c r="A184" s="2">
        <v>42801</v>
      </c>
      <c r="B184" s="3">
        <v>0.69225215277777785</v>
      </c>
      <c r="C184" s="4">
        <v>10.648999999999999</v>
      </c>
      <c r="D184" s="4">
        <v>2.2000000000000001E-3</v>
      </c>
      <c r="E184" s="4">
        <v>22.493745000000001</v>
      </c>
      <c r="F184" s="4">
        <v>405.5</v>
      </c>
      <c r="G184" s="4">
        <v>2.2999999999999998</v>
      </c>
      <c r="H184" s="4">
        <v>-4.7</v>
      </c>
      <c r="J184" s="4">
        <v>5.93</v>
      </c>
      <c r="K184" s="4">
        <v>0.91749999999999998</v>
      </c>
      <c r="L184" s="4">
        <v>9.7704000000000004</v>
      </c>
      <c r="M184" s="4">
        <v>2.0999999999999999E-3</v>
      </c>
      <c r="N184" s="4">
        <v>372.06319999999999</v>
      </c>
      <c r="O184" s="4">
        <v>2.1048</v>
      </c>
      <c r="P184" s="4">
        <v>374.2</v>
      </c>
      <c r="Q184" s="4">
        <v>322.14269999999999</v>
      </c>
      <c r="R184" s="4">
        <v>1.8224</v>
      </c>
      <c r="S184" s="4">
        <v>324</v>
      </c>
      <c r="T184" s="4">
        <v>0</v>
      </c>
      <c r="W184" s="4">
        <v>0</v>
      </c>
      <c r="X184" s="4">
        <v>5.4452999999999996</v>
      </c>
      <c r="Y184" s="4">
        <v>12</v>
      </c>
      <c r="Z184" s="4">
        <v>802</v>
      </c>
      <c r="AA184" s="4">
        <v>815</v>
      </c>
      <c r="AB184" s="4">
        <v>838</v>
      </c>
      <c r="AC184" s="4">
        <v>36</v>
      </c>
      <c r="AD184" s="4">
        <v>17.61</v>
      </c>
      <c r="AE184" s="4">
        <v>0.4</v>
      </c>
      <c r="AF184" s="4">
        <v>958</v>
      </c>
      <c r="AG184" s="4">
        <v>8</v>
      </c>
      <c r="AH184" s="4">
        <v>25</v>
      </c>
      <c r="AI184" s="4">
        <v>27</v>
      </c>
      <c r="AJ184" s="4">
        <v>190</v>
      </c>
      <c r="AK184" s="4">
        <v>190</v>
      </c>
      <c r="AL184" s="4">
        <v>4.2</v>
      </c>
      <c r="AM184" s="4">
        <v>195</v>
      </c>
      <c r="AN184" s="4" t="s">
        <v>155</v>
      </c>
      <c r="AO184" s="4">
        <v>2</v>
      </c>
      <c r="AP184" s="4">
        <v>0.90060185185185182</v>
      </c>
      <c r="AQ184" s="4">
        <v>47.160893999999999</v>
      </c>
      <c r="AR184" s="4">
        <v>-88.490745000000004</v>
      </c>
      <c r="AS184" s="4">
        <v>320</v>
      </c>
      <c r="AT184" s="4">
        <v>25.8</v>
      </c>
      <c r="AU184" s="4">
        <v>12</v>
      </c>
      <c r="AV184" s="4">
        <v>9</v>
      </c>
      <c r="AW184" s="4" t="s">
        <v>409</v>
      </c>
      <c r="AX184" s="4">
        <v>1.4</v>
      </c>
      <c r="AY184" s="4">
        <v>1.0308999999999999</v>
      </c>
      <c r="AZ184" s="4">
        <v>1.9206000000000001</v>
      </c>
      <c r="BA184" s="4">
        <v>13.836</v>
      </c>
      <c r="BB184" s="4">
        <v>19.899999999999999</v>
      </c>
      <c r="BC184" s="4">
        <v>1.44</v>
      </c>
      <c r="BD184" s="4">
        <v>8.9890000000000008</v>
      </c>
      <c r="BE184" s="4">
        <v>3089.1970000000001</v>
      </c>
      <c r="BF184" s="4">
        <v>0.41499999999999998</v>
      </c>
      <c r="BG184" s="4">
        <v>12.319000000000001</v>
      </c>
      <c r="BH184" s="4">
        <v>7.0000000000000007E-2</v>
      </c>
      <c r="BI184" s="4">
        <v>12.388999999999999</v>
      </c>
      <c r="BJ184" s="4">
        <v>10.666</v>
      </c>
      <c r="BK184" s="4">
        <v>0.06</v>
      </c>
      <c r="BL184" s="4">
        <v>10.727</v>
      </c>
      <c r="BM184" s="4">
        <v>0</v>
      </c>
      <c r="BQ184" s="4">
        <v>1251.8589999999999</v>
      </c>
      <c r="BR184" s="4">
        <v>0.13547000000000001</v>
      </c>
      <c r="BS184" s="4">
        <v>-5</v>
      </c>
      <c r="BT184" s="4">
        <v>0.90602000000000005</v>
      </c>
      <c r="BU184" s="4">
        <v>3.3105479999999998</v>
      </c>
      <c r="BV184" s="4">
        <v>18.301604000000001</v>
      </c>
      <c r="BW184" s="4">
        <f t="shared" si="21"/>
        <v>0.87464678159999987</v>
      </c>
      <c r="BY184" s="4">
        <f t="shared" si="26"/>
        <v>8760.3924781323094</v>
      </c>
      <c r="BZ184" s="4">
        <f t="shared" si="27"/>
        <v>1.176863397972</v>
      </c>
      <c r="CA184" s="4">
        <f t="shared" si="28"/>
        <v>30.246807235588797</v>
      </c>
      <c r="CB184" s="4">
        <f t="shared" si="29"/>
        <v>0</v>
      </c>
    </row>
    <row r="185" spans="1:80" x14ac:dyDescent="0.25">
      <c r="A185" s="2">
        <v>42801</v>
      </c>
      <c r="B185" s="3">
        <v>0.69226372685185178</v>
      </c>
      <c r="C185" s="4">
        <v>10.632</v>
      </c>
      <c r="D185" s="4">
        <v>2.8999999999999998E-3</v>
      </c>
      <c r="E185" s="4">
        <v>29.135695999999999</v>
      </c>
      <c r="F185" s="4">
        <v>404.4</v>
      </c>
      <c r="G185" s="4">
        <v>2.4</v>
      </c>
      <c r="H185" s="4">
        <v>-4.2</v>
      </c>
      <c r="J185" s="4">
        <v>5.7</v>
      </c>
      <c r="K185" s="4">
        <v>0.91759999999999997</v>
      </c>
      <c r="L185" s="4">
        <v>9.7562999999999995</v>
      </c>
      <c r="M185" s="4">
        <v>2.7000000000000001E-3</v>
      </c>
      <c r="N185" s="4">
        <v>371.0763</v>
      </c>
      <c r="O185" s="4">
        <v>2.1964999999999999</v>
      </c>
      <c r="P185" s="4">
        <v>373.3</v>
      </c>
      <c r="Q185" s="4">
        <v>321.28829999999999</v>
      </c>
      <c r="R185" s="4">
        <v>1.9017999999999999</v>
      </c>
      <c r="S185" s="4">
        <v>323.2</v>
      </c>
      <c r="T185" s="4">
        <v>0</v>
      </c>
      <c r="W185" s="4">
        <v>0</v>
      </c>
      <c r="X185" s="4">
        <v>5.2302999999999997</v>
      </c>
      <c r="Y185" s="4">
        <v>12</v>
      </c>
      <c r="Z185" s="4">
        <v>801</v>
      </c>
      <c r="AA185" s="4">
        <v>814</v>
      </c>
      <c r="AB185" s="4">
        <v>837</v>
      </c>
      <c r="AC185" s="4">
        <v>36</v>
      </c>
      <c r="AD185" s="4">
        <v>17.61</v>
      </c>
      <c r="AE185" s="4">
        <v>0.4</v>
      </c>
      <c r="AF185" s="4">
        <v>958</v>
      </c>
      <c r="AG185" s="4">
        <v>8</v>
      </c>
      <c r="AH185" s="4">
        <v>25</v>
      </c>
      <c r="AI185" s="4">
        <v>27</v>
      </c>
      <c r="AJ185" s="4">
        <v>190</v>
      </c>
      <c r="AK185" s="4">
        <v>190</v>
      </c>
      <c r="AL185" s="4">
        <v>4.0999999999999996</v>
      </c>
      <c r="AM185" s="4">
        <v>195.1</v>
      </c>
      <c r="AN185" s="4" t="s">
        <v>155</v>
      </c>
      <c r="AO185" s="4">
        <v>2</v>
      </c>
      <c r="AP185" s="4">
        <v>0.90061342592592597</v>
      </c>
      <c r="AQ185" s="4">
        <v>47.160791000000003</v>
      </c>
      <c r="AR185" s="4">
        <v>-88.490712000000002</v>
      </c>
      <c r="AS185" s="4">
        <v>319.7</v>
      </c>
      <c r="AT185" s="4">
        <v>25.9</v>
      </c>
      <c r="AU185" s="4">
        <v>12</v>
      </c>
      <c r="AV185" s="4">
        <v>9</v>
      </c>
      <c r="AW185" s="4" t="s">
        <v>409</v>
      </c>
      <c r="AX185" s="4">
        <v>1.4</v>
      </c>
      <c r="AY185" s="4">
        <v>1.3206</v>
      </c>
      <c r="AZ185" s="4">
        <v>2.1206</v>
      </c>
      <c r="BA185" s="4">
        <v>13.836</v>
      </c>
      <c r="BB185" s="4">
        <v>19.920000000000002</v>
      </c>
      <c r="BC185" s="4">
        <v>1.44</v>
      </c>
      <c r="BD185" s="4">
        <v>8.98</v>
      </c>
      <c r="BE185" s="4">
        <v>3089.0210000000002</v>
      </c>
      <c r="BF185" s="4">
        <v>0.53900000000000003</v>
      </c>
      <c r="BG185" s="4">
        <v>12.304</v>
      </c>
      <c r="BH185" s="4">
        <v>7.2999999999999995E-2</v>
      </c>
      <c r="BI185" s="4">
        <v>12.377000000000001</v>
      </c>
      <c r="BJ185" s="4">
        <v>10.653</v>
      </c>
      <c r="BK185" s="4">
        <v>6.3E-2</v>
      </c>
      <c r="BL185" s="4">
        <v>10.715999999999999</v>
      </c>
      <c r="BM185" s="4">
        <v>0</v>
      </c>
      <c r="BQ185" s="4">
        <v>1204.0999999999999</v>
      </c>
      <c r="BR185" s="4">
        <v>0.13450999999999999</v>
      </c>
      <c r="BS185" s="4">
        <v>-5</v>
      </c>
      <c r="BT185" s="4">
        <v>0.90751000000000004</v>
      </c>
      <c r="BU185" s="4">
        <v>3.2870879999999998</v>
      </c>
      <c r="BV185" s="4">
        <v>18.331702</v>
      </c>
      <c r="BW185" s="4">
        <f t="shared" si="21"/>
        <v>0.8684486495999999</v>
      </c>
      <c r="BY185" s="4">
        <f t="shared" si="26"/>
        <v>8697.8169152023966</v>
      </c>
      <c r="BZ185" s="4">
        <f t="shared" si="27"/>
        <v>1.5176728540512001</v>
      </c>
      <c r="CA185" s="4">
        <f t="shared" si="28"/>
        <v>29.995860694262401</v>
      </c>
      <c r="CB185" s="4">
        <f t="shared" si="29"/>
        <v>0</v>
      </c>
    </row>
    <row r="186" spans="1:80" x14ac:dyDescent="0.25">
      <c r="A186" s="2">
        <v>42801</v>
      </c>
      <c r="B186" s="3">
        <v>0.69227530092592593</v>
      </c>
      <c r="C186" s="4">
        <v>9.9309999999999992</v>
      </c>
      <c r="D186" s="4">
        <v>2E-3</v>
      </c>
      <c r="E186" s="4">
        <v>20.492653000000001</v>
      </c>
      <c r="F186" s="4">
        <v>404.5</v>
      </c>
      <c r="G186" s="4">
        <v>9.9</v>
      </c>
      <c r="H186" s="4">
        <v>-7.8</v>
      </c>
      <c r="J186" s="4">
        <v>5.78</v>
      </c>
      <c r="K186" s="4">
        <v>0.92300000000000004</v>
      </c>
      <c r="L186" s="4">
        <v>9.1660000000000004</v>
      </c>
      <c r="M186" s="4">
        <v>1.9E-3</v>
      </c>
      <c r="N186" s="4">
        <v>373.33260000000001</v>
      </c>
      <c r="O186" s="4">
        <v>9.0959000000000003</v>
      </c>
      <c r="P186" s="4">
        <v>382.4</v>
      </c>
      <c r="Q186" s="4">
        <v>323.24180000000001</v>
      </c>
      <c r="R186" s="4">
        <v>7.8754999999999997</v>
      </c>
      <c r="S186" s="4">
        <v>331.1</v>
      </c>
      <c r="T186" s="4">
        <v>0</v>
      </c>
      <c r="W186" s="4">
        <v>0</v>
      </c>
      <c r="X186" s="4">
        <v>5.3387000000000002</v>
      </c>
      <c r="Y186" s="4">
        <v>11.9</v>
      </c>
      <c r="Z186" s="4">
        <v>801</v>
      </c>
      <c r="AA186" s="4">
        <v>814</v>
      </c>
      <c r="AB186" s="4">
        <v>838</v>
      </c>
      <c r="AC186" s="4">
        <v>36</v>
      </c>
      <c r="AD186" s="4">
        <v>17.61</v>
      </c>
      <c r="AE186" s="4">
        <v>0.4</v>
      </c>
      <c r="AF186" s="4">
        <v>958</v>
      </c>
      <c r="AG186" s="4">
        <v>8</v>
      </c>
      <c r="AH186" s="4">
        <v>25</v>
      </c>
      <c r="AI186" s="4">
        <v>27</v>
      </c>
      <c r="AJ186" s="4">
        <v>190</v>
      </c>
      <c r="AK186" s="4">
        <v>190</v>
      </c>
      <c r="AL186" s="4">
        <v>4.2</v>
      </c>
      <c r="AM186" s="4">
        <v>195.5</v>
      </c>
      <c r="AN186" s="4" t="s">
        <v>155</v>
      </c>
      <c r="AO186" s="4">
        <v>2</v>
      </c>
      <c r="AP186" s="4">
        <v>0.9006249999999999</v>
      </c>
      <c r="AQ186" s="4">
        <v>47.160685000000001</v>
      </c>
      <c r="AR186" s="4">
        <v>-88.490685999999997</v>
      </c>
      <c r="AS186" s="4">
        <v>319.3</v>
      </c>
      <c r="AT186" s="4">
        <v>26</v>
      </c>
      <c r="AU186" s="4">
        <v>12</v>
      </c>
      <c r="AV186" s="4">
        <v>9</v>
      </c>
      <c r="AW186" s="4" t="s">
        <v>409</v>
      </c>
      <c r="AX186" s="4">
        <v>1.4103000000000001</v>
      </c>
      <c r="AY186" s="4">
        <v>1.4484999999999999</v>
      </c>
      <c r="AZ186" s="4">
        <v>2.2999999999999998</v>
      </c>
      <c r="BA186" s="4">
        <v>13.836</v>
      </c>
      <c r="BB186" s="4">
        <v>21.27</v>
      </c>
      <c r="BC186" s="4">
        <v>1.54</v>
      </c>
      <c r="BD186" s="4">
        <v>8.3469999999999995</v>
      </c>
      <c r="BE186" s="4">
        <v>3090.0459999999998</v>
      </c>
      <c r="BF186" s="4">
        <v>0.40600000000000003</v>
      </c>
      <c r="BG186" s="4">
        <v>13.18</v>
      </c>
      <c r="BH186" s="4">
        <v>0.32100000000000001</v>
      </c>
      <c r="BI186" s="4">
        <v>13.500999999999999</v>
      </c>
      <c r="BJ186" s="4">
        <v>11.412000000000001</v>
      </c>
      <c r="BK186" s="4">
        <v>0.27800000000000002</v>
      </c>
      <c r="BL186" s="4">
        <v>11.69</v>
      </c>
      <c r="BM186" s="4">
        <v>0</v>
      </c>
      <c r="BQ186" s="4">
        <v>1308.6410000000001</v>
      </c>
      <c r="BR186" s="4">
        <v>0.12734999999999999</v>
      </c>
      <c r="BS186" s="4">
        <v>-5</v>
      </c>
      <c r="BT186" s="4">
        <v>0.90749000000000002</v>
      </c>
      <c r="BU186" s="4">
        <v>3.1121159999999999</v>
      </c>
      <c r="BV186" s="4">
        <v>18.331298</v>
      </c>
      <c r="BW186" s="4">
        <f t="shared" si="21"/>
        <v>0.82222104719999989</v>
      </c>
      <c r="BY186" s="4">
        <f t="shared" si="26"/>
        <v>8237.5637962780165</v>
      </c>
      <c r="BZ186" s="4">
        <f t="shared" si="27"/>
        <v>1.0823304576336001</v>
      </c>
      <c r="CA186" s="4">
        <f t="shared" si="28"/>
        <v>30.422549710627202</v>
      </c>
      <c r="CB186" s="4">
        <f t="shared" si="29"/>
        <v>0</v>
      </c>
    </row>
    <row r="187" spans="1:80" x14ac:dyDescent="0.25">
      <c r="A187" s="2">
        <v>42801</v>
      </c>
      <c r="B187" s="3">
        <v>0.69228687500000008</v>
      </c>
      <c r="C187" s="4">
        <v>8.6590000000000007</v>
      </c>
      <c r="D187" s="4">
        <v>-1.9E-3</v>
      </c>
      <c r="E187" s="4">
        <v>-19.357261999999999</v>
      </c>
      <c r="F187" s="4">
        <v>408.4</v>
      </c>
      <c r="G187" s="4">
        <v>15.6</v>
      </c>
      <c r="H187" s="4">
        <v>-2.9</v>
      </c>
      <c r="J187" s="4">
        <v>5.86</v>
      </c>
      <c r="K187" s="4">
        <v>0.93279999999999996</v>
      </c>
      <c r="L187" s="4">
        <v>8.0770999999999997</v>
      </c>
      <c r="M187" s="4">
        <v>0</v>
      </c>
      <c r="N187" s="4">
        <v>380.98469999999998</v>
      </c>
      <c r="O187" s="4">
        <v>14.5519</v>
      </c>
      <c r="P187" s="4">
        <v>395.5</v>
      </c>
      <c r="Q187" s="4">
        <v>329.86720000000003</v>
      </c>
      <c r="R187" s="4">
        <v>12.599500000000001</v>
      </c>
      <c r="S187" s="4">
        <v>342.5</v>
      </c>
      <c r="T187" s="4">
        <v>0</v>
      </c>
      <c r="W187" s="4">
        <v>0</v>
      </c>
      <c r="X187" s="4">
        <v>5.4644000000000004</v>
      </c>
      <c r="Y187" s="4">
        <v>12</v>
      </c>
      <c r="Z187" s="4">
        <v>801</v>
      </c>
      <c r="AA187" s="4">
        <v>813</v>
      </c>
      <c r="AB187" s="4">
        <v>838</v>
      </c>
      <c r="AC187" s="4">
        <v>36</v>
      </c>
      <c r="AD187" s="4">
        <v>17.61</v>
      </c>
      <c r="AE187" s="4">
        <v>0.4</v>
      </c>
      <c r="AF187" s="4">
        <v>958</v>
      </c>
      <c r="AG187" s="4">
        <v>8</v>
      </c>
      <c r="AH187" s="4">
        <v>25</v>
      </c>
      <c r="AI187" s="4">
        <v>27</v>
      </c>
      <c r="AJ187" s="4">
        <v>190</v>
      </c>
      <c r="AK187" s="4">
        <v>189.5</v>
      </c>
      <c r="AL187" s="4">
        <v>4.3</v>
      </c>
      <c r="AM187" s="4">
        <v>195.8</v>
      </c>
      <c r="AN187" s="4" t="s">
        <v>155</v>
      </c>
      <c r="AO187" s="4">
        <v>2</v>
      </c>
      <c r="AP187" s="4">
        <v>0.90063657407407405</v>
      </c>
      <c r="AQ187" s="4">
        <v>47.160572999999999</v>
      </c>
      <c r="AR187" s="4">
        <v>-88.490682000000007</v>
      </c>
      <c r="AS187" s="4">
        <v>319.10000000000002</v>
      </c>
      <c r="AT187" s="4">
        <v>26.5</v>
      </c>
      <c r="AU187" s="4">
        <v>12</v>
      </c>
      <c r="AV187" s="4">
        <v>9</v>
      </c>
      <c r="AW187" s="4" t="s">
        <v>409</v>
      </c>
      <c r="AX187" s="4">
        <v>1.5</v>
      </c>
      <c r="AY187" s="4">
        <v>1</v>
      </c>
      <c r="AZ187" s="4">
        <v>2.2999999999999998</v>
      </c>
      <c r="BA187" s="4">
        <v>13.836</v>
      </c>
      <c r="BB187" s="4">
        <v>24.27</v>
      </c>
      <c r="BC187" s="4">
        <v>1.75</v>
      </c>
      <c r="BD187" s="4">
        <v>7.202</v>
      </c>
      <c r="BE187" s="4">
        <v>3092.5070000000001</v>
      </c>
      <c r="BF187" s="4">
        <v>0</v>
      </c>
      <c r="BG187" s="4">
        <v>15.276</v>
      </c>
      <c r="BH187" s="4">
        <v>0.58299999999999996</v>
      </c>
      <c r="BI187" s="4">
        <v>15.859</v>
      </c>
      <c r="BJ187" s="4">
        <v>13.226000000000001</v>
      </c>
      <c r="BK187" s="4">
        <v>0.505</v>
      </c>
      <c r="BL187" s="4">
        <v>13.731</v>
      </c>
      <c r="BM187" s="4">
        <v>0</v>
      </c>
      <c r="BQ187" s="4">
        <v>1521.2239999999999</v>
      </c>
      <c r="BR187" s="4">
        <v>0.13428000000000001</v>
      </c>
      <c r="BS187" s="4">
        <v>-5</v>
      </c>
      <c r="BT187" s="4">
        <v>0.90802000000000005</v>
      </c>
      <c r="BU187" s="4">
        <v>3.2814679999999998</v>
      </c>
      <c r="BV187" s="4">
        <v>18.342003999999999</v>
      </c>
      <c r="BW187" s="4">
        <f t="shared" si="21"/>
        <v>0.86696384559999995</v>
      </c>
      <c r="BY187" s="4">
        <f t="shared" si="26"/>
        <v>8692.7449004524206</v>
      </c>
      <c r="BZ187" s="4">
        <f t="shared" si="27"/>
        <v>0</v>
      </c>
      <c r="CA187" s="4">
        <f t="shared" si="28"/>
        <v>37.177035994868803</v>
      </c>
      <c r="CB187" s="4">
        <f t="shared" si="29"/>
        <v>0</v>
      </c>
    </row>
    <row r="188" spans="1:80" x14ac:dyDescent="0.25">
      <c r="A188" s="2">
        <v>42801</v>
      </c>
      <c r="B188" s="3">
        <v>0.69229844907407401</v>
      </c>
      <c r="C188" s="4">
        <v>7.6</v>
      </c>
      <c r="D188" s="4">
        <v>3.2000000000000002E-3</v>
      </c>
      <c r="E188" s="4">
        <v>31.672184999999999</v>
      </c>
      <c r="F188" s="4">
        <v>421.8</v>
      </c>
      <c r="G188" s="4">
        <v>15.6</v>
      </c>
      <c r="H188" s="4">
        <v>-6</v>
      </c>
      <c r="J188" s="4">
        <v>7.06</v>
      </c>
      <c r="K188" s="4">
        <v>0.94110000000000005</v>
      </c>
      <c r="L188" s="4">
        <v>7.1521999999999997</v>
      </c>
      <c r="M188" s="4">
        <v>3.0000000000000001E-3</v>
      </c>
      <c r="N188" s="4">
        <v>396.94439999999997</v>
      </c>
      <c r="O188" s="4">
        <v>14.6807</v>
      </c>
      <c r="P188" s="4">
        <v>411.6</v>
      </c>
      <c r="Q188" s="4">
        <v>343.68560000000002</v>
      </c>
      <c r="R188" s="4">
        <v>12.711</v>
      </c>
      <c r="S188" s="4">
        <v>356.4</v>
      </c>
      <c r="T188" s="4">
        <v>0</v>
      </c>
      <c r="W188" s="4">
        <v>0</v>
      </c>
      <c r="X188" s="4">
        <v>6.6436000000000002</v>
      </c>
      <c r="Y188" s="4">
        <v>11.9</v>
      </c>
      <c r="Z188" s="4">
        <v>802</v>
      </c>
      <c r="AA188" s="4">
        <v>814</v>
      </c>
      <c r="AB188" s="4">
        <v>839</v>
      </c>
      <c r="AC188" s="4">
        <v>36</v>
      </c>
      <c r="AD188" s="4">
        <v>17.61</v>
      </c>
      <c r="AE188" s="4">
        <v>0.4</v>
      </c>
      <c r="AF188" s="4">
        <v>958</v>
      </c>
      <c r="AG188" s="4">
        <v>8</v>
      </c>
      <c r="AH188" s="4">
        <v>25</v>
      </c>
      <c r="AI188" s="4">
        <v>27</v>
      </c>
      <c r="AJ188" s="4">
        <v>190</v>
      </c>
      <c r="AK188" s="4">
        <v>189</v>
      </c>
      <c r="AL188" s="4">
        <v>4.2</v>
      </c>
      <c r="AM188" s="4">
        <v>196</v>
      </c>
      <c r="AN188" s="4" t="s">
        <v>155</v>
      </c>
      <c r="AO188" s="4">
        <v>2</v>
      </c>
      <c r="AP188" s="4">
        <v>0.9006481481481482</v>
      </c>
      <c r="AQ188" s="4">
        <v>47.160460999999998</v>
      </c>
      <c r="AR188" s="4">
        <v>-88.490683000000004</v>
      </c>
      <c r="AS188" s="4">
        <v>319</v>
      </c>
      <c r="AT188" s="4">
        <v>26.7</v>
      </c>
      <c r="AU188" s="4">
        <v>12</v>
      </c>
      <c r="AV188" s="4">
        <v>8</v>
      </c>
      <c r="AW188" s="4" t="s">
        <v>406</v>
      </c>
      <c r="AX188" s="4">
        <v>1.5515000000000001</v>
      </c>
      <c r="AY188" s="4">
        <v>1</v>
      </c>
      <c r="AZ188" s="4">
        <v>2.3412000000000002</v>
      </c>
      <c r="BA188" s="4">
        <v>13.836</v>
      </c>
      <c r="BB188" s="4">
        <v>27.52</v>
      </c>
      <c r="BC188" s="4">
        <v>1.99</v>
      </c>
      <c r="BD188" s="4">
        <v>6.2619999999999996</v>
      </c>
      <c r="BE188" s="4">
        <v>3093.194</v>
      </c>
      <c r="BF188" s="4">
        <v>0.82</v>
      </c>
      <c r="BG188" s="4">
        <v>17.978000000000002</v>
      </c>
      <c r="BH188" s="4">
        <v>0.66500000000000004</v>
      </c>
      <c r="BI188" s="4">
        <v>18.643000000000001</v>
      </c>
      <c r="BJ188" s="4">
        <v>15.566000000000001</v>
      </c>
      <c r="BK188" s="4">
        <v>0.57599999999999996</v>
      </c>
      <c r="BL188" s="4">
        <v>16.140999999999998</v>
      </c>
      <c r="BM188" s="4">
        <v>0</v>
      </c>
      <c r="BQ188" s="4">
        <v>2089.17</v>
      </c>
      <c r="BR188" s="4">
        <v>0.13983999999999999</v>
      </c>
      <c r="BS188" s="4">
        <v>-5</v>
      </c>
      <c r="BT188" s="4">
        <v>0.90644999999999998</v>
      </c>
      <c r="BU188" s="4">
        <v>3.4173399999999998</v>
      </c>
      <c r="BV188" s="4">
        <v>18.310289999999998</v>
      </c>
      <c r="BW188" s="4">
        <f t="shared" si="21"/>
        <v>0.9028612279999999</v>
      </c>
      <c r="BY188" s="4">
        <f t="shared" si="26"/>
        <v>9054.686517220136</v>
      </c>
      <c r="BZ188" s="4">
        <f t="shared" si="27"/>
        <v>2.4003806240799999</v>
      </c>
      <c r="CA188" s="4">
        <f t="shared" si="28"/>
        <v>45.566249749303999</v>
      </c>
      <c r="CB188" s="4">
        <f t="shared" si="29"/>
        <v>0</v>
      </c>
    </row>
    <row r="189" spans="1:80" x14ac:dyDescent="0.25">
      <c r="A189" s="2">
        <v>42801</v>
      </c>
      <c r="B189" s="3">
        <v>0.69231002314814816</v>
      </c>
      <c r="C189" s="4">
        <v>7.681</v>
      </c>
      <c r="D189" s="4">
        <v>7.0000000000000001E-3</v>
      </c>
      <c r="E189" s="4">
        <v>70</v>
      </c>
      <c r="F189" s="4">
        <v>431.2</v>
      </c>
      <c r="G189" s="4">
        <v>15.6</v>
      </c>
      <c r="H189" s="4">
        <v>-6.7</v>
      </c>
      <c r="J189" s="4">
        <v>8.9</v>
      </c>
      <c r="K189" s="4">
        <v>0.94040000000000001</v>
      </c>
      <c r="L189" s="4">
        <v>7.2230999999999996</v>
      </c>
      <c r="M189" s="4">
        <v>6.6E-3</v>
      </c>
      <c r="N189" s="4">
        <v>405.47269999999997</v>
      </c>
      <c r="O189" s="4">
        <v>14.669499999999999</v>
      </c>
      <c r="P189" s="4">
        <v>420.1</v>
      </c>
      <c r="Q189" s="4">
        <v>351.06959999999998</v>
      </c>
      <c r="R189" s="4">
        <v>12.7013</v>
      </c>
      <c r="S189" s="4">
        <v>363.8</v>
      </c>
      <c r="T189" s="4">
        <v>0</v>
      </c>
      <c r="W189" s="4">
        <v>0</v>
      </c>
      <c r="X189" s="4">
        <v>8.3660999999999994</v>
      </c>
      <c r="Y189" s="4">
        <v>11.9</v>
      </c>
      <c r="Z189" s="4">
        <v>802</v>
      </c>
      <c r="AA189" s="4">
        <v>815</v>
      </c>
      <c r="AB189" s="4">
        <v>839</v>
      </c>
      <c r="AC189" s="4">
        <v>36</v>
      </c>
      <c r="AD189" s="4">
        <v>17.61</v>
      </c>
      <c r="AE189" s="4">
        <v>0.4</v>
      </c>
      <c r="AF189" s="4">
        <v>958</v>
      </c>
      <c r="AG189" s="4">
        <v>8</v>
      </c>
      <c r="AH189" s="4">
        <v>25</v>
      </c>
      <c r="AI189" s="4">
        <v>27</v>
      </c>
      <c r="AJ189" s="4">
        <v>190</v>
      </c>
      <c r="AK189" s="4">
        <v>189.5</v>
      </c>
      <c r="AL189" s="4">
        <v>4.0999999999999996</v>
      </c>
      <c r="AM189" s="4">
        <v>196</v>
      </c>
      <c r="AN189" s="4" t="s">
        <v>155</v>
      </c>
      <c r="AO189" s="4">
        <v>2</v>
      </c>
      <c r="AP189" s="4">
        <v>0.90065972222222224</v>
      </c>
      <c r="AQ189" s="4">
        <v>47.160350999999999</v>
      </c>
      <c r="AR189" s="4">
        <v>-88.490682000000007</v>
      </c>
      <c r="AS189" s="4">
        <v>319.10000000000002</v>
      </c>
      <c r="AT189" s="4">
        <v>26.7</v>
      </c>
      <c r="AU189" s="4">
        <v>12</v>
      </c>
      <c r="AV189" s="4">
        <v>8</v>
      </c>
      <c r="AW189" s="4" t="s">
        <v>406</v>
      </c>
      <c r="AX189" s="4">
        <v>2.0103</v>
      </c>
      <c r="AY189" s="4">
        <v>1</v>
      </c>
      <c r="AZ189" s="4">
        <v>2.7103000000000002</v>
      </c>
      <c r="BA189" s="4">
        <v>13.836</v>
      </c>
      <c r="BB189" s="4">
        <v>27.22</v>
      </c>
      <c r="BC189" s="4">
        <v>1.97</v>
      </c>
      <c r="BD189" s="4">
        <v>6.343</v>
      </c>
      <c r="BE189" s="4">
        <v>3091.4870000000001</v>
      </c>
      <c r="BF189" s="4">
        <v>1.7929999999999999</v>
      </c>
      <c r="BG189" s="4">
        <v>18.173999999999999</v>
      </c>
      <c r="BH189" s="4">
        <v>0.65800000000000003</v>
      </c>
      <c r="BI189" s="4">
        <v>18.831</v>
      </c>
      <c r="BJ189" s="4">
        <v>15.734999999999999</v>
      </c>
      <c r="BK189" s="4">
        <v>0.56899999999999995</v>
      </c>
      <c r="BL189" s="4">
        <v>16.305</v>
      </c>
      <c r="BM189" s="4">
        <v>0</v>
      </c>
      <c r="BQ189" s="4">
        <v>2603.5610000000001</v>
      </c>
      <c r="BR189" s="4">
        <v>0.11466</v>
      </c>
      <c r="BS189" s="4">
        <v>-5</v>
      </c>
      <c r="BT189" s="4">
        <v>0.90502000000000005</v>
      </c>
      <c r="BU189" s="4">
        <v>2.8020040000000002</v>
      </c>
      <c r="BV189" s="4">
        <v>18.281403999999998</v>
      </c>
      <c r="BW189" s="4">
        <f t="shared" si="21"/>
        <v>0.74028945680000002</v>
      </c>
      <c r="BY189" s="4">
        <f t="shared" si="26"/>
        <v>7420.1766679594575</v>
      </c>
      <c r="BZ189" s="4">
        <f t="shared" si="27"/>
        <v>4.3035525511352004</v>
      </c>
      <c r="CA189" s="4">
        <f t="shared" si="28"/>
        <v>37.767093916404001</v>
      </c>
      <c r="CB189" s="4">
        <f t="shared" si="29"/>
        <v>0</v>
      </c>
    </row>
    <row r="190" spans="1:80" x14ac:dyDescent="0.25">
      <c r="A190" s="2">
        <v>42801</v>
      </c>
      <c r="B190" s="3">
        <v>0.6923215972222222</v>
      </c>
      <c r="C190" s="4">
        <v>8.2460000000000004</v>
      </c>
      <c r="D190" s="4">
        <v>5.8999999999999999E-3</v>
      </c>
      <c r="E190" s="4">
        <v>59.167340000000003</v>
      </c>
      <c r="F190" s="4">
        <v>436</v>
      </c>
      <c r="G190" s="4">
        <v>15.5</v>
      </c>
      <c r="H190" s="4">
        <v>-3.8</v>
      </c>
      <c r="J190" s="4">
        <v>9.77</v>
      </c>
      <c r="K190" s="4">
        <v>0.93589999999999995</v>
      </c>
      <c r="L190" s="4">
        <v>7.7169999999999996</v>
      </c>
      <c r="M190" s="4">
        <v>5.4999999999999997E-3</v>
      </c>
      <c r="N190" s="4">
        <v>408.04680000000002</v>
      </c>
      <c r="O190" s="4">
        <v>14.5123</v>
      </c>
      <c r="P190" s="4">
        <v>422.6</v>
      </c>
      <c r="Q190" s="4">
        <v>353.29840000000002</v>
      </c>
      <c r="R190" s="4">
        <v>12.565099999999999</v>
      </c>
      <c r="S190" s="4">
        <v>365.9</v>
      </c>
      <c r="T190" s="4">
        <v>0</v>
      </c>
      <c r="W190" s="4">
        <v>0</v>
      </c>
      <c r="X190" s="4">
        <v>9.1430000000000007</v>
      </c>
      <c r="Y190" s="4">
        <v>11.9</v>
      </c>
      <c r="Z190" s="4">
        <v>802</v>
      </c>
      <c r="AA190" s="4">
        <v>815</v>
      </c>
      <c r="AB190" s="4">
        <v>839</v>
      </c>
      <c r="AC190" s="4">
        <v>36</v>
      </c>
      <c r="AD190" s="4">
        <v>17.61</v>
      </c>
      <c r="AE190" s="4">
        <v>0.4</v>
      </c>
      <c r="AF190" s="4">
        <v>958</v>
      </c>
      <c r="AG190" s="4">
        <v>8</v>
      </c>
      <c r="AH190" s="4">
        <v>25</v>
      </c>
      <c r="AI190" s="4">
        <v>27</v>
      </c>
      <c r="AJ190" s="4">
        <v>190</v>
      </c>
      <c r="AK190" s="4">
        <v>190</v>
      </c>
      <c r="AL190" s="4">
        <v>4.0999999999999996</v>
      </c>
      <c r="AM190" s="4">
        <v>196</v>
      </c>
      <c r="AN190" s="4" t="s">
        <v>155</v>
      </c>
      <c r="AO190" s="4">
        <v>2</v>
      </c>
      <c r="AP190" s="4">
        <v>0.90067129629629628</v>
      </c>
      <c r="AQ190" s="4">
        <v>47.160246999999998</v>
      </c>
      <c r="AR190" s="4">
        <v>-88.490672000000004</v>
      </c>
      <c r="AS190" s="4">
        <v>319</v>
      </c>
      <c r="AT190" s="4">
        <v>25.8</v>
      </c>
      <c r="AU190" s="4">
        <v>12</v>
      </c>
      <c r="AV190" s="4">
        <v>8</v>
      </c>
      <c r="AW190" s="4" t="s">
        <v>406</v>
      </c>
      <c r="AX190" s="4">
        <v>2.0588000000000002</v>
      </c>
      <c r="AY190" s="4">
        <v>1.0308999999999999</v>
      </c>
      <c r="AZ190" s="4">
        <v>2.8102999999999998</v>
      </c>
      <c r="BA190" s="4">
        <v>13.836</v>
      </c>
      <c r="BB190" s="4">
        <v>25.43</v>
      </c>
      <c r="BC190" s="4">
        <v>1.84</v>
      </c>
      <c r="BD190" s="4">
        <v>6.8490000000000002</v>
      </c>
      <c r="BE190" s="4">
        <v>3090.9920000000002</v>
      </c>
      <c r="BF190" s="4">
        <v>1.4119999999999999</v>
      </c>
      <c r="BG190" s="4">
        <v>17.116</v>
      </c>
      <c r="BH190" s="4">
        <v>0.60899999999999999</v>
      </c>
      <c r="BI190" s="4">
        <v>17.724</v>
      </c>
      <c r="BJ190" s="4">
        <v>14.819000000000001</v>
      </c>
      <c r="BK190" s="4">
        <v>0.52700000000000002</v>
      </c>
      <c r="BL190" s="4">
        <v>15.346</v>
      </c>
      <c r="BM190" s="4">
        <v>0</v>
      </c>
      <c r="BQ190" s="4">
        <v>2662.7730000000001</v>
      </c>
      <c r="BR190" s="4">
        <v>9.035E-2</v>
      </c>
      <c r="BS190" s="4">
        <v>-5</v>
      </c>
      <c r="BT190" s="4">
        <v>0.90549000000000002</v>
      </c>
      <c r="BU190" s="4">
        <v>2.2079279999999999</v>
      </c>
      <c r="BV190" s="4">
        <v>18.290897999999999</v>
      </c>
      <c r="BW190" s="4">
        <f t="shared" si="21"/>
        <v>0.58333457759999996</v>
      </c>
      <c r="BY190" s="4">
        <f t="shared" si="26"/>
        <v>5846.0275562678016</v>
      </c>
      <c r="BZ190" s="4">
        <f t="shared" si="27"/>
        <v>2.6705313082175999</v>
      </c>
      <c r="CA190" s="4">
        <f t="shared" si="28"/>
        <v>28.027339558411203</v>
      </c>
      <c r="CB190" s="4">
        <f t="shared" si="29"/>
        <v>0</v>
      </c>
    </row>
    <row r="191" spans="1:80" x14ac:dyDescent="0.25">
      <c r="A191" s="2">
        <v>42801</v>
      </c>
      <c r="B191" s="3">
        <v>0.69233317129629635</v>
      </c>
      <c r="C191" s="4">
        <v>8.7420000000000009</v>
      </c>
      <c r="D191" s="4">
        <v>3.2000000000000002E-3</v>
      </c>
      <c r="E191" s="4">
        <v>32.450000000000003</v>
      </c>
      <c r="F191" s="4">
        <v>433</v>
      </c>
      <c r="G191" s="4">
        <v>15.5</v>
      </c>
      <c r="H191" s="4">
        <v>-7.8</v>
      </c>
      <c r="J191" s="4">
        <v>9.65</v>
      </c>
      <c r="K191" s="4">
        <v>0.93210000000000004</v>
      </c>
      <c r="L191" s="4">
        <v>8.1492000000000004</v>
      </c>
      <c r="M191" s="4">
        <v>3.0000000000000001E-3</v>
      </c>
      <c r="N191" s="4">
        <v>403.6139</v>
      </c>
      <c r="O191" s="4">
        <v>14.4483</v>
      </c>
      <c r="P191" s="4">
        <v>418.1</v>
      </c>
      <c r="Q191" s="4">
        <v>349.2559</v>
      </c>
      <c r="R191" s="4">
        <v>12.5024</v>
      </c>
      <c r="S191" s="4">
        <v>361.8</v>
      </c>
      <c r="T191" s="4">
        <v>0</v>
      </c>
      <c r="W191" s="4">
        <v>0</v>
      </c>
      <c r="X191" s="4">
        <v>8.9906000000000006</v>
      </c>
      <c r="Y191" s="4">
        <v>11.9</v>
      </c>
      <c r="Z191" s="4">
        <v>802</v>
      </c>
      <c r="AA191" s="4">
        <v>816</v>
      </c>
      <c r="AB191" s="4">
        <v>839</v>
      </c>
      <c r="AC191" s="4">
        <v>35.5</v>
      </c>
      <c r="AD191" s="4">
        <v>17.36</v>
      </c>
      <c r="AE191" s="4">
        <v>0.4</v>
      </c>
      <c r="AF191" s="4">
        <v>958</v>
      </c>
      <c r="AG191" s="4">
        <v>8</v>
      </c>
      <c r="AH191" s="4">
        <v>24.490508999999999</v>
      </c>
      <c r="AI191" s="4">
        <v>27</v>
      </c>
      <c r="AJ191" s="4">
        <v>190</v>
      </c>
      <c r="AK191" s="4">
        <v>190</v>
      </c>
      <c r="AL191" s="4">
        <v>4.2</v>
      </c>
      <c r="AM191" s="4">
        <v>195.7</v>
      </c>
      <c r="AN191" s="4" t="s">
        <v>155</v>
      </c>
      <c r="AO191" s="4">
        <v>2</v>
      </c>
      <c r="AP191" s="4">
        <v>0.90068287037037031</v>
      </c>
      <c r="AQ191" s="4">
        <v>47.160139000000001</v>
      </c>
      <c r="AR191" s="4">
        <v>-88.490662</v>
      </c>
      <c r="AS191" s="4">
        <v>318.60000000000002</v>
      </c>
      <c r="AT191" s="4">
        <v>25.8</v>
      </c>
      <c r="AU191" s="4">
        <v>12</v>
      </c>
      <c r="AV191" s="4">
        <v>8</v>
      </c>
      <c r="AW191" s="4" t="s">
        <v>406</v>
      </c>
      <c r="AX191" s="4">
        <v>1.6897</v>
      </c>
      <c r="AY191" s="4">
        <v>1.2690999999999999</v>
      </c>
      <c r="AZ191" s="4">
        <v>2.7970000000000002</v>
      </c>
      <c r="BA191" s="4">
        <v>13.836</v>
      </c>
      <c r="BB191" s="4">
        <v>24.04</v>
      </c>
      <c r="BC191" s="4">
        <v>1.74</v>
      </c>
      <c r="BD191" s="4">
        <v>7.2789999999999999</v>
      </c>
      <c r="BE191" s="4">
        <v>3091.2190000000001</v>
      </c>
      <c r="BF191" s="4">
        <v>0.73</v>
      </c>
      <c r="BG191" s="4">
        <v>16.033000000000001</v>
      </c>
      <c r="BH191" s="4">
        <v>0.57399999999999995</v>
      </c>
      <c r="BI191" s="4">
        <v>16.606999999999999</v>
      </c>
      <c r="BJ191" s="4">
        <v>13.874000000000001</v>
      </c>
      <c r="BK191" s="4">
        <v>0.497</v>
      </c>
      <c r="BL191" s="4">
        <v>14.37</v>
      </c>
      <c r="BM191" s="4">
        <v>0</v>
      </c>
      <c r="BQ191" s="4">
        <v>2479.7159999999999</v>
      </c>
      <c r="BR191" s="4">
        <v>8.5038000000000002E-2</v>
      </c>
      <c r="BS191" s="4">
        <v>-5</v>
      </c>
      <c r="BT191" s="4">
        <v>0.90398100000000003</v>
      </c>
      <c r="BU191" s="4">
        <v>2.0781149999999999</v>
      </c>
      <c r="BV191" s="4">
        <v>18.260417</v>
      </c>
      <c r="BW191" s="4">
        <f t="shared" si="21"/>
        <v>0.54903798299999995</v>
      </c>
      <c r="BY191" s="4">
        <f t="shared" si="26"/>
        <v>5502.7200829336707</v>
      </c>
      <c r="BZ191" s="4">
        <f t="shared" si="27"/>
        <v>1.2994827155699999</v>
      </c>
      <c r="CA191" s="4">
        <f t="shared" si="28"/>
        <v>24.697292049066</v>
      </c>
      <c r="CB191" s="4">
        <f t="shared" si="29"/>
        <v>0</v>
      </c>
    </row>
    <row r="192" spans="1:80" x14ac:dyDescent="0.25">
      <c r="A192" s="2">
        <v>42801</v>
      </c>
      <c r="B192" s="3">
        <v>0.69234474537037027</v>
      </c>
      <c r="C192" s="4">
        <v>8.7780000000000005</v>
      </c>
      <c r="D192" s="4">
        <v>5.7000000000000002E-3</v>
      </c>
      <c r="E192" s="4">
        <v>57.45</v>
      </c>
      <c r="F192" s="4">
        <v>424.4</v>
      </c>
      <c r="G192" s="4">
        <v>15.6</v>
      </c>
      <c r="H192" s="4">
        <v>-4.3</v>
      </c>
      <c r="J192" s="4">
        <v>8.9700000000000006</v>
      </c>
      <c r="K192" s="4">
        <v>0.93200000000000005</v>
      </c>
      <c r="L192" s="4">
        <v>8.1805000000000003</v>
      </c>
      <c r="M192" s="4">
        <v>5.4000000000000003E-3</v>
      </c>
      <c r="N192" s="4">
        <v>395.5367</v>
      </c>
      <c r="O192" s="4">
        <v>14.5387</v>
      </c>
      <c r="P192" s="4">
        <v>410.1</v>
      </c>
      <c r="Q192" s="4">
        <v>342.07409999999999</v>
      </c>
      <c r="R192" s="4">
        <v>12.573600000000001</v>
      </c>
      <c r="S192" s="4">
        <v>354.6</v>
      </c>
      <c r="T192" s="4">
        <v>0</v>
      </c>
      <c r="W192" s="4">
        <v>0</v>
      </c>
      <c r="X192" s="4">
        <v>8.3574999999999999</v>
      </c>
      <c r="Y192" s="4">
        <v>12</v>
      </c>
      <c r="Z192" s="4">
        <v>801</v>
      </c>
      <c r="AA192" s="4">
        <v>814</v>
      </c>
      <c r="AB192" s="4">
        <v>838</v>
      </c>
      <c r="AC192" s="4">
        <v>35</v>
      </c>
      <c r="AD192" s="4">
        <v>17.12</v>
      </c>
      <c r="AE192" s="4">
        <v>0.39</v>
      </c>
      <c r="AF192" s="4">
        <v>958</v>
      </c>
      <c r="AG192" s="4">
        <v>8</v>
      </c>
      <c r="AH192" s="4">
        <v>24.509509999999999</v>
      </c>
      <c r="AI192" s="4">
        <v>27</v>
      </c>
      <c r="AJ192" s="4">
        <v>190</v>
      </c>
      <c r="AK192" s="4">
        <v>189.5</v>
      </c>
      <c r="AL192" s="4">
        <v>4.4000000000000004</v>
      </c>
      <c r="AM192" s="4">
        <v>195.3</v>
      </c>
      <c r="AN192" s="4" t="s">
        <v>155</v>
      </c>
      <c r="AO192" s="4">
        <v>2</v>
      </c>
      <c r="AP192" s="4">
        <v>0.90069444444444446</v>
      </c>
      <c r="AQ192" s="4">
        <v>47.160034000000003</v>
      </c>
      <c r="AR192" s="4">
        <v>-88.490647999999993</v>
      </c>
      <c r="AS192" s="4">
        <v>318.5</v>
      </c>
      <c r="AT192" s="4">
        <v>25.7</v>
      </c>
      <c r="AU192" s="4">
        <v>12</v>
      </c>
      <c r="AV192" s="4">
        <v>6</v>
      </c>
      <c r="AW192" s="4" t="s">
        <v>408</v>
      </c>
      <c r="AX192" s="4">
        <v>1.8369</v>
      </c>
      <c r="AY192" s="4">
        <v>1.0308999999999999</v>
      </c>
      <c r="AZ192" s="4">
        <v>2.2810999999999999</v>
      </c>
      <c r="BA192" s="4">
        <v>13.836</v>
      </c>
      <c r="BB192" s="4">
        <v>23.94</v>
      </c>
      <c r="BC192" s="4">
        <v>1.73</v>
      </c>
      <c r="BD192" s="4">
        <v>7.3</v>
      </c>
      <c r="BE192" s="4">
        <v>3090.2820000000002</v>
      </c>
      <c r="BF192" s="4">
        <v>1.2869999999999999</v>
      </c>
      <c r="BG192" s="4">
        <v>15.647</v>
      </c>
      <c r="BH192" s="4">
        <v>0.57499999999999996</v>
      </c>
      <c r="BI192" s="4">
        <v>16.222000000000001</v>
      </c>
      <c r="BJ192" s="4">
        <v>13.532</v>
      </c>
      <c r="BK192" s="4">
        <v>0.497</v>
      </c>
      <c r="BL192" s="4">
        <v>14.03</v>
      </c>
      <c r="BM192" s="4">
        <v>0</v>
      </c>
      <c r="BQ192" s="4">
        <v>2295.5700000000002</v>
      </c>
      <c r="BR192" s="4">
        <v>0.112985</v>
      </c>
      <c r="BS192" s="4">
        <v>-5</v>
      </c>
      <c r="BT192" s="4">
        <v>0.90503800000000001</v>
      </c>
      <c r="BU192" s="4">
        <v>2.7610700000000001</v>
      </c>
      <c r="BV192" s="4">
        <v>18.281768</v>
      </c>
      <c r="BW192" s="4">
        <f t="shared" si="21"/>
        <v>0.72947469399999998</v>
      </c>
      <c r="BY192" s="4">
        <f t="shared" si="26"/>
        <v>7308.926583962485</v>
      </c>
      <c r="BZ192" s="4">
        <f t="shared" si="27"/>
        <v>3.0439256072940002</v>
      </c>
      <c r="CA192" s="4">
        <f t="shared" si="28"/>
        <v>32.004973828983999</v>
      </c>
      <c r="CB192" s="4">
        <f t="shared" si="29"/>
        <v>0</v>
      </c>
    </row>
    <row r="193" spans="1:80" x14ac:dyDescent="0.25">
      <c r="A193" s="2">
        <v>42801</v>
      </c>
      <c r="B193" s="3">
        <v>0.69235631944444442</v>
      </c>
      <c r="C193" s="4">
        <v>8.1210000000000004</v>
      </c>
      <c r="D193" s="4">
        <v>1.5E-3</v>
      </c>
      <c r="E193" s="4">
        <v>15.1</v>
      </c>
      <c r="F193" s="4">
        <v>419.7</v>
      </c>
      <c r="G193" s="4">
        <v>15.5</v>
      </c>
      <c r="H193" s="4">
        <v>-5.2</v>
      </c>
      <c r="J193" s="4">
        <v>8.3699999999999992</v>
      </c>
      <c r="K193" s="4">
        <v>0.93710000000000004</v>
      </c>
      <c r="L193" s="4">
        <v>7.6104000000000003</v>
      </c>
      <c r="M193" s="4">
        <v>1.4E-3</v>
      </c>
      <c r="N193" s="4">
        <v>393.3184</v>
      </c>
      <c r="O193" s="4">
        <v>14.525499999999999</v>
      </c>
      <c r="P193" s="4">
        <v>407.8</v>
      </c>
      <c r="Q193" s="4">
        <v>340.15559999999999</v>
      </c>
      <c r="R193" s="4">
        <v>12.562200000000001</v>
      </c>
      <c r="S193" s="4">
        <v>352.7</v>
      </c>
      <c r="T193" s="4">
        <v>0</v>
      </c>
      <c r="W193" s="4">
        <v>0</v>
      </c>
      <c r="X193" s="4">
        <v>7.8482000000000003</v>
      </c>
      <c r="Y193" s="4">
        <v>11.9</v>
      </c>
      <c r="Z193" s="4">
        <v>802</v>
      </c>
      <c r="AA193" s="4">
        <v>814</v>
      </c>
      <c r="AB193" s="4">
        <v>838</v>
      </c>
      <c r="AC193" s="4">
        <v>35</v>
      </c>
      <c r="AD193" s="4">
        <v>17.12</v>
      </c>
      <c r="AE193" s="4">
        <v>0.39</v>
      </c>
      <c r="AF193" s="4">
        <v>958</v>
      </c>
      <c r="AG193" s="4">
        <v>8</v>
      </c>
      <c r="AH193" s="4">
        <v>25</v>
      </c>
      <c r="AI193" s="4">
        <v>27</v>
      </c>
      <c r="AJ193" s="4">
        <v>190</v>
      </c>
      <c r="AK193" s="4">
        <v>189.5</v>
      </c>
      <c r="AL193" s="4">
        <v>4.3</v>
      </c>
      <c r="AM193" s="4">
        <v>195</v>
      </c>
      <c r="AN193" s="4" t="s">
        <v>155</v>
      </c>
      <c r="AO193" s="4">
        <v>2</v>
      </c>
      <c r="AP193" s="4">
        <v>0.90070601851851861</v>
      </c>
      <c r="AQ193" s="4">
        <v>47.159931</v>
      </c>
      <c r="AR193" s="4">
        <v>-88.490630999999993</v>
      </c>
      <c r="AS193" s="4">
        <v>318.5</v>
      </c>
      <c r="AT193" s="4">
        <v>25.3</v>
      </c>
      <c r="AU193" s="4">
        <v>12</v>
      </c>
      <c r="AV193" s="4">
        <v>7</v>
      </c>
      <c r="AW193" s="4" t="s">
        <v>407</v>
      </c>
      <c r="AX193" s="4">
        <v>3.9</v>
      </c>
      <c r="AY193" s="4">
        <v>1.3</v>
      </c>
      <c r="AZ193" s="4">
        <v>5.6</v>
      </c>
      <c r="BA193" s="4">
        <v>13.836</v>
      </c>
      <c r="BB193" s="4">
        <v>25.82</v>
      </c>
      <c r="BC193" s="4">
        <v>1.87</v>
      </c>
      <c r="BD193" s="4">
        <v>6.7089999999999996</v>
      </c>
      <c r="BE193" s="4">
        <v>3092.8710000000001</v>
      </c>
      <c r="BF193" s="4">
        <v>0.36599999999999999</v>
      </c>
      <c r="BG193" s="4">
        <v>16.739000000000001</v>
      </c>
      <c r="BH193" s="4">
        <v>0.61799999999999999</v>
      </c>
      <c r="BI193" s="4">
        <v>17.358000000000001</v>
      </c>
      <c r="BJ193" s="4">
        <v>14.477</v>
      </c>
      <c r="BK193" s="4">
        <v>0.53500000000000003</v>
      </c>
      <c r="BL193" s="4">
        <v>15.010999999999999</v>
      </c>
      <c r="BM193" s="4">
        <v>0</v>
      </c>
      <c r="BQ193" s="4">
        <v>2319.14</v>
      </c>
      <c r="BR193" s="4">
        <v>0.11556</v>
      </c>
      <c r="BS193" s="4">
        <v>-5</v>
      </c>
      <c r="BT193" s="4">
        <v>0.90598000000000001</v>
      </c>
      <c r="BU193" s="4">
        <v>2.8239969999999999</v>
      </c>
      <c r="BV193" s="4">
        <v>18.300795999999998</v>
      </c>
      <c r="BW193" s="4">
        <f t="shared" si="21"/>
        <v>0.74610000739999993</v>
      </c>
      <c r="BY193" s="4">
        <f t="shared" si="26"/>
        <v>7481.7657671865036</v>
      </c>
      <c r="BZ193" s="4">
        <f t="shared" si="27"/>
        <v>0.88536711385320011</v>
      </c>
      <c r="CA193" s="4">
        <f t="shared" si="28"/>
        <v>35.020381713805399</v>
      </c>
      <c r="CB193" s="4">
        <f t="shared" si="29"/>
        <v>0</v>
      </c>
    </row>
    <row r="194" spans="1:80" x14ac:dyDescent="0.25">
      <c r="A194" s="2">
        <v>42801</v>
      </c>
      <c r="B194" s="3">
        <v>0.69236789351851857</v>
      </c>
      <c r="C194" s="4">
        <v>7.18</v>
      </c>
      <c r="D194" s="4">
        <v>2.3999999999999998E-3</v>
      </c>
      <c r="E194" s="4">
        <v>24.215091000000001</v>
      </c>
      <c r="F194" s="4">
        <v>419.6</v>
      </c>
      <c r="G194" s="4">
        <v>15.5</v>
      </c>
      <c r="H194" s="4">
        <v>-7.8</v>
      </c>
      <c r="J194" s="4">
        <v>8.5500000000000007</v>
      </c>
      <c r="K194" s="4">
        <v>0.94450000000000001</v>
      </c>
      <c r="L194" s="4">
        <v>6.7817999999999996</v>
      </c>
      <c r="M194" s="4">
        <v>2.3E-3</v>
      </c>
      <c r="N194" s="4">
        <v>396.30810000000002</v>
      </c>
      <c r="O194" s="4">
        <v>14.6396</v>
      </c>
      <c r="P194" s="4">
        <v>410.9</v>
      </c>
      <c r="Q194" s="4">
        <v>342.74119999999999</v>
      </c>
      <c r="R194" s="4">
        <v>12.6608</v>
      </c>
      <c r="S194" s="4">
        <v>355.4</v>
      </c>
      <c r="T194" s="4">
        <v>0</v>
      </c>
      <c r="W194" s="4">
        <v>0</v>
      </c>
      <c r="X194" s="4">
        <v>8.0779999999999994</v>
      </c>
      <c r="Y194" s="4">
        <v>11.9</v>
      </c>
      <c r="Z194" s="4">
        <v>801</v>
      </c>
      <c r="AA194" s="4">
        <v>814</v>
      </c>
      <c r="AB194" s="4">
        <v>837</v>
      </c>
      <c r="AC194" s="4">
        <v>35</v>
      </c>
      <c r="AD194" s="4">
        <v>17.12</v>
      </c>
      <c r="AE194" s="4">
        <v>0.39</v>
      </c>
      <c r="AF194" s="4">
        <v>958</v>
      </c>
      <c r="AG194" s="4">
        <v>8</v>
      </c>
      <c r="AH194" s="4">
        <v>24.49</v>
      </c>
      <c r="AI194" s="4">
        <v>27</v>
      </c>
      <c r="AJ194" s="4">
        <v>190</v>
      </c>
      <c r="AK194" s="4">
        <v>190</v>
      </c>
      <c r="AL194" s="4">
        <v>4.2</v>
      </c>
      <c r="AM194" s="4">
        <v>195</v>
      </c>
      <c r="AN194" s="4" t="s">
        <v>155</v>
      </c>
      <c r="AO194" s="4">
        <v>2</v>
      </c>
      <c r="AP194" s="4">
        <v>0.90071759259259254</v>
      </c>
      <c r="AQ194" s="4">
        <v>47.159832000000002</v>
      </c>
      <c r="AR194" s="4">
        <v>-88.490606999999997</v>
      </c>
      <c r="AS194" s="4">
        <v>318.8</v>
      </c>
      <c r="AT194" s="4">
        <v>25.2</v>
      </c>
      <c r="AU194" s="4">
        <v>12</v>
      </c>
      <c r="AV194" s="4">
        <v>7</v>
      </c>
      <c r="AW194" s="4" t="s">
        <v>407</v>
      </c>
      <c r="AX194" s="4">
        <v>3.8896999999999999</v>
      </c>
      <c r="AY194" s="4">
        <v>1.2690999999999999</v>
      </c>
      <c r="AZ194" s="4">
        <v>5.4249000000000001</v>
      </c>
      <c r="BA194" s="4">
        <v>13.836</v>
      </c>
      <c r="BB194" s="4">
        <v>29.08</v>
      </c>
      <c r="BC194" s="4">
        <v>2.1</v>
      </c>
      <c r="BD194" s="4">
        <v>5.8769999999999998</v>
      </c>
      <c r="BE194" s="4">
        <v>3094.3890000000001</v>
      </c>
      <c r="BF194" s="4">
        <v>0.66400000000000003</v>
      </c>
      <c r="BG194" s="4">
        <v>18.936</v>
      </c>
      <c r="BH194" s="4">
        <v>0.7</v>
      </c>
      <c r="BI194" s="4">
        <v>19.635999999999999</v>
      </c>
      <c r="BJ194" s="4">
        <v>16.376999999999999</v>
      </c>
      <c r="BK194" s="4">
        <v>0.60499999999999998</v>
      </c>
      <c r="BL194" s="4">
        <v>16.981999999999999</v>
      </c>
      <c r="BM194" s="4">
        <v>0</v>
      </c>
      <c r="BQ194" s="4">
        <v>2679.9940000000001</v>
      </c>
      <c r="BR194" s="4">
        <v>9.4509999999999997E-2</v>
      </c>
      <c r="BS194" s="4">
        <v>-5</v>
      </c>
      <c r="BT194" s="4">
        <v>0.90551000000000004</v>
      </c>
      <c r="BU194" s="4">
        <v>2.3095880000000002</v>
      </c>
      <c r="BV194" s="4">
        <v>18.291302000000002</v>
      </c>
      <c r="BW194" s="4">
        <f t="shared" si="21"/>
        <v>0.61019314960000004</v>
      </c>
      <c r="BY194" s="4">
        <f t="shared" si="26"/>
        <v>6121.9177869036321</v>
      </c>
      <c r="BZ194" s="4">
        <f t="shared" si="27"/>
        <v>1.3136530056512001</v>
      </c>
      <c r="CA194" s="4">
        <f t="shared" si="28"/>
        <v>32.400143484261605</v>
      </c>
      <c r="CB194" s="4">
        <f t="shared" si="29"/>
        <v>0</v>
      </c>
    </row>
    <row r="195" spans="1:80" x14ac:dyDescent="0.25">
      <c r="A195" s="2">
        <v>42801</v>
      </c>
      <c r="B195" s="3">
        <v>0.69237946759259261</v>
      </c>
      <c r="C195" s="4">
        <v>6.641</v>
      </c>
      <c r="D195" s="4">
        <v>4.4000000000000003E-3</v>
      </c>
      <c r="E195" s="4">
        <v>44.366987000000002</v>
      </c>
      <c r="F195" s="4">
        <v>419.6</v>
      </c>
      <c r="G195" s="4">
        <v>15.7</v>
      </c>
      <c r="H195" s="4">
        <v>-3.8</v>
      </c>
      <c r="J195" s="4">
        <v>9.6</v>
      </c>
      <c r="K195" s="4">
        <v>0.94869999999999999</v>
      </c>
      <c r="L195" s="4">
        <v>6.3007999999999997</v>
      </c>
      <c r="M195" s="4">
        <v>4.1999999999999997E-3</v>
      </c>
      <c r="N195" s="4">
        <v>398.08730000000003</v>
      </c>
      <c r="O195" s="4">
        <v>14.8895</v>
      </c>
      <c r="P195" s="4">
        <v>413</v>
      </c>
      <c r="Q195" s="4">
        <v>344.28</v>
      </c>
      <c r="R195" s="4">
        <v>12.877000000000001</v>
      </c>
      <c r="S195" s="4">
        <v>357.2</v>
      </c>
      <c r="T195" s="4">
        <v>0</v>
      </c>
      <c r="W195" s="4">
        <v>0</v>
      </c>
      <c r="X195" s="4">
        <v>9.1065000000000005</v>
      </c>
      <c r="Y195" s="4">
        <v>11.9</v>
      </c>
      <c r="Z195" s="4">
        <v>801</v>
      </c>
      <c r="AA195" s="4">
        <v>813</v>
      </c>
      <c r="AB195" s="4">
        <v>838</v>
      </c>
      <c r="AC195" s="4">
        <v>35</v>
      </c>
      <c r="AD195" s="4">
        <v>17.12</v>
      </c>
      <c r="AE195" s="4">
        <v>0.39</v>
      </c>
      <c r="AF195" s="4">
        <v>958</v>
      </c>
      <c r="AG195" s="4">
        <v>8</v>
      </c>
      <c r="AH195" s="4">
        <v>24.51</v>
      </c>
      <c r="AI195" s="4">
        <v>27</v>
      </c>
      <c r="AJ195" s="4">
        <v>190</v>
      </c>
      <c r="AK195" s="4">
        <v>190</v>
      </c>
      <c r="AL195" s="4">
        <v>4.0999999999999996</v>
      </c>
      <c r="AM195" s="4">
        <v>195</v>
      </c>
      <c r="AN195" s="4" t="s">
        <v>155</v>
      </c>
      <c r="AO195" s="4">
        <v>2</v>
      </c>
      <c r="AP195" s="4">
        <v>0.90072916666666669</v>
      </c>
      <c r="AQ195" s="4">
        <v>47.159756999999999</v>
      </c>
      <c r="AR195" s="4">
        <v>-88.490510999999998</v>
      </c>
      <c r="AS195" s="4">
        <v>319</v>
      </c>
      <c r="AT195" s="4">
        <v>24.2</v>
      </c>
      <c r="AU195" s="4">
        <v>12</v>
      </c>
      <c r="AV195" s="4">
        <v>7</v>
      </c>
      <c r="AW195" s="4" t="s">
        <v>407</v>
      </c>
      <c r="AX195" s="4">
        <v>3.8</v>
      </c>
      <c r="AY195" s="4">
        <v>1</v>
      </c>
      <c r="AZ195" s="4">
        <v>3.9</v>
      </c>
      <c r="BA195" s="4">
        <v>13.836</v>
      </c>
      <c r="BB195" s="4">
        <v>31.36</v>
      </c>
      <c r="BC195" s="4">
        <v>2.27</v>
      </c>
      <c r="BD195" s="4">
        <v>5.4020000000000001</v>
      </c>
      <c r="BE195" s="4">
        <v>3094.7550000000001</v>
      </c>
      <c r="BF195" s="4">
        <v>1.3160000000000001</v>
      </c>
      <c r="BG195" s="4">
        <v>20.475999999999999</v>
      </c>
      <c r="BH195" s="4">
        <v>0.76600000000000001</v>
      </c>
      <c r="BI195" s="4">
        <v>21.242000000000001</v>
      </c>
      <c r="BJ195" s="4">
        <v>17.707999999999998</v>
      </c>
      <c r="BK195" s="4">
        <v>0.66200000000000003</v>
      </c>
      <c r="BL195" s="4">
        <v>18.370999999999999</v>
      </c>
      <c r="BM195" s="4">
        <v>0</v>
      </c>
      <c r="BQ195" s="4">
        <v>3252.2449999999999</v>
      </c>
      <c r="BR195" s="4">
        <v>8.6840000000000001E-2</v>
      </c>
      <c r="BS195" s="4">
        <v>-5</v>
      </c>
      <c r="BT195" s="4">
        <v>0.90702000000000005</v>
      </c>
      <c r="BU195" s="4">
        <v>2.122153</v>
      </c>
      <c r="BV195" s="4">
        <v>18.321804</v>
      </c>
      <c r="BW195" s="4">
        <f t="shared" si="21"/>
        <v>0.56067282259999995</v>
      </c>
      <c r="BY195" s="4">
        <f t="shared" si="26"/>
        <v>5625.7578541973489</v>
      </c>
      <c r="BZ195" s="4">
        <f t="shared" si="27"/>
        <v>2.3922725178968003</v>
      </c>
      <c r="CA195" s="4">
        <f t="shared" si="28"/>
        <v>32.190244488538397</v>
      </c>
      <c r="CB195" s="4">
        <f t="shared" si="29"/>
        <v>0</v>
      </c>
    </row>
    <row r="196" spans="1:80" x14ac:dyDescent="0.25">
      <c r="A196" s="2">
        <v>42801</v>
      </c>
      <c r="B196" s="3">
        <v>0.69239104166666665</v>
      </c>
      <c r="C196" s="4">
        <v>6.0350000000000001</v>
      </c>
      <c r="D196" s="4">
        <v>5.7000000000000002E-3</v>
      </c>
      <c r="E196" s="4">
        <v>57.474831999999999</v>
      </c>
      <c r="F196" s="4">
        <v>421.3</v>
      </c>
      <c r="G196" s="4">
        <v>18.100000000000001</v>
      </c>
      <c r="H196" s="4">
        <v>-7.5</v>
      </c>
      <c r="J196" s="4">
        <v>10.55</v>
      </c>
      <c r="K196" s="4">
        <v>0.9536</v>
      </c>
      <c r="L196" s="4">
        <v>5.7545999999999999</v>
      </c>
      <c r="M196" s="4">
        <v>5.4999999999999997E-3</v>
      </c>
      <c r="N196" s="4">
        <v>401.75439999999998</v>
      </c>
      <c r="O196" s="4">
        <v>17.248899999999999</v>
      </c>
      <c r="P196" s="4">
        <v>419</v>
      </c>
      <c r="Q196" s="4">
        <v>347.45139999999998</v>
      </c>
      <c r="R196" s="4">
        <v>14.9175</v>
      </c>
      <c r="S196" s="4">
        <v>362.4</v>
      </c>
      <c r="T196" s="4">
        <v>0</v>
      </c>
      <c r="W196" s="4">
        <v>0</v>
      </c>
      <c r="X196" s="4">
        <v>10.062200000000001</v>
      </c>
      <c r="Y196" s="4">
        <v>11.9</v>
      </c>
      <c r="Z196" s="4">
        <v>802</v>
      </c>
      <c r="AA196" s="4">
        <v>814</v>
      </c>
      <c r="AB196" s="4">
        <v>839</v>
      </c>
      <c r="AC196" s="4">
        <v>35</v>
      </c>
      <c r="AD196" s="4">
        <v>17.12</v>
      </c>
      <c r="AE196" s="4">
        <v>0.39</v>
      </c>
      <c r="AF196" s="4">
        <v>958</v>
      </c>
      <c r="AG196" s="4">
        <v>8</v>
      </c>
      <c r="AH196" s="4">
        <v>25</v>
      </c>
      <c r="AI196" s="4">
        <v>27</v>
      </c>
      <c r="AJ196" s="4">
        <v>190</v>
      </c>
      <c r="AK196" s="4">
        <v>190</v>
      </c>
      <c r="AL196" s="4">
        <v>4</v>
      </c>
      <c r="AM196" s="4">
        <v>195</v>
      </c>
      <c r="AN196" s="4" t="s">
        <v>155</v>
      </c>
      <c r="AO196" s="4">
        <v>2</v>
      </c>
      <c r="AP196" s="4">
        <v>0.90074074074074073</v>
      </c>
      <c r="AQ196" s="4">
        <v>47.159680999999999</v>
      </c>
      <c r="AR196" s="4">
        <v>-88.490421999999995</v>
      </c>
      <c r="AS196" s="4">
        <v>319.2</v>
      </c>
      <c r="AT196" s="4">
        <v>24.1</v>
      </c>
      <c r="AU196" s="4">
        <v>12</v>
      </c>
      <c r="AV196" s="4">
        <v>7</v>
      </c>
      <c r="AW196" s="4" t="s">
        <v>407</v>
      </c>
      <c r="AX196" s="4">
        <v>3.6366369999999999</v>
      </c>
      <c r="AY196" s="4">
        <v>1.051051</v>
      </c>
      <c r="AZ196" s="4">
        <v>3.930631</v>
      </c>
      <c r="BA196" s="4">
        <v>13.836</v>
      </c>
      <c r="BB196" s="4">
        <v>34.409999999999997</v>
      </c>
      <c r="BC196" s="4">
        <v>2.4900000000000002</v>
      </c>
      <c r="BD196" s="4">
        <v>4.8650000000000002</v>
      </c>
      <c r="BE196" s="4">
        <v>3095.7379999999998</v>
      </c>
      <c r="BF196" s="4">
        <v>1.877</v>
      </c>
      <c r="BG196" s="4">
        <v>22.632999999999999</v>
      </c>
      <c r="BH196" s="4">
        <v>0.97199999999999998</v>
      </c>
      <c r="BI196" s="4">
        <v>23.605</v>
      </c>
      <c r="BJ196" s="4">
        <v>19.574000000000002</v>
      </c>
      <c r="BK196" s="4">
        <v>0.84</v>
      </c>
      <c r="BL196" s="4">
        <v>20.414000000000001</v>
      </c>
      <c r="BM196" s="4">
        <v>0</v>
      </c>
      <c r="BQ196" s="4">
        <v>3935.848</v>
      </c>
      <c r="BR196" s="4">
        <v>6.9309999999999997E-2</v>
      </c>
      <c r="BS196" s="4">
        <v>-5</v>
      </c>
      <c r="BT196" s="4">
        <v>0.90647</v>
      </c>
      <c r="BU196" s="4">
        <v>1.6937629999999999</v>
      </c>
      <c r="BV196" s="4">
        <v>18.310694000000002</v>
      </c>
      <c r="BW196" s="4">
        <f t="shared" si="21"/>
        <v>0.44749218459999995</v>
      </c>
      <c r="BY196" s="4">
        <f t="shared" si="26"/>
        <v>4491.5362565617197</v>
      </c>
      <c r="BZ196" s="4">
        <f t="shared" si="27"/>
        <v>2.7232968531466</v>
      </c>
      <c r="CA196" s="4">
        <f t="shared" si="28"/>
        <v>28.399473949649206</v>
      </c>
      <c r="CB196" s="4">
        <f t="shared" si="29"/>
        <v>0</v>
      </c>
    </row>
    <row r="197" spans="1:80" x14ac:dyDescent="0.25">
      <c r="A197" s="2">
        <v>42801</v>
      </c>
      <c r="B197" s="3">
        <v>0.69240261574074069</v>
      </c>
      <c r="C197" s="4">
        <v>5.5519999999999996</v>
      </c>
      <c r="D197" s="4">
        <v>7.4000000000000003E-3</v>
      </c>
      <c r="E197" s="4">
        <v>73.765902999999994</v>
      </c>
      <c r="F197" s="4">
        <v>422.2</v>
      </c>
      <c r="G197" s="4">
        <v>19.3</v>
      </c>
      <c r="H197" s="4">
        <v>-5.2</v>
      </c>
      <c r="J197" s="4">
        <v>11.39</v>
      </c>
      <c r="K197" s="4">
        <v>0.95750000000000002</v>
      </c>
      <c r="L197" s="4">
        <v>5.3159000000000001</v>
      </c>
      <c r="M197" s="4">
        <v>7.1000000000000004E-3</v>
      </c>
      <c r="N197" s="4">
        <v>404.31360000000001</v>
      </c>
      <c r="O197" s="4">
        <v>18.498999999999999</v>
      </c>
      <c r="P197" s="4">
        <v>422.8</v>
      </c>
      <c r="Q197" s="4">
        <v>349.66469999999998</v>
      </c>
      <c r="R197" s="4">
        <v>15.9986</v>
      </c>
      <c r="S197" s="4">
        <v>365.7</v>
      </c>
      <c r="T197" s="4">
        <v>0</v>
      </c>
      <c r="W197" s="4">
        <v>0</v>
      </c>
      <c r="X197" s="4">
        <v>10.903700000000001</v>
      </c>
      <c r="Y197" s="4">
        <v>12</v>
      </c>
      <c r="Z197" s="4">
        <v>801</v>
      </c>
      <c r="AA197" s="4">
        <v>815</v>
      </c>
      <c r="AB197" s="4">
        <v>838</v>
      </c>
      <c r="AC197" s="4">
        <v>35</v>
      </c>
      <c r="AD197" s="4">
        <v>17.12</v>
      </c>
      <c r="AE197" s="4">
        <v>0.39</v>
      </c>
      <c r="AF197" s="4">
        <v>958</v>
      </c>
      <c r="AG197" s="4">
        <v>8</v>
      </c>
      <c r="AH197" s="4">
        <v>25</v>
      </c>
      <c r="AI197" s="4">
        <v>27</v>
      </c>
      <c r="AJ197" s="4">
        <v>190</v>
      </c>
      <c r="AK197" s="4">
        <v>190</v>
      </c>
      <c r="AL197" s="4">
        <v>4.0999999999999996</v>
      </c>
      <c r="AM197" s="4">
        <v>195</v>
      </c>
      <c r="AN197" s="4" t="s">
        <v>155</v>
      </c>
      <c r="AO197" s="4">
        <v>2</v>
      </c>
      <c r="AP197" s="4">
        <v>0.90075231481481488</v>
      </c>
      <c r="AQ197" s="4">
        <v>47.159615000000002</v>
      </c>
      <c r="AR197" s="4">
        <v>-88.490323000000004</v>
      </c>
      <c r="AS197" s="4">
        <v>318.89999999999998</v>
      </c>
      <c r="AT197" s="4">
        <v>23.1</v>
      </c>
      <c r="AU197" s="4">
        <v>12</v>
      </c>
      <c r="AV197" s="4">
        <v>8</v>
      </c>
      <c r="AW197" s="4" t="s">
        <v>406</v>
      </c>
      <c r="AX197" s="4">
        <v>2.2000000000000002</v>
      </c>
      <c r="AY197" s="4">
        <v>1.5515000000000001</v>
      </c>
      <c r="AZ197" s="4">
        <v>4.2206000000000001</v>
      </c>
      <c r="BA197" s="4">
        <v>13.836</v>
      </c>
      <c r="BB197" s="4">
        <v>37.31</v>
      </c>
      <c r="BC197" s="4">
        <v>2.7</v>
      </c>
      <c r="BD197" s="4">
        <v>4.4349999999999996</v>
      </c>
      <c r="BE197" s="4">
        <v>3096.346</v>
      </c>
      <c r="BF197" s="4">
        <v>2.6190000000000002</v>
      </c>
      <c r="BG197" s="4">
        <v>24.661999999999999</v>
      </c>
      <c r="BH197" s="4">
        <v>1.1279999999999999</v>
      </c>
      <c r="BI197" s="4">
        <v>25.79</v>
      </c>
      <c r="BJ197" s="4">
        <v>21.327999999999999</v>
      </c>
      <c r="BK197" s="4">
        <v>0.97599999999999998</v>
      </c>
      <c r="BL197" s="4">
        <v>22.303999999999998</v>
      </c>
      <c r="BM197" s="4">
        <v>0</v>
      </c>
      <c r="BQ197" s="4">
        <v>4617.8639999999996</v>
      </c>
      <c r="BR197" s="4">
        <v>5.7450000000000001E-2</v>
      </c>
      <c r="BS197" s="4">
        <v>-5</v>
      </c>
      <c r="BT197" s="4">
        <v>0.90703999999999996</v>
      </c>
      <c r="BU197" s="4">
        <v>1.403934</v>
      </c>
      <c r="BV197" s="4">
        <v>18.322208</v>
      </c>
      <c r="BW197" s="4">
        <f t="shared" si="21"/>
        <v>0.37091936279999999</v>
      </c>
      <c r="BY197" s="4">
        <f t="shared" si="26"/>
        <v>3723.6962431954826</v>
      </c>
      <c r="BZ197" s="4">
        <f t="shared" si="27"/>
        <v>3.1496352348636005</v>
      </c>
      <c r="CA197" s="4">
        <f t="shared" si="28"/>
        <v>25.6492631879232</v>
      </c>
      <c r="CB197" s="4">
        <f t="shared" si="29"/>
        <v>0</v>
      </c>
    </row>
    <row r="198" spans="1:80" x14ac:dyDescent="0.25">
      <c r="A198" s="2">
        <v>42801</v>
      </c>
      <c r="B198" s="3">
        <v>0.69241418981481484</v>
      </c>
      <c r="C198" s="4">
        <v>4.0250000000000004</v>
      </c>
      <c r="D198" s="4">
        <v>1.4E-3</v>
      </c>
      <c r="E198" s="4">
        <v>14.393554</v>
      </c>
      <c r="F198" s="4">
        <v>422.3</v>
      </c>
      <c r="G198" s="4">
        <v>32.799999999999997</v>
      </c>
      <c r="H198" s="4">
        <v>-5.3</v>
      </c>
      <c r="J198" s="4">
        <v>12.06</v>
      </c>
      <c r="K198" s="4">
        <v>0.97030000000000005</v>
      </c>
      <c r="L198" s="4">
        <v>3.9051</v>
      </c>
      <c r="M198" s="4">
        <v>1.4E-3</v>
      </c>
      <c r="N198" s="4">
        <v>409.76229999999998</v>
      </c>
      <c r="O198" s="4">
        <v>31.825700000000001</v>
      </c>
      <c r="P198" s="4">
        <v>441.6</v>
      </c>
      <c r="Q198" s="4">
        <v>354.37700000000001</v>
      </c>
      <c r="R198" s="4">
        <v>27.524000000000001</v>
      </c>
      <c r="S198" s="4">
        <v>381.9</v>
      </c>
      <c r="T198" s="4">
        <v>0</v>
      </c>
      <c r="W198" s="4">
        <v>0</v>
      </c>
      <c r="X198" s="4">
        <v>11.7029</v>
      </c>
      <c r="Y198" s="4">
        <v>11.9</v>
      </c>
      <c r="Z198" s="4">
        <v>802</v>
      </c>
      <c r="AA198" s="4">
        <v>815</v>
      </c>
      <c r="AB198" s="4">
        <v>839</v>
      </c>
      <c r="AC198" s="4">
        <v>35</v>
      </c>
      <c r="AD198" s="4">
        <v>17.12</v>
      </c>
      <c r="AE198" s="4">
        <v>0.39</v>
      </c>
      <c r="AF198" s="4">
        <v>958</v>
      </c>
      <c r="AG198" s="4">
        <v>8</v>
      </c>
      <c r="AH198" s="4">
        <v>25</v>
      </c>
      <c r="AI198" s="4">
        <v>27</v>
      </c>
      <c r="AJ198" s="4">
        <v>190</v>
      </c>
      <c r="AK198" s="4">
        <v>190</v>
      </c>
      <c r="AL198" s="4">
        <v>4.2</v>
      </c>
      <c r="AM198" s="4">
        <v>195</v>
      </c>
      <c r="AN198" s="4" t="s">
        <v>155</v>
      </c>
      <c r="AO198" s="4">
        <v>2</v>
      </c>
      <c r="AP198" s="4">
        <v>0.90076388888888881</v>
      </c>
      <c r="AQ198" s="4">
        <v>47.159551</v>
      </c>
      <c r="AR198" s="4">
        <v>-88.490224999999995</v>
      </c>
      <c r="AS198" s="4">
        <v>319.10000000000002</v>
      </c>
      <c r="AT198" s="4">
        <v>22.2</v>
      </c>
      <c r="AU198" s="4">
        <v>12</v>
      </c>
      <c r="AV198" s="4">
        <v>8</v>
      </c>
      <c r="AW198" s="4" t="s">
        <v>406</v>
      </c>
      <c r="AX198" s="4">
        <v>2.2000000000000002</v>
      </c>
      <c r="AY198" s="4">
        <v>2.0411999999999999</v>
      </c>
      <c r="AZ198" s="4">
        <v>4.4309000000000003</v>
      </c>
      <c r="BA198" s="4">
        <v>13.836</v>
      </c>
      <c r="BB198" s="4">
        <v>51.19</v>
      </c>
      <c r="BC198" s="4">
        <v>3.7</v>
      </c>
      <c r="BD198" s="4">
        <v>3.0609999999999999</v>
      </c>
      <c r="BE198" s="4">
        <v>3107.8510000000001</v>
      </c>
      <c r="BF198" s="4">
        <v>0.70699999999999996</v>
      </c>
      <c r="BG198" s="4">
        <v>34.151000000000003</v>
      </c>
      <c r="BH198" s="4">
        <v>2.6520000000000001</v>
      </c>
      <c r="BI198" s="4">
        <v>36.802999999999997</v>
      </c>
      <c r="BJ198" s="4">
        <v>29.535</v>
      </c>
      <c r="BK198" s="4">
        <v>2.294</v>
      </c>
      <c r="BL198" s="4">
        <v>31.829000000000001</v>
      </c>
      <c r="BM198" s="4">
        <v>0</v>
      </c>
      <c r="BQ198" s="4">
        <v>6772.1279999999997</v>
      </c>
      <c r="BR198" s="4">
        <v>6.3670000000000004E-2</v>
      </c>
      <c r="BS198" s="4">
        <v>-5</v>
      </c>
      <c r="BT198" s="4">
        <v>0.90849000000000002</v>
      </c>
      <c r="BU198" s="4">
        <v>1.5559350000000001</v>
      </c>
      <c r="BV198" s="4">
        <v>18.351497999999999</v>
      </c>
      <c r="BW198" s="4">
        <f t="shared" si="21"/>
        <v>0.41107802700000001</v>
      </c>
      <c r="BY198" s="4">
        <f t="shared" si="26"/>
        <v>4142.1870771937711</v>
      </c>
      <c r="BZ198" s="4">
        <f t="shared" si="27"/>
        <v>0.94229944214700001</v>
      </c>
      <c r="CA198" s="4">
        <f t="shared" si="28"/>
        <v>39.364659156735001</v>
      </c>
      <c r="CB198" s="4">
        <f t="shared" si="29"/>
        <v>0</v>
      </c>
    </row>
    <row r="199" spans="1:80" x14ac:dyDescent="0.25">
      <c r="A199" s="2">
        <v>42801</v>
      </c>
      <c r="B199" s="3">
        <v>0.69242576388888899</v>
      </c>
      <c r="C199" s="4">
        <v>2.7090000000000001</v>
      </c>
      <c r="D199" s="4">
        <v>-1.2999999999999999E-3</v>
      </c>
      <c r="E199" s="4">
        <v>-12.939719</v>
      </c>
      <c r="F199" s="4">
        <v>400</v>
      </c>
      <c r="G199" s="4">
        <v>41.9</v>
      </c>
      <c r="H199" s="4">
        <v>-6.8</v>
      </c>
      <c r="J199" s="4">
        <v>12.99</v>
      </c>
      <c r="K199" s="4">
        <v>0.98160000000000003</v>
      </c>
      <c r="L199" s="4">
        <v>2.6591</v>
      </c>
      <c r="M199" s="4">
        <v>0</v>
      </c>
      <c r="N199" s="4">
        <v>392.57619999999997</v>
      </c>
      <c r="O199" s="4">
        <v>41.127200000000002</v>
      </c>
      <c r="P199" s="4">
        <v>433.7</v>
      </c>
      <c r="Q199" s="4">
        <v>339.5138</v>
      </c>
      <c r="R199" s="4">
        <v>35.568300000000001</v>
      </c>
      <c r="S199" s="4">
        <v>375.1</v>
      </c>
      <c r="T199" s="4">
        <v>0</v>
      </c>
      <c r="W199" s="4">
        <v>0</v>
      </c>
      <c r="X199" s="4">
        <v>12.7502</v>
      </c>
      <c r="Y199" s="4">
        <v>11.9</v>
      </c>
      <c r="Z199" s="4">
        <v>803</v>
      </c>
      <c r="AA199" s="4">
        <v>815</v>
      </c>
      <c r="AB199" s="4">
        <v>839</v>
      </c>
      <c r="AC199" s="4">
        <v>35</v>
      </c>
      <c r="AD199" s="4">
        <v>17.12</v>
      </c>
      <c r="AE199" s="4">
        <v>0.39</v>
      </c>
      <c r="AF199" s="4">
        <v>958</v>
      </c>
      <c r="AG199" s="4">
        <v>8</v>
      </c>
      <c r="AH199" s="4">
        <v>24.49</v>
      </c>
      <c r="AI199" s="4">
        <v>27</v>
      </c>
      <c r="AJ199" s="4">
        <v>190</v>
      </c>
      <c r="AK199" s="4">
        <v>190</v>
      </c>
      <c r="AL199" s="4">
        <v>4.3</v>
      </c>
      <c r="AM199" s="4">
        <v>195.2</v>
      </c>
      <c r="AN199" s="4" t="s">
        <v>155</v>
      </c>
      <c r="AO199" s="4">
        <v>2</v>
      </c>
      <c r="AP199" s="4">
        <v>0.90077546296296296</v>
      </c>
      <c r="AQ199" s="4">
        <v>47.159494000000002</v>
      </c>
      <c r="AR199" s="4">
        <v>-88.490131000000005</v>
      </c>
      <c r="AS199" s="4">
        <v>319.39999999999998</v>
      </c>
      <c r="AT199" s="4">
        <v>20.9</v>
      </c>
      <c r="AU199" s="4">
        <v>12</v>
      </c>
      <c r="AV199" s="4">
        <v>8</v>
      </c>
      <c r="AW199" s="4" t="s">
        <v>406</v>
      </c>
      <c r="AX199" s="4">
        <v>2.2000000000000002</v>
      </c>
      <c r="AY199" s="4">
        <v>2.4411999999999998</v>
      </c>
      <c r="AZ199" s="4">
        <v>4.7206000000000001</v>
      </c>
      <c r="BA199" s="4">
        <v>13.836</v>
      </c>
      <c r="BB199" s="4">
        <v>75.650000000000006</v>
      </c>
      <c r="BC199" s="4">
        <v>5.47</v>
      </c>
      <c r="BD199" s="4">
        <v>1.879</v>
      </c>
      <c r="BE199" s="4">
        <v>3124.0630000000001</v>
      </c>
      <c r="BF199" s="4">
        <v>0</v>
      </c>
      <c r="BG199" s="4">
        <v>48.298999999999999</v>
      </c>
      <c r="BH199" s="4">
        <v>5.0599999999999996</v>
      </c>
      <c r="BI199" s="4">
        <v>53.359000000000002</v>
      </c>
      <c r="BJ199" s="4">
        <v>41.771000000000001</v>
      </c>
      <c r="BK199" s="4">
        <v>4.3760000000000003</v>
      </c>
      <c r="BL199" s="4">
        <v>46.146999999999998</v>
      </c>
      <c r="BM199" s="4">
        <v>0</v>
      </c>
      <c r="BQ199" s="4">
        <v>10891.624</v>
      </c>
      <c r="BR199" s="4">
        <v>5.772E-2</v>
      </c>
      <c r="BS199" s="4">
        <v>-5</v>
      </c>
      <c r="BT199" s="4">
        <v>0.90749000000000002</v>
      </c>
      <c r="BU199" s="4">
        <v>1.410533</v>
      </c>
      <c r="BV199" s="4">
        <v>18.331298</v>
      </c>
      <c r="BW199" s="4">
        <f t="shared" si="21"/>
        <v>0.3726628186</v>
      </c>
      <c r="BY199" s="4">
        <f t="shared" si="26"/>
        <v>3774.6883823489716</v>
      </c>
      <c r="BZ199" s="4">
        <f t="shared" si="27"/>
        <v>0</v>
      </c>
      <c r="CA199" s="4">
        <f t="shared" si="28"/>
        <v>50.470335719573804</v>
      </c>
      <c r="CB199" s="4">
        <f t="shared" si="29"/>
        <v>0</v>
      </c>
    </row>
    <row r="200" spans="1:80" x14ac:dyDescent="0.25">
      <c r="A200" s="2">
        <v>42801</v>
      </c>
      <c r="B200" s="3">
        <v>0.69243733796296292</v>
      </c>
      <c r="C200" s="4">
        <v>2.3330000000000002</v>
      </c>
      <c r="D200" s="4">
        <v>4.1000000000000003E-3</v>
      </c>
      <c r="E200" s="4">
        <v>40.696095</v>
      </c>
      <c r="F200" s="4">
        <v>330.4</v>
      </c>
      <c r="G200" s="4">
        <v>34.6</v>
      </c>
      <c r="H200" s="4">
        <v>-2.2000000000000002</v>
      </c>
      <c r="J200" s="4">
        <v>15.25</v>
      </c>
      <c r="K200" s="4">
        <v>0.98480000000000001</v>
      </c>
      <c r="L200" s="4">
        <v>2.2976999999999999</v>
      </c>
      <c r="M200" s="4">
        <v>4.0000000000000001E-3</v>
      </c>
      <c r="N200" s="4">
        <v>325.37270000000001</v>
      </c>
      <c r="O200" s="4">
        <v>34.073500000000003</v>
      </c>
      <c r="P200" s="4">
        <v>359.4</v>
      </c>
      <c r="Q200" s="4">
        <v>281.3938</v>
      </c>
      <c r="R200" s="4">
        <v>29.468</v>
      </c>
      <c r="S200" s="4">
        <v>310.89999999999998</v>
      </c>
      <c r="T200" s="4">
        <v>0</v>
      </c>
      <c r="W200" s="4">
        <v>0</v>
      </c>
      <c r="X200" s="4">
        <v>15.018599999999999</v>
      </c>
      <c r="Y200" s="4">
        <v>11.9</v>
      </c>
      <c r="Z200" s="4">
        <v>803</v>
      </c>
      <c r="AA200" s="4">
        <v>815</v>
      </c>
      <c r="AB200" s="4">
        <v>839</v>
      </c>
      <c r="AC200" s="4">
        <v>35</v>
      </c>
      <c r="AD200" s="4">
        <v>17.12</v>
      </c>
      <c r="AE200" s="4">
        <v>0.39</v>
      </c>
      <c r="AF200" s="4">
        <v>958</v>
      </c>
      <c r="AG200" s="4">
        <v>8</v>
      </c>
      <c r="AH200" s="4">
        <v>24</v>
      </c>
      <c r="AI200" s="4">
        <v>27</v>
      </c>
      <c r="AJ200" s="4">
        <v>190</v>
      </c>
      <c r="AK200" s="4">
        <v>190</v>
      </c>
      <c r="AL200" s="4">
        <v>4.3</v>
      </c>
      <c r="AM200" s="4">
        <v>195.6</v>
      </c>
      <c r="AN200" s="4" t="s">
        <v>155</v>
      </c>
      <c r="AO200" s="4">
        <v>2</v>
      </c>
      <c r="AP200" s="4">
        <v>0.90078703703703711</v>
      </c>
      <c r="AQ200" s="4">
        <v>47.159436999999997</v>
      </c>
      <c r="AR200" s="4">
        <v>-88.490043</v>
      </c>
      <c r="AS200" s="4">
        <v>319.60000000000002</v>
      </c>
      <c r="AT200" s="4">
        <v>20.8</v>
      </c>
      <c r="AU200" s="4">
        <v>12</v>
      </c>
      <c r="AV200" s="4">
        <v>8</v>
      </c>
      <c r="AW200" s="4" t="s">
        <v>406</v>
      </c>
      <c r="AX200" s="4">
        <v>2.2000000000000002</v>
      </c>
      <c r="AY200" s="4">
        <v>2.8</v>
      </c>
      <c r="AZ200" s="4">
        <v>4.9000000000000004</v>
      </c>
      <c r="BA200" s="4">
        <v>13.836</v>
      </c>
      <c r="BB200" s="4">
        <v>87.54</v>
      </c>
      <c r="BC200" s="4">
        <v>6.33</v>
      </c>
      <c r="BD200" s="4">
        <v>1.5449999999999999</v>
      </c>
      <c r="BE200" s="4">
        <v>3126.0070000000001</v>
      </c>
      <c r="BF200" s="4">
        <v>3.47</v>
      </c>
      <c r="BG200" s="4">
        <v>46.356999999999999</v>
      </c>
      <c r="BH200" s="4">
        <v>4.8550000000000004</v>
      </c>
      <c r="BI200" s="4">
        <v>51.212000000000003</v>
      </c>
      <c r="BJ200" s="4">
        <v>40.091000000000001</v>
      </c>
      <c r="BK200" s="4">
        <v>4.1980000000000004</v>
      </c>
      <c r="BL200" s="4">
        <v>44.29</v>
      </c>
      <c r="BM200" s="4">
        <v>0</v>
      </c>
      <c r="BQ200" s="4">
        <v>14856.913</v>
      </c>
      <c r="BR200" s="4">
        <v>3.5839999999999997E-2</v>
      </c>
      <c r="BS200" s="4">
        <v>-5</v>
      </c>
      <c r="BT200" s="4">
        <v>0.90802000000000005</v>
      </c>
      <c r="BU200" s="4">
        <v>0.87583999999999995</v>
      </c>
      <c r="BV200" s="4">
        <v>18.342003999999999</v>
      </c>
      <c r="BW200" s="4">
        <f t="shared" si="21"/>
        <v>0.23139692799999997</v>
      </c>
      <c r="BY200" s="4">
        <f t="shared" si="26"/>
        <v>2345.269696255808</v>
      </c>
      <c r="BZ200" s="4">
        <f t="shared" si="27"/>
        <v>2.6033485676799999</v>
      </c>
      <c r="CA200" s="4">
        <f t="shared" si="28"/>
        <v>30.078054013504001</v>
      </c>
      <c r="CB200" s="4">
        <f t="shared" si="29"/>
        <v>0</v>
      </c>
    </row>
    <row r="201" spans="1:80" x14ac:dyDescent="0.25">
      <c r="A201" s="2">
        <v>42801</v>
      </c>
      <c r="B201" s="3">
        <v>0.69244891203703707</v>
      </c>
      <c r="C201" s="4">
        <v>2.9119999999999999</v>
      </c>
      <c r="D201" s="4">
        <v>9.7000000000000003E-3</v>
      </c>
      <c r="E201" s="4">
        <v>97.336562000000001</v>
      </c>
      <c r="F201" s="4">
        <v>269.60000000000002</v>
      </c>
      <c r="G201" s="4">
        <v>29.2</v>
      </c>
      <c r="H201" s="4">
        <v>-4.2</v>
      </c>
      <c r="J201" s="4">
        <v>16.850000000000001</v>
      </c>
      <c r="K201" s="4">
        <v>0.9798</v>
      </c>
      <c r="L201" s="4">
        <v>2.8531</v>
      </c>
      <c r="M201" s="4">
        <v>9.4999999999999998E-3</v>
      </c>
      <c r="N201" s="4">
        <v>264.10890000000001</v>
      </c>
      <c r="O201" s="4">
        <v>28.610499999999998</v>
      </c>
      <c r="P201" s="4">
        <v>292.7</v>
      </c>
      <c r="Q201" s="4">
        <v>228.2773</v>
      </c>
      <c r="R201" s="4">
        <v>24.728899999999999</v>
      </c>
      <c r="S201" s="4">
        <v>253</v>
      </c>
      <c r="T201" s="4">
        <v>0</v>
      </c>
      <c r="W201" s="4">
        <v>0</v>
      </c>
      <c r="X201" s="4">
        <v>16.510400000000001</v>
      </c>
      <c r="Y201" s="4">
        <v>11.9</v>
      </c>
      <c r="Z201" s="4">
        <v>803</v>
      </c>
      <c r="AA201" s="4">
        <v>816</v>
      </c>
      <c r="AB201" s="4">
        <v>840</v>
      </c>
      <c r="AC201" s="4">
        <v>34.5</v>
      </c>
      <c r="AD201" s="4">
        <v>16.86</v>
      </c>
      <c r="AE201" s="4">
        <v>0.39</v>
      </c>
      <c r="AF201" s="4">
        <v>958</v>
      </c>
      <c r="AG201" s="4">
        <v>8</v>
      </c>
      <c r="AH201" s="4">
        <v>24</v>
      </c>
      <c r="AI201" s="4">
        <v>27</v>
      </c>
      <c r="AJ201" s="4">
        <v>190</v>
      </c>
      <c r="AK201" s="4">
        <v>190</v>
      </c>
      <c r="AL201" s="4">
        <v>4.4000000000000004</v>
      </c>
      <c r="AM201" s="4">
        <v>196</v>
      </c>
      <c r="AN201" s="4" t="s">
        <v>155</v>
      </c>
      <c r="AO201" s="4">
        <v>2</v>
      </c>
      <c r="AP201" s="4">
        <v>0.90079861111111104</v>
      </c>
      <c r="AQ201" s="4">
        <v>47.159385</v>
      </c>
      <c r="AR201" s="4">
        <v>-88.489957000000004</v>
      </c>
      <c r="AS201" s="4">
        <v>319.5</v>
      </c>
      <c r="AT201" s="4">
        <v>19.600000000000001</v>
      </c>
      <c r="AU201" s="4">
        <v>12</v>
      </c>
      <c r="AV201" s="4">
        <v>8</v>
      </c>
      <c r="AW201" s="4" t="s">
        <v>406</v>
      </c>
      <c r="AX201" s="4">
        <v>2.2000000000000002</v>
      </c>
      <c r="AY201" s="4">
        <v>2.8412000000000002</v>
      </c>
      <c r="AZ201" s="4">
        <v>4.9206000000000003</v>
      </c>
      <c r="BA201" s="4">
        <v>13.836</v>
      </c>
      <c r="BB201" s="4">
        <v>70.2</v>
      </c>
      <c r="BC201" s="4">
        <v>5.07</v>
      </c>
      <c r="BD201" s="4">
        <v>2.06</v>
      </c>
      <c r="BE201" s="4">
        <v>3110.2919999999999</v>
      </c>
      <c r="BF201" s="4">
        <v>6.617</v>
      </c>
      <c r="BG201" s="4">
        <v>30.151</v>
      </c>
      <c r="BH201" s="4">
        <v>3.266</v>
      </c>
      <c r="BI201" s="4">
        <v>33.417000000000002</v>
      </c>
      <c r="BJ201" s="4">
        <v>26.06</v>
      </c>
      <c r="BK201" s="4">
        <v>2.823</v>
      </c>
      <c r="BL201" s="4">
        <v>28.882999999999999</v>
      </c>
      <c r="BM201" s="4">
        <v>0</v>
      </c>
      <c r="BQ201" s="4">
        <v>13086.905000000001</v>
      </c>
      <c r="BR201" s="4">
        <v>1.525E-2</v>
      </c>
      <c r="BS201" s="4">
        <v>-5</v>
      </c>
      <c r="BT201" s="4">
        <v>0.90900000000000003</v>
      </c>
      <c r="BU201" s="4">
        <v>0.372672</v>
      </c>
      <c r="BV201" s="4">
        <v>18.361799999999999</v>
      </c>
      <c r="BW201" s="4">
        <f t="shared" si="21"/>
        <v>9.84599424E-2</v>
      </c>
      <c r="BY201" s="4">
        <f t="shared" si="26"/>
        <v>992.90111287587843</v>
      </c>
      <c r="BZ201" s="4">
        <f t="shared" si="27"/>
        <v>2.1123504365184003</v>
      </c>
      <c r="CA201" s="4">
        <f t="shared" si="28"/>
        <v>8.3191555653120002</v>
      </c>
      <c r="CB201" s="4">
        <f t="shared" si="29"/>
        <v>0</v>
      </c>
    </row>
    <row r="202" spans="1:80" x14ac:dyDescent="0.25">
      <c r="A202" s="2">
        <v>42801</v>
      </c>
      <c r="B202" s="3">
        <v>0.69246048611111111</v>
      </c>
      <c r="C202" s="4">
        <v>3.5310000000000001</v>
      </c>
      <c r="D202" s="4">
        <v>1.0500000000000001E-2</v>
      </c>
      <c r="E202" s="4">
        <v>104.924115</v>
      </c>
      <c r="F202" s="4">
        <v>289</v>
      </c>
      <c r="G202" s="4">
        <v>29.1</v>
      </c>
      <c r="H202" s="4">
        <v>-1.3</v>
      </c>
      <c r="J202" s="4">
        <v>16.940000000000001</v>
      </c>
      <c r="K202" s="4">
        <v>0.97460000000000002</v>
      </c>
      <c r="L202" s="4">
        <v>3.4413999999999998</v>
      </c>
      <c r="M202" s="4">
        <v>1.0200000000000001E-2</v>
      </c>
      <c r="N202" s="4">
        <v>281.66340000000002</v>
      </c>
      <c r="O202" s="4">
        <v>28.3611</v>
      </c>
      <c r="P202" s="4">
        <v>310</v>
      </c>
      <c r="Q202" s="4">
        <v>243.31360000000001</v>
      </c>
      <c r="R202" s="4">
        <v>24.499600000000001</v>
      </c>
      <c r="S202" s="4">
        <v>267.8</v>
      </c>
      <c r="T202" s="4">
        <v>0</v>
      </c>
      <c r="W202" s="4">
        <v>0</v>
      </c>
      <c r="X202" s="4">
        <v>16.511700000000001</v>
      </c>
      <c r="Y202" s="4">
        <v>12</v>
      </c>
      <c r="Z202" s="4">
        <v>803</v>
      </c>
      <c r="AA202" s="4">
        <v>815</v>
      </c>
      <c r="AB202" s="4">
        <v>839</v>
      </c>
      <c r="AC202" s="4">
        <v>34</v>
      </c>
      <c r="AD202" s="4">
        <v>16.62</v>
      </c>
      <c r="AE202" s="4">
        <v>0.38</v>
      </c>
      <c r="AF202" s="4">
        <v>958</v>
      </c>
      <c r="AG202" s="4">
        <v>8</v>
      </c>
      <c r="AH202" s="4">
        <v>24</v>
      </c>
      <c r="AI202" s="4">
        <v>27</v>
      </c>
      <c r="AJ202" s="4">
        <v>190</v>
      </c>
      <c r="AK202" s="4">
        <v>190.5</v>
      </c>
      <c r="AL202" s="4">
        <v>4.4000000000000004</v>
      </c>
      <c r="AM202" s="4">
        <v>195.7</v>
      </c>
      <c r="AN202" s="4" t="s">
        <v>155</v>
      </c>
      <c r="AO202" s="4">
        <v>2</v>
      </c>
      <c r="AP202" s="4">
        <v>0.90081018518518519</v>
      </c>
      <c r="AQ202" s="4">
        <v>47.159334999999999</v>
      </c>
      <c r="AR202" s="4">
        <v>-88.489885999999998</v>
      </c>
      <c r="AS202" s="4">
        <v>319.10000000000002</v>
      </c>
      <c r="AT202" s="4">
        <v>17.2</v>
      </c>
      <c r="AU202" s="4">
        <v>12</v>
      </c>
      <c r="AV202" s="4">
        <v>6</v>
      </c>
      <c r="AW202" s="4" t="s">
        <v>417</v>
      </c>
      <c r="AX202" s="4">
        <v>2.2103000000000002</v>
      </c>
      <c r="AY202" s="4">
        <v>2.9733999999999998</v>
      </c>
      <c r="AZ202" s="4">
        <v>4.8631000000000002</v>
      </c>
      <c r="BA202" s="4">
        <v>13.836</v>
      </c>
      <c r="BB202" s="4">
        <v>58.07</v>
      </c>
      <c r="BC202" s="4">
        <v>4.2</v>
      </c>
      <c r="BD202" s="4">
        <v>2.605</v>
      </c>
      <c r="BE202" s="4">
        <v>3103.9690000000001</v>
      </c>
      <c r="BF202" s="4">
        <v>5.87</v>
      </c>
      <c r="BG202" s="4">
        <v>26.603999999999999</v>
      </c>
      <c r="BH202" s="4">
        <v>2.6789999999999998</v>
      </c>
      <c r="BI202" s="4">
        <v>29.283000000000001</v>
      </c>
      <c r="BJ202" s="4">
        <v>22.981999999999999</v>
      </c>
      <c r="BK202" s="4">
        <v>2.3140000000000001</v>
      </c>
      <c r="BL202" s="4">
        <v>25.295999999999999</v>
      </c>
      <c r="BM202" s="4">
        <v>0</v>
      </c>
      <c r="BQ202" s="4">
        <v>10828.544</v>
      </c>
      <c r="BR202" s="4">
        <v>3.0030000000000001E-2</v>
      </c>
      <c r="BS202" s="4">
        <v>-5</v>
      </c>
      <c r="BT202" s="4">
        <v>0.91052999999999995</v>
      </c>
      <c r="BU202" s="4">
        <v>0.73385800000000001</v>
      </c>
      <c r="BV202" s="4">
        <v>18.392706</v>
      </c>
      <c r="BW202" s="4">
        <f t="shared" si="21"/>
        <v>0.19388528359999999</v>
      </c>
      <c r="BY202" s="4">
        <f t="shared" si="26"/>
        <v>1951.2255684255533</v>
      </c>
      <c r="BZ202" s="4">
        <f t="shared" si="27"/>
        <v>3.6900156176359999</v>
      </c>
      <c r="CA202" s="4">
        <f t="shared" si="28"/>
        <v>14.447008334669601</v>
      </c>
      <c r="CB202" s="4">
        <f t="shared" si="29"/>
        <v>0</v>
      </c>
    </row>
    <row r="203" spans="1:80" x14ac:dyDescent="0.25">
      <c r="A203" s="2">
        <v>42801</v>
      </c>
      <c r="B203" s="3">
        <v>0.69247206018518526</v>
      </c>
      <c r="C203" s="4">
        <v>3.3690000000000002</v>
      </c>
      <c r="D203" s="4">
        <v>6.1999999999999998E-3</v>
      </c>
      <c r="E203" s="4">
        <v>61.845140000000001</v>
      </c>
      <c r="F203" s="4">
        <v>362</v>
      </c>
      <c r="G203" s="4">
        <v>37.700000000000003</v>
      </c>
      <c r="H203" s="4">
        <v>-3</v>
      </c>
      <c r="J203" s="4">
        <v>16.22</v>
      </c>
      <c r="K203" s="4">
        <v>0.97599999999999998</v>
      </c>
      <c r="L203" s="4">
        <v>3.2884000000000002</v>
      </c>
      <c r="M203" s="4">
        <v>6.0000000000000001E-3</v>
      </c>
      <c r="N203" s="4">
        <v>353.34030000000001</v>
      </c>
      <c r="O203" s="4">
        <v>36.783299999999997</v>
      </c>
      <c r="P203" s="4">
        <v>390.1</v>
      </c>
      <c r="Q203" s="4">
        <v>305.23129999999998</v>
      </c>
      <c r="R203" s="4">
        <v>31.775099999999998</v>
      </c>
      <c r="S203" s="4">
        <v>337</v>
      </c>
      <c r="T203" s="4">
        <v>0</v>
      </c>
      <c r="W203" s="4">
        <v>0</v>
      </c>
      <c r="X203" s="4">
        <v>15.830299999999999</v>
      </c>
      <c r="Y203" s="4">
        <v>11.9</v>
      </c>
      <c r="Z203" s="4">
        <v>803</v>
      </c>
      <c r="AA203" s="4">
        <v>815</v>
      </c>
      <c r="AB203" s="4">
        <v>839</v>
      </c>
      <c r="AC203" s="4">
        <v>34</v>
      </c>
      <c r="AD203" s="4">
        <v>16.62</v>
      </c>
      <c r="AE203" s="4">
        <v>0.38</v>
      </c>
      <c r="AF203" s="4">
        <v>958</v>
      </c>
      <c r="AG203" s="4">
        <v>8</v>
      </c>
      <c r="AH203" s="4">
        <v>24</v>
      </c>
      <c r="AI203" s="4">
        <v>27</v>
      </c>
      <c r="AJ203" s="4">
        <v>190</v>
      </c>
      <c r="AK203" s="4">
        <v>191.5</v>
      </c>
      <c r="AL203" s="4">
        <v>4.5</v>
      </c>
      <c r="AM203" s="4">
        <v>195.3</v>
      </c>
      <c r="AN203" s="4" t="s">
        <v>155</v>
      </c>
      <c r="AO203" s="4">
        <v>2</v>
      </c>
      <c r="AP203" s="4">
        <v>0.90082175925925922</v>
      </c>
      <c r="AQ203" s="4">
        <v>47.159287999999997</v>
      </c>
      <c r="AR203" s="4">
        <v>-88.489829999999998</v>
      </c>
      <c r="AS203" s="4">
        <v>319.3</v>
      </c>
      <c r="AT203" s="4">
        <v>14.6</v>
      </c>
      <c r="AU203" s="4">
        <v>12</v>
      </c>
      <c r="AV203" s="4">
        <v>6</v>
      </c>
      <c r="AW203" s="4" t="s">
        <v>417</v>
      </c>
      <c r="AX203" s="4">
        <v>2.3102999999999998</v>
      </c>
      <c r="AY203" s="4">
        <v>1</v>
      </c>
      <c r="AZ203" s="4">
        <v>2.8102999999999998</v>
      </c>
      <c r="BA203" s="4">
        <v>13.836</v>
      </c>
      <c r="BB203" s="4">
        <v>60.89</v>
      </c>
      <c r="BC203" s="4">
        <v>4.4000000000000004</v>
      </c>
      <c r="BD203" s="4">
        <v>2.4540000000000002</v>
      </c>
      <c r="BE203" s="4">
        <v>3109.221</v>
      </c>
      <c r="BF203" s="4">
        <v>3.633</v>
      </c>
      <c r="BG203" s="4">
        <v>34.985999999999997</v>
      </c>
      <c r="BH203" s="4">
        <v>3.6419999999999999</v>
      </c>
      <c r="BI203" s="4">
        <v>38.628</v>
      </c>
      <c r="BJ203" s="4">
        <v>30.222000000000001</v>
      </c>
      <c r="BK203" s="4">
        <v>3.1459999999999999</v>
      </c>
      <c r="BL203" s="4">
        <v>33.369</v>
      </c>
      <c r="BM203" s="4">
        <v>0</v>
      </c>
      <c r="BQ203" s="4">
        <v>10883.054</v>
      </c>
      <c r="BR203" s="4">
        <v>3.5090000000000003E-2</v>
      </c>
      <c r="BS203" s="4">
        <v>-5</v>
      </c>
      <c r="BT203" s="4">
        <v>0.91098000000000001</v>
      </c>
      <c r="BU203" s="4">
        <v>0.85751200000000005</v>
      </c>
      <c r="BV203" s="4">
        <v>18.401796000000001</v>
      </c>
      <c r="BW203" s="4">
        <f t="shared" si="21"/>
        <v>0.22655467040000002</v>
      </c>
      <c r="BY203" s="4">
        <f t="shared" si="26"/>
        <v>2283.8620529290033</v>
      </c>
      <c r="BZ203" s="4">
        <f t="shared" si="27"/>
        <v>2.6686011828336005</v>
      </c>
      <c r="CA203" s="4">
        <f t="shared" si="28"/>
        <v>22.199412316982404</v>
      </c>
      <c r="CB203" s="4">
        <f t="shared" si="29"/>
        <v>0</v>
      </c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91"/>
  <sheetViews>
    <sheetView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BY8" sqref="BY8:CB8"/>
    </sheetView>
  </sheetViews>
  <sheetFormatPr defaultRowHeight="15" x14ac:dyDescent="0.25"/>
  <cols>
    <col min="1" max="1" width="13.85546875" style="2" bestFit="1" customWidth="1"/>
    <col min="2" max="2" width="13.28515625" style="8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77" width="12" style="4" bestFit="1" customWidth="1"/>
    <col min="78" max="80" width="9.140625" style="4"/>
    <col min="81" max="81" width="14.7109375" style="4" bestFit="1" customWidth="1"/>
    <col min="82" max="82" width="3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tr">
        <f>'Lap Breaks'!B2</f>
        <v>Cells 359-540</v>
      </c>
    </row>
    <row r="5" spans="1:87" s="14" customFormat="1" x14ac:dyDescent="0.25">
      <c r="A5" s="14" t="s">
        <v>169</v>
      </c>
      <c r="C5" s="14">
        <f>AVERAGE(C10:C200)</f>
        <v>11.850368131868134</v>
      </c>
      <c r="D5" s="14">
        <f t="shared" ref="D5:BO5" si="0">AVERAGE(D10:D200)</f>
        <v>1.0443956043956032E-2</v>
      </c>
      <c r="E5" s="14">
        <f t="shared" si="0"/>
        <v>104.43736942307693</v>
      </c>
      <c r="F5" s="14">
        <f t="shared" si="0"/>
        <v>406.62032967032974</v>
      </c>
      <c r="G5" s="14">
        <f t="shared" si="0"/>
        <v>4.9208791208791176</v>
      </c>
      <c r="H5" s="14">
        <f t="shared" si="0"/>
        <v>1.0587912087912086</v>
      </c>
      <c r="I5" s="14" t="e">
        <f t="shared" si="0"/>
        <v>#DIV/0!</v>
      </c>
      <c r="J5" s="14">
        <f t="shared" si="0"/>
        <v>3.8870879120879129</v>
      </c>
      <c r="K5" s="14">
        <f t="shared" si="0"/>
        <v>0.90903021978022036</v>
      </c>
      <c r="L5" s="14">
        <f t="shared" si="0"/>
        <v>10.713882417582415</v>
      </c>
      <c r="M5" s="14">
        <f t="shared" si="0"/>
        <v>9.5082417582417669E-3</v>
      </c>
      <c r="N5" s="14">
        <f t="shared" si="0"/>
        <v>370.02028406593371</v>
      </c>
      <c r="O5" s="14">
        <f t="shared" si="0"/>
        <v>6.2630697802197774</v>
      </c>
      <c r="P5" s="14">
        <f t="shared" si="0"/>
        <v>376.28406593406601</v>
      </c>
      <c r="Q5" s="14">
        <f t="shared" si="0"/>
        <v>320.0940417582421</v>
      </c>
      <c r="R5" s="14">
        <f t="shared" si="0"/>
        <v>5.408793406593408</v>
      </c>
      <c r="S5" s="14">
        <f t="shared" si="0"/>
        <v>325.50219780219805</v>
      </c>
      <c r="T5" s="14">
        <f t="shared" si="0"/>
        <v>2.2542719780219769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3.6059543956043947</v>
      </c>
      <c r="Y5" s="14">
        <f t="shared" si="0"/>
        <v>11.921428571428578</v>
      </c>
      <c r="Z5" s="14">
        <f t="shared" si="0"/>
        <v>783.47252747252742</v>
      </c>
      <c r="AA5" s="14">
        <f t="shared" si="0"/>
        <v>795.28571428571433</v>
      </c>
      <c r="AB5" s="14">
        <f t="shared" si="0"/>
        <v>819.14285714285711</v>
      </c>
      <c r="AC5" s="14">
        <f t="shared" si="0"/>
        <v>35.414835164835168</v>
      </c>
      <c r="AD5" s="14">
        <f t="shared" si="0"/>
        <v>17.242142857142845</v>
      </c>
      <c r="AE5" s="14">
        <f t="shared" si="0"/>
        <v>0.39565934065934122</v>
      </c>
      <c r="AF5" s="14">
        <f t="shared" si="0"/>
        <v>957.51098901098896</v>
      </c>
      <c r="AG5" s="14">
        <f t="shared" si="0"/>
        <v>7.9175824175824179</v>
      </c>
      <c r="AH5" s="14">
        <f t="shared" si="0"/>
        <v>24.2995026978022</v>
      </c>
      <c r="AI5" s="14">
        <f t="shared" si="0"/>
        <v>27</v>
      </c>
      <c r="AJ5" s="14">
        <f t="shared" si="0"/>
        <v>190.80769230769232</v>
      </c>
      <c r="AK5" s="14">
        <f t="shared" si="0"/>
        <v>189.47802197802199</v>
      </c>
      <c r="AL5" s="14">
        <f t="shared" si="0"/>
        <v>4.2164835164835166</v>
      </c>
      <c r="AM5" s="14">
        <f t="shared" si="0"/>
        <v>195.55769230769232</v>
      </c>
      <c r="AN5" s="14" t="e">
        <f t="shared" si="0"/>
        <v>#DIV/0!</v>
      </c>
      <c r="AO5" s="14">
        <f t="shared" si="0"/>
        <v>1.6923076923076923</v>
      </c>
      <c r="AP5" s="14">
        <f t="shared" si="0"/>
        <v>0.90293415496540497</v>
      </c>
      <c r="AQ5" s="14">
        <f t="shared" si="0"/>
        <v>47.161480346153837</v>
      </c>
      <c r="AR5" s="14">
        <f t="shared" si="0"/>
        <v>-88.487461851648334</v>
      </c>
      <c r="AS5" s="14">
        <f t="shared" si="0"/>
        <v>318.77967032967024</v>
      </c>
      <c r="AT5" s="14">
        <f t="shared" si="0"/>
        <v>25.509890109890101</v>
      </c>
      <c r="AU5" s="14">
        <f t="shared" si="0"/>
        <v>12</v>
      </c>
      <c r="AV5" s="14">
        <f t="shared" si="0"/>
        <v>8.8571428571428577</v>
      </c>
      <c r="AW5" s="14" t="e">
        <f t="shared" si="0"/>
        <v>#DIV/0!</v>
      </c>
      <c r="AX5" s="14">
        <f t="shared" si="0"/>
        <v>1.4407709065934062</v>
      </c>
      <c r="AY5" s="14">
        <f t="shared" si="0"/>
        <v>1.388511192307692</v>
      </c>
      <c r="AZ5" s="14">
        <f t="shared" si="0"/>
        <v>2.5539060934065949</v>
      </c>
      <c r="BA5" s="14">
        <f t="shared" si="0"/>
        <v>13.83599999999997</v>
      </c>
      <c r="BB5" s="14">
        <f t="shared" si="0"/>
        <v>20.07857142857144</v>
      </c>
      <c r="BC5" s="14">
        <f t="shared" si="0"/>
        <v>1.4513186813186802</v>
      </c>
      <c r="BD5" s="14">
        <f t="shared" si="0"/>
        <v>10.064978021978026</v>
      </c>
      <c r="BE5" s="14">
        <f t="shared" si="0"/>
        <v>3086.9853131868122</v>
      </c>
      <c r="BF5" s="14">
        <f t="shared" si="0"/>
        <v>1.8615329670329666</v>
      </c>
      <c r="BG5" s="14">
        <f t="shared" si="0"/>
        <v>12.663236263736255</v>
      </c>
      <c r="BH5" s="14">
        <f t="shared" si="0"/>
        <v>0.2671483516483516</v>
      </c>
      <c r="BI5" s="14">
        <f t="shared" si="0"/>
        <v>12.93032967032967</v>
      </c>
      <c r="BJ5" s="14">
        <f t="shared" si="0"/>
        <v>10.955637362637358</v>
      </c>
      <c r="BK5" s="14">
        <f t="shared" si="0"/>
        <v>0.23076373626373628</v>
      </c>
      <c r="BL5" s="14">
        <f t="shared" si="0"/>
        <v>11.186401098901094</v>
      </c>
      <c r="BM5" s="14">
        <f t="shared" si="0"/>
        <v>2.0256043956043957E-2</v>
      </c>
      <c r="BN5" s="14" t="e">
        <f t="shared" si="0"/>
        <v>#DIV/0!</v>
      </c>
      <c r="BO5" s="14" t="e">
        <f t="shared" si="0"/>
        <v>#DIV/0!</v>
      </c>
      <c r="BP5" s="14" t="e">
        <f t="shared" ref="BP5:BV5" si="1">AVERAGE(BP10:BP200)</f>
        <v>#DIV/0!</v>
      </c>
      <c r="BQ5" s="14">
        <f t="shared" si="1"/>
        <v>1177.3139505494507</v>
      </c>
      <c r="BR5" s="14">
        <f t="shared" si="1"/>
        <v>0.18942902747252749</v>
      </c>
      <c r="BS5" s="14">
        <f t="shared" si="1"/>
        <v>-5</v>
      </c>
      <c r="BT5" s="14">
        <f t="shared" si="1"/>
        <v>0.91862078021978077</v>
      </c>
      <c r="BU5" s="14">
        <f t="shared" si="1"/>
        <v>4.6291720714285667</v>
      </c>
      <c r="BV5" s="14">
        <f t="shared" si="1"/>
        <v>18.556139527472535</v>
      </c>
      <c r="BW5" s="14">
        <f>AVERAGE(BW10:BW200)</f>
        <v>1.223027261271429</v>
      </c>
      <c r="BX5" s="21"/>
      <c r="BY5" s="14">
        <f>AVERAGE(BY10:BY200)</f>
        <v>12236.31618144604</v>
      </c>
      <c r="BZ5" s="14">
        <f t="shared" ref="BZ5:CB5" si="2">AVERAGE(BZ10:BZ200)</f>
        <v>6.6530079619351046</v>
      </c>
      <c r="CA5" s="14">
        <f t="shared" si="2"/>
        <v>37.496694237025636</v>
      </c>
      <c r="CB5" s="14">
        <f t="shared" si="2"/>
        <v>8.6790837494253273E-2</v>
      </c>
      <c r="CC5" s="22">
        <f>BZ8/(181/3600)+CB8/(181/3600)+CA8/(181/3600)</f>
        <v>44.480893550468558</v>
      </c>
      <c r="CD5" s="21"/>
      <c r="CE5" s="20">
        <f>BY8/$AT8</f>
        <v>479.66949793727485</v>
      </c>
      <c r="CF5" s="20">
        <f>BZ8/$AT8</f>
        <v>0.26080112196781885</v>
      </c>
      <c r="CG5" s="20">
        <f>CA8/$AT8</f>
        <v>1.469888505026852</v>
      </c>
      <c r="CH5" s="20">
        <f>CB8/$AT8</f>
        <v>3.4022427035310799E-3</v>
      </c>
      <c r="CI5" s="23">
        <f>(BZ8+CB8+CA8)/AT8</f>
        <v>1.7340918696982017</v>
      </c>
    </row>
    <row r="6" spans="1:87" s="14" customFormat="1" x14ac:dyDescent="0.25">
      <c r="A6" s="14" t="s">
        <v>170</v>
      </c>
      <c r="C6" s="14">
        <f>MIN(C10:C200)</f>
        <v>2.4590000000000001</v>
      </c>
      <c r="D6" s="14">
        <f t="shared" ref="D6:BO6" si="3">MIN(D10:D200)</f>
        <v>-3.7000000000000002E-3</v>
      </c>
      <c r="E6" s="14">
        <f t="shared" si="3"/>
        <v>-36.945607000000003</v>
      </c>
      <c r="F6" s="14">
        <f t="shared" si="3"/>
        <v>323.3</v>
      </c>
      <c r="G6" s="14">
        <f t="shared" si="3"/>
        <v>-14.7</v>
      </c>
      <c r="H6" s="14">
        <f t="shared" si="3"/>
        <v>-9</v>
      </c>
      <c r="I6" s="14">
        <f t="shared" si="3"/>
        <v>0</v>
      </c>
      <c r="J6" s="14">
        <f t="shared" si="3"/>
        <v>1.6</v>
      </c>
      <c r="K6" s="14">
        <f t="shared" si="3"/>
        <v>0.89590000000000003</v>
      </c>
      <c r="L6" s="14">
        <f t="shared" si="3"/>
        <v>2.4186999999999999</v>
      </c>
      <c r="M6" s="14">
        <f t="shared" si="3"/>
        <v>0</v>
      </c>
      <c r="N6" s="14">
        <f t="shared" si="3"/>
        <v>316.88679999999999</v>
      </c>
      <c r="O6" s="14">
        <f t="shared" si="3"/>
        <v>0</v>
      </c>
      <c r="P6" s="14">
        <f t="shared" si="3"/>
        <v>316.89999999999998</v>
      </c>
      <c r="Q6" s="14">
        <f t="shared" si="3"/>
        <v>274.36950000000002</v>
      </c>
      <c r="R6" s="14">
        <f t="shared" si="3"/>
        <v>0</v>
      </c>
      <c r="S6" s="14">
        <f t="shared" si="3"/>
        <v>274.39999999999998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1.4348000000000001</v>
      </c>
      <c r="Y6" s="14">
        <f t="shared" si="3"/>
        <v>11.7</v>
      </c>
      <c r="Z6" s="14">
        <f t="shared" si="3"/>
        <v>765</v>
      </c>
      <c r="AA6" s="14">
        <f t="shared" si="3"/>
        <v>773</v>
      </c>
      <c r="AB6" s="14">
        <f t="shared" si="3"/>
        <v>801</v>
      </c>
      <c r="AC6" s="14">
        <f t="shared" si="3"/>
        <v>29</v>
      </c>
      <c r="AD6" s="14">
        <f t="shared" si="3"/>
        <v>13.23</v>
      </c>
      <c r="AE6" s="14">
        <f t="shared" si="3"/>
        <v>0.3</v>
      </c>
      <c r="AF6" s="14">
        <f t="shared" si="3"/>
        <v>957</v>
      </c>
      <c r="AG6" s="14">
        <f t="shared" si="3"/>
        <v>7</v>
      </c>
      <c r="AH6" s="14">
        <f t="shared" si="3"/>
        <v>23</v>
      </c>
      <c r="AI6" s="14">
        <f t="shared" si="3"/>
        <v>27</v>
      </c>
      <c r="AJ6" s="14">
        <f t="shared" si="3"/>
        <v>189</v>
      </c>
      <c r="AK6" s="14">
        <f t="shared" si="3"/>
        <v>187.5</v>
      </c>
      <c r="AL6" s="14">
        <f t="shared" si="3"/>
        <v>3.8</v>
      </c>
      <c r="AM6" s="14">
        <f t="shared" si="3"/>
        <v>195</v>
      </c>
      <c r="AN6" s="14">
        <f t="shared" si="3"/>
        <v>0</v>
      </c>
      <c r="AO6" s="14">
        <f t="shared" si="3"/>
        <v>1</v>
      </c>
      <c r="AP6" s="14">
        <f t="shared" si="3"/>
        <v>0.90188657407407413</v>
      </c>
      <c r="AQ6" s="14">
        <f t="shared" si="3"/>
        <v>47.158548000000003</v>
      </c>
      <c r="AR6" s="14">
        <f t="shared" si="3"/>
        <v>-88.492018000000002</v>
      </c>
      <c r="AS6" s="14">
        <f t="shared" si="3"/>
        <v>312.7</v>
      </c>
      <c r="AT6" s="14">
        <f t="shared" si="3"/>
        <v>0.8</v>
      </c>
      <c r="AU6" s="14">
        <f t="shared" si="3"/>
        <v>12</v>
      </c>
      <c r="AV6" s="14">
        <f t="shared" si="3"/>
        <v>7</v>
      </c>
      <c r="AW6" s="14">
        <f t="shared" si="3"/>
        <v>0</v>
      </c>
      <c r="AX6" s="14">
        <f t="shared" si="3"/>
        <v>0.9</v>
      </c>
      <c r="AY6" s="14">
        <f t="shared" si="3"/>
        <v>1</v>
      </c>
      <c r="AZ6" s="14">
        <f t="shared" si="3"/>
        <v>1.7</v>
      </c>
      <c r="BA6" s="14">
        <f t="shared" si="3"/>
        <v>13.836</v>
      </c>
      <c r="BB6" s="14">
        <f t="shared" si="3"/>
        <v>15.81</v>
      </c>
      <c r="BC6" s="14">
        <f t="shared" si="3"/>
        <v>1.1399999999999999</v>
      </c>
      <c r="BD6" s="14">
        <f t="shared" si="3"/>
        <v>1.6679999999999999</v>
      </c>
      <c r="BE6" s="14">
        <f t="shared" si="3"/>
        <v>3079.7890000000002</v>
      </c>
      <c r="BF6" s="14">
        <f t="shared" si="3"/>
        <v>0</v>
      </c>
      <c r="BG6" s="14">
        <f t="shared" si="3"/>
        <v>9.2590000000000003</v>
      </c>
      <c r="BH6" s="14">
        <f t="shared" si="3"/>
        <v>0</v>
      </c>
      <c r="BI6" s="14">
        <f t="shared" si="3"/>
        <v>9.2590000000000003</v>
      </c>
      <c r="BJ6" s="14">
        <f t="shared" si="3"/>
        <v>8.0079999999999991</v>
      </c>
      <c r="BK6" s="14">
        <f t="shared" si="3"/>
        <v>0</v>
      </c>
      <c r="BL6" s="14">
        <f t="shared" si="3"/>
        <v>8.0079999999999991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V6" si="4">MIN(BP10:BP200)</f>
        <v>0</v>
      </c>
      <c r="BQ6" s="14">
        <f t="shared" si="4"/>
        <v>266.92399999999998</v>
      </c>
      <c r="BR6" s="14">
        <f t="shared" si="4"/>
        <v>9.0600000000000003E-3</v>
      </c>
      <c r="BS6" s="14">
        <f t="shared" si="4"/>
        <v>-5</v>
      </c>
      <c r="BT6" s="14">
        <f t="shared" si="4"/>
        <v>0.90751000000000004</v>
      </c>
      <c r="BU6" s="14">
        <f t="shared" si="4"/>
        <v>0.22140399999999999</v>
      </c>
      <c r="BV6" s="14">
        <f t="shared" si="4"/>
        <v>18.331702</v>
      </c>
      <c r="BW6" s="14">
        <f>MIN(BW10:BW200)</f>
        <v>5.8494936799999994E-2</v>
      </c>
      <c r="BX6" s="21"/>
      <c r="BY6" s="14">
        <f>MIN(BY10:BY200)</f>
        <v>588.05539653848962</v>
      </c>
      <c r="BZ6" s="14">
        <f t="shared" ref="BZ6:CB6" si="5">MIN(BZ10:BZ200)</f>
        <v>0</v>
      </c>
      <c r="CA6" s="14">
        <f t="shared" si="5"/>
        <v>5.9710875169376001</v>
      </c>
      <c r="CB6" s="14">
        <f t="shared" si="5"/>
        <v>0</v>
      </c>
      <c r="CC6" s="21"/>
      <c r="CD6" s="21"/>
      <c r="CE6" s="24"/>
      <c r="CF6" s="24"/>
      <c r="CG6" s="24"/>
      <c r="CH6" s="24"/>
      <c r="CI6" s="21"/>
    </row>
    <row r="7" spans="1:87" s="14" customFormat="1" x14ac:dyDescent="0.25">
      <c r="A7" s="14" t="s">
        <v>171</v>
      </c>
      <c r="C7" s="14">
        <f>MAX(C10:C200)</f>
        <v>13.55</v>
      </c>
      <c r="D7" s="14">
        <f t="shared" ref="D7:BO7" si="6">MAX(D10:D200)</f>
        <v>3.2899999999999999E-2</v>
      </c>
      <c r="E7" s="14">
        <f t="shared" si="6"/>
        <v>329.38344599999999</v>
      </c>
      <c r="F7" s="14">
        <f t="shared" si="6"/>
        <v>532</v>
      </c>
      <c r="G7" s="14">
        <f t="shared" si="6"/>
        <v>66.7</v>
      </c>
      <c r="H7" s="14">
        <f t="shared" si="6"/>
        <v>12.7</v>
      </c>
      <c r="I7" s="14">
        <f t="shared" si="6"/>
        <v>0</v>
      </c>
      <c r="J7" s="14">
        <f t="shared" si="6"/>
        <v>16.8</v>
      </c>
      <c r="K7" s="14">
        <f t="shared" si="6"/>
        <v>0.98360000000000003</v>
      </c>
      <c r="L7" s="14">
        <f t="shared" si="6"/>
        <v>12.141500000000001</v>
      </c>
      <c r="M7" s="14">
        <f t="shared" si="6"/>
        <v>0.03</v>
      </c>
      <c r="N7" s="14">
        <f t="shared" si="6"/>
        <v>511.42739999999998</v>
      </c>
      <c r="O7" s="14">
        <f t="shared" si="6"/>
        <v>63.377200000000002</v>
      </c>
      <c r="P7" s="14">
        <f t="shared" si="6"/>
        <v>511.4</v>
      </c>
      <c r="Q7" s="14">
        <f t="shared" si="6"/>
        <v>443.05739999999997</v>
      </c>
      <c r="R7" s="14">
        <f t="shared" si="6"/>
        <v>54.810899999999997</v>
      </c>
      <c r="S7" s="14">
        <f t="shared" si="6"/>
        <v>443.1</v>
      </c>
      <c r="T7" s="14">
        <f t="shared" si="6"/>
        <v>12.6747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16.3886</v>
      </c>
      <c r="Y7" s="14">
        <f t="shared" si="6"/>
        <v>12.4</v>
      </c>
      <c r="Z7" s="14">
        <f t="shared" si="6"/>
        <v>798</v>
      </c>
      <c r="AA7" s="14">
        <f t="shared" si="6"/>
        <v>814</v>
      </c>
      <c r="AB7" s="14">
        <f t="shared" si="6"/>
        <v>836</v>
      </c>
      <c r="AC7" s="14">
        <f t="shared" si="6"/>
        <v>38</v>
      </c>
      <c r="AD7" s="14">
        <f t="shared" si="6"/>
        <v>18.600000000000001</v>
      </c>
      <c r="AE7" s="14">
        <f t="shared" si="6"/>
        <v>0.43</v>
      </c>
      <c r="AF7" s="14">
        <f t="shared" si="6"/>
        <v>958</v>
      </c>
      <c r="AG7" s="14">
        <f t="shared" si="6"/>
        <v>8</v>
      </c>
      <c r="AH7" s="14">
        <f t="shared" si="6"/>
        <v>26</v>
      </c>
      <c r="AI7" s="14">
        <f t="shared" si="6"/>
        <v>27</v>
      </c>
      <c r="AJ7" s="14">
        <f t="shared" si="6"/>
        <v>192</v>
      </c>
      <c r="AK7" s="14">
        <f t="shared" si="6"/>
        <v>192</v>
      </c>
      <c r="AL7" s="14">
        <f t="shared" si="6"/>
        <v>4.7</v>
      </c>
      <c r="AM7" s="14">
        <f t="shared" si="6"/>
        <v>196</v>
      </c>
      <c r="AN7" s="14">
        <f t="shared" si="6"/>
        <v>0</v>
      </c>
      <c r="AO7" s="14">
        <f t="shared" si="6"/>
        <v>2</v>
      </c>
      <c r="AP7" s="14">
        <f t="shared" si="6"/>
        <v>0.90398148148148139</v>
      </c>
      <c r="AQ7" s="14">
        <f t="shared" si="6"/>
        <v>47.164442999999999</v>
      </c>
      <c r="AR7" s="14">
        <f t="shared" si="6"/>
        <v>-88.483942999999996</v>
      </c>
      <c r="AS7" s="14">
        <f t="shared" si="6"/>
        <v>335.9</v>
      </c>
      <c r="AT7" s="14">
        <f t="shared" si="6"/>
        <v>35.799999999999997</v>
      </c>
      <c r="AU7" s="14">
        <f t="shared" si="6"/>
        <v>12</v>
      </c>
      <c r="AV7" s="14">
        <f t="shared" si="6"/>
        <v>10</v>
      </c>
      <c r="AW7" s="14">
        <f t="shared" si="6"/>
        <v>0</v>
      </c>
      <c r="AX7" s="14">
        <f t="shared" si="6"/>
        <v>4.2497999999999996</v>
      </c>
      <c r="AY7" s="14">
        <f t="shared" si="6"/>
        <v>3.0103</v>
      </c>
      <c r="AZ7" s="14">
        <f t="shared" si="6"/>
        <v>4.9116</v>
      </c>
      <c r="BA7" s="14">
        <f t="shared" si="6"/>
        <v>13.836</v>
      </c>
      <c r="BB7" s="14">
        <f t="shared" si="6"/>
        <v>82.94</v>
      </c>
      <c r="BC7" s="14">
        <f t="shared" si="6"/>
        <v>5.99</v>
      </c>
      <c r="BD7" s="14">
        <f t="shared" si="6"/>
        <v>11.617000000000001</v>
      </c>
      <c r="BE7" s="14">
        <f t="shared" si="6"/>
        <v>3117.681</v>
      </c>
      <c r="BF7" s="14">
        <f t="shared" si="6"/>
        <v>9.6120000000000001</v>
      </c>
      <c r="BG7" s="14">
        <f t="shared" si="6"/>
        <v>53.74</v>
      </c>
      <c r="BH7" s="14">
        <f t="shared" si="6"/>
        <v>4.5750000000000002</v>
      </c>
      <c r="BI7" s="14">
        <f t="shared" si="6"/>
        <v>53.74</v>
      </c>
      <c r="BJ7" s="14">
        <f t="shared" si="6"/>
        <v>46.529000000000003</v>
      </c>
      <c r="BK7" s="14">
        <f t="shared" si="6"/>
        <v>3.956</v>
      </c>
      <c r="BL7" s="14">
        <f t="shared" si="6"/>
        <v>46.529000000000003</v>
      </c>
      <c r="BM7" s="14">
        <f t="shared" si="6"/>
        <v>0.1128</v>
      </c>
      <c r="BN7" s="14">
        <f t="shared" si="6"/>
        <v>0</v>
      </c>
      <c r="BO7" s="14">
        <f t="shared" si="6"/>
        <v>0</v>
      </c>
      <c r="BP7" s="14">
        <f t="shared" ref="BP7:BV7" si="7">MAX(BP10:BP200)</f>
        <v>0</v>
      </c>
      <c r="BQ7" s="14">
        <f t="shared" si="7"/>
        <v>12959.736000000001</v>
      </c>
      <c r="BR7" s="14">
        <f t="shared" si="7"/>
        <v>0.34516999999999998</v>
      </c>
      <c r="BS7" s="14">
        <f t="shared" si="7"/>
        <v>-5</v>
      </c>
      <c r="BT7" s="14">
        <f t="shared" si="7"/>
        <v>0.93249000000000004</v>
      </c>
      <c r="BU7" s="14">
        <f t="shared" si="7"/>
        <v>8.4350919999999991</v>
      </c>
      <c r="BV7" s="14">
        <f t="shared" si="7"/>
        <v>18.836307999999999</v>
      </c>
      <c r="BW7" s="14">
        <f>MAX(BW10:BW200)</f>
        <v>2.2285513063999995</v>
      </c>
      <c r="BX7" s="21"/>
      <c r="BY7" s="14">
        <f>MAX(BY10:BY200)</f>
        <v>22286.324379827871</v>
      </c>
      <c r="BZ7" s="14">
        <f t="shared" ref="BZ7:CB7" si="8">MAX(BZ10:BZ200)</f>
        <v>13.063703651417599</v>
      </c>
      <c r="CA7" s="14">
        <f t="shared" si="8"/>
        <v>72.356422148614797</v>
      </c>
      <c r="CB7" s="14">
        <f t="shared" si="8"/>
        <v>0.6900160344963201</v>
      </c>
      <c r="CC7" s="21"/>
      <c r="CD7" s="21"/>
      <c r="CE7" s="25"/>
      <c r="CF7" s="25"/>
      <c r="CG7" s="25"/>
      <c r="CH7" s="25"/>
      <c r="CI7" s="21"/>
    </row>
    <row r="8" spans="1:87" s="14" customFormat="1" x14ac:dyDescent="0.25">
      <c r="A8" s="14" t="s">
        <v>172</v>
      </c>
      <c r="B8" s="16">
        <f>B191-B10</f>
        <v>2.0949074074074758E-3</v>
      </c>
      <c r="AT8" s="15">
        <f>SUM(AT10:AT200)/3600</f>
        <v>1.2896666666666663</v>
      </c>
      <c r="BU8" s="26">
        <f>SUM(BU10:BU200)/3600</f>
        <v>0.23403036583333311</v>
      </c>
      <c r="BV8" s="21"/>
      <c r="BW8" s="26">
        <f>SUM(BW10:BW200)/3600</f>
        <v>6.1830822653166688E-2</v>
      </c>
      <c r="BX8" s="21"/>
      <c r="BY8" s="26">
        <f>SUM(BY10:BY200)/3600</f>
        <v>618.61376250643866</v>
      </c>
      <c r="BZ8" s="26">
        <f t="shared" ref="BZ8:CB8" si="9">SUM(BZ10:BZ200)/3600</f>
        <v>0.33634651363116358</v>
      </c>
      <c r="CA8" s="26">
        <f t="shared" si="9"/>
        <v>1.8956662086496294</v>
      </c>
      <c r="CB8" s="26">
        <f t="shared" si="9"/>
        <v>4.387759006653915E-3</v>
      </c>
      <c r="CC8" s="27">
        <f>SUM(BZ8:CB8)</f>
        <v>2.236400481287447</v>
      </c>
      <c r="CD8" s="21"/>
      <c r="CE8" s="21"/>
      <c r="CF8" s="21"/>
      <c r="CG8" s="21"/>
      <c r="CH8" s="21"/>
      <c r="CI8" s="27"/>
    </row>
    <row r="9" spans="1:87" s="14" customFormat="1" x14ac:dyDescent="0.25">
      <c r="B9" s="16"/>
      <c r="AT9" s="17"/>
      <c r="BU9" s="4"/>
      <c r="BV9" s="4"/>
      <c r="BW9" s="28">
        <f>AT8/BW8</f>
        <v>20.857989774790997</v>
      </c>
      <c r="BX9" s="29" t="s">
        <v>191</v>
      </c>
      <c r="BY9" s="4"/>
      <c r="BZ9" s="4"/>
      <c r="CA9" s="4"/>
      <c r="CB9" s="4"/>
      <c r="CC9" s="4"/>
      <c r="CD9" s="4"/>
      <c r="CE9" s="30" t="s">
        <v>192</v>
      </c>
      <c r="CF9" s="4"/>
      <c r="CG9" s="4"/>
      <c r="CH9" s="4"/>
      <c r="CI9" s="4"/>
    </row>
    <row r="10" spans="1:87" x14ac:dyDescent="0.25">
      <c r="A10" s="2">
        <v>42801</v>
      </c>
      <c r="B10" s="3">
        <v>0.69353687499999994</v>
      </c>
      <c r="C10" s="4">
        <v>11.784000000000001</v>
      </c>
      <c r="D10" s="4">
        <v>3.2899999999999999E-2</v>
      </c>
      <c r="E10" s="4">
        <v>329.38344599999999</v>
      </c>
      <c r="F10" s="4">
        <v>457.2</v>
      </c>
      <c r="G10" s="4">
        <v>-7.2</v>
      </c>
      <c r="H10" s="4">
        <v>10.8</v>
      </c>
      <c r="J10" s="4">
        <v>9.31</v>
      </c>
      <c r="K10" s="4">
        <v>0.90949999999999998</v>
      </c>
      <c r="L10" s="4">
        <v>10.7178</v>
      </c>
      <c r="M10" s="4">
        <v>0.03</v>
      </c>
      <c r="N10" s="4">
        <v>415.8623</v>
      </c>
      <c r="O10" s="4">
        <v>0</v>
      </c>
      <c r="P10" s="4">
        <v>415.9</v>
      </c>
      <c r="Q10" s="4">
        <v>356.79489999999998</v>
      </c>
      <c r="R10" s="4">
        <v>0</v>
      </c>
      <c r="S10" s="4">
        <v>356.8</v>
      </c>
      <c r="T10" s="4">
        <v>10.8367</v>
      </c>
      <c r="W10" s="4">
        <v>0</v>
      </c>
      <c r="X10" s="4">
        <v>8.4654000000000007</v>
      </c>
      <c r="Y10" s="4">
        <v>12</v>
      </c>
      <c r="Z10" s="4">
        <v>798</v>
      </c>
      <c r="AA10" s="4">
        <v>813</v>
      </c>
      <c r="AB10" s="4">
        <v>836</v>
      </c>
      <c r="AC10" s="4">
        <v>29</v>
      </c>
      <c r="AD10" s="4">
        <v>13.69</v>
      </c>
      <c r="AE10" s="4">
        <v>0.31</v>
      </c>
      <c r="AF10" s="4">
        <v>958</v>
      </c>
      <c r="AG10" s="4">
        <v>7.5</v>
      </c>
      <c r="AH10" s="4">
        <v>25</v>
      </c>
      <c r="AI10" s="4">
        <v>27</v>
      </c>
      <c r="AJ10" s="4">
        <v>191</v>
      </c>
      <c r="AK10" s="4">
        <v>189.5</v>
      </c>
      <c r="AL10" s="4">
        <v>4.2</v>
      </c>
      <c r="AM10" s="4">
        <v>195.2</v>
      </c>
      <c r="AN10" s="4" t="s">
        <v>155</v>
      </c>
      <c r="AO10" s="4">
        <v>2</v>
      </c>
      <c r="AP10" s="5">
        <v>0.90188657407407413</v>
      </c>
      <c r="AQ10" s="4">
        <v>47.159326</v>
      </c>
      <c r="AR10" s="4">
        <v>-88.489780999999994</v>
      </c>
      <c r="AS10" s="4">
        <v>316.89999999999998</v>
      </c>
      <c r="AT10" s="4">
        <v>0.8</v>
      </c>
      <c r="AU10" s="4">
        <v>12</v>
      </c>
      <c r="AV10" s="4">
        <v>10</v>
      </c>
      <c r="AW10" s="4" t="s">
        <v>412</v>
      </c>
      <c r="AX10" s="4">
        <v>0.91020999999999996</v>
      </c>
      <c r="AY10" s="4">
        <v>1.6102099999999999</v>
      </c>
      <c r="AZ10" s="4">
        <v>1.91021</v>
      </c>
      <c r="BA10" s="4">
        <v>13.836</v>
      </c>
      <c r="BB10" s="4">
        <v>18.010000000000002</v>
      </c>
      <c r="BC10" s="4">
        <v>1.3</v>
      </c>
      <c r="BD10" s="4">
        <v>9.9489999999999998</v>
      </c>
      <c r="BE10" s="4">
        <v>3079.7890000000002</v>
      </c>
      <c r="BF10" s="4">
        <v>5.4790000000000001</v>
      </c>
      <c r="BG10" s="4">
        <v>12.513999999999999</v>
      </c>
      <c r="BH10" s="4">
        <v>0</v>
      </c>
      <c r="BI10" s="4">
        <v>12.513999999999999</v>
      </c>
      <c r="BJ10" s="4">
        <v>10.737</v>
      </c>
      <c r="BK10" s="4">
        <v>0</v>
      </c>
      <c r="BL10" s="4">
        <v>10.737</v>
      </c>
      <c r="BM10" s="4">
        <v>0.1012</v>
      </c>
      <c r="BQ10" s="4">
        <v>1768.7360000000001</v>
      </c>
      <c r="BR10" s="4">
        <v>8.1129999999999994E-2</v>
      </c>
      <c r="BS10" s="4">
        <v>-5</v>
      </c>
      <c r="BT10" s="4">
        <v>0.93196000000000001</v>
      </c>
      <c r="BU10" s="4">
        <v>1.982615</v>
      </c>
      <c r="BV10" s="4">
        <v>18.825592</v>
      </c>
      <c r="BW10" s="4">
        <f>BU10*0.2642</f>
        <v>0.523806883</v>
      </c>
      <c r="BY10" s="4">
        <f>BE10*$BU10*0.8566</f>
        <v>5230.4303247301013</v>
      </c>
      <c r="BZ10" s="4">
        <f>BF10*$BU10*0.8566</f>
        <v>9.3050295813110004</v>
      </c>
      <c r="CA10" s="4">
        <f>BJ10*$BU10*0.8566</f>
        <v>18.234733092633</v>
      </c>
      <c r="CB10" s="4">
        <f>BM10*$BU10*0.8566</f>
        <v>0.17186877051080002</v>
      </c>
    </row>
    <row r="11" spans="1:87" x14ac:dyDescent="0.25">
      <c r="A11" s="2">
        <v>42801</v>
      </c>
      <c r="B11" s="3">
        <v>0.69354844907407409</v>
      </c>
      <c r="C11" s="4">
        <v>12.379</v>
      </c>
      <c r="D11" s="4">
        <v>1.61E-2</v>
      </c>
      <c r="E11" s="4">
        <v>160.83266</v>
      </c>
      <c r="F11" s="4">
        <v>463.6</v>
      </c>
      <c r="G11" s="4">
        <v>-8.1</v>
      </c>
      <c r="H11" s="4">
        <v>5.8</v>
      </c>
      <c r="J11" s="4">
        <v>5.85</v>
      </c>
      <c r="K11" s="4">
        <v>0.90529999999999999</v>
      </c>
      <c r="L11" s="4">
        <v>11.2064</v>
      </c>
      <c r="M11" s="4">
        <v>1.46E-2</v>
      </c>
      <c r="N11" s="4">
        <v>419.68340000000001</v>
      </c>
      <c r="O11" s="4">
        <v>0</v>
      </c>
      <c r="P11" s="4">
        <v>419.7</v>
      </c>
      <c r="Q11" s="4">
        <v>359.69549999999998</v>
      </c>
      <c r="R11" s="4">
        <v>0</v>
      </c>
      <c r="S11" s="4">
        <v>359.7</v>
      </c>
      <c r="T11" s="4">
        <v>5.7805999999999997</v>
      </c>
      <c r="W11" s="4">
        <v>0</v>
      </c>
      <c r="X11" s="4">
        <v>5.2916999999999996</v>
      </c>
      <c r="Y11" s="4">
        <v>12</v>
      </c>
      <c r="Z11" s="4">
        <v>798</v>
      </c>
      <c r="AA11" s="4">
        <v>812</v>
      </c>
      <c r="AB11" s="4">
        <v>835</v>
      </c>
      <c r="AC11" s="4">
        <v>29</v>
      </c>
      <c r="AD11" s="4">
        <v>13.23</v>
      </c>
      <c r="AE11" s="4">
        <v>0.3</v>
      </c>
      <c r="AF11" s="4">
        <v>958</v>
      </c>
      <c r="AG11" s="4">
        <v>7</v>
      </c>
      <c r="AH11" s="4">
        <v>25</v>
      </c>
      <c r="AI11" s="4">
        <v>27</v>
      </c>
      <c r="AJ11" s="4">
        <v>191</v>
      </c>
      <c r="AK11" s="4">
        <v>188.5</v>
      </c>
      <c r="AL11" s="4">
        <v>4.2</v>
      </c>
      <c r="AM11" s="4">
        <v>195.5</v>
      </c>
      <c r="AN11" s="4" t="s">
        <v>155</v>
      </c>
      <c r="AO11" s="4">
        <v>2</v>
      </c>
      <c r="AP11" s="5">
        <v>0.90189814814814817</v>
      </c>
      <c r="AQ11" s="4">
        <v>47.159314000000002</v>
      </c>
      <c r="AR11" s="4">
        <v>-88.489762999999996</v>
      </c>
      <c r="AS11" s="4">
        <v>316.8</v>
      </c>
      <c r="AT11" s="4">
        <v>8.1</v>
      </c>
      <c r="AU11" s="4">
        <v>12</v>
      </c>
      <c r="AV11" s="4">
        <v>10</v>
      </c>
      <c r="AW11" s="4" t="s">
        <v>412</v>
      </c>
      <c r="AX11" s="4">
        <v>1.0618000000000001</v>
      </c>
      <c r="AY11" s="4">
        <v>1.6278999999999999</v>
      </c>
      <c r="AZ11" s="4">
        <v>2.0514999999999999</v>
      </c>
      <c r="BA11" s="4">
        <v>13.836</v>
      </c>
      <c r="BB11" s="4">
        <v>17.22</v>
      </c>
      <c r="BC11" s="4">
        <v>1.24</v>
      </c>
      <c r="BD11" s="4">
        <v>10.464</v>
      </c>
      <c r="BE11" s="4">
        <v>3084.0610000000001</v>
      </c>
      <c r="BF11" s="4">
        <v>2.5499999999999998</v>
      </c>
      <c r="BG11" s="4">
        <v>12.095000000000001</v>
      </c>
      <c r="BH11" s="4">
        <v>0</v>
      </c>
      <c r="BI11" s="4">
        <v>12.095000000000001</v>
      </c>
      <c r="BJ11" s="4">
        <v>10.366</v>
      </c>
      <c r="BK11" s="4">
        <v>0</v>
      </c>
      <c r="BL11" s="4">
        <v>10.366</v>
      </c>
      <c r="BM11" s="4">
        <v>5.1700000000000003E-2</v>
      </c>
      <c r="BQ11" s="4">
        <v>1058.893</v>
      </c>
      <c r="BR11" s="4">
        <v>0.14923</v>
      </c>
      <c r="BS11" s="4">
        <v>-5</v>
      </c>
      <c r="BT11" s="4">
        <v>0.93</v>
      </c>
      <c r="BU11" s="4">
        <v>3.646808</v>
      </c>
      <c r="BV11" s="4">
        <v>18.786000000000001</v>
      </c>
      <c r="BW11" s="4">
        <f t="shared" ref="BW11:BW74" si="10">BU11*0.2642</f>
        <v>0.96348667359999995</v>
      </c>
      <c r="BY11" s="4">
        <f t="shared" ref="BY11:BY74" si="11">BE11*$BU11*0.8566</f>
        <v>9634.1616351549019</v>
      </c>
      <c r="BZ11" s="4">
        <f t="shared" ref="BZ11:BZ74" si="12">BF11*$BU11*0.8566</f>
        <v>7.9658321186399998</v>
      </c>
      <c r="CA11" s="4">
        <f t="shared" ref="CA11:CA74" si="13">BJ11*$BU11*0.8566</f>
        <v>32.381888526204804</v>
      </c>
      <c r="CB11" s="4">
        <f t="shared" ref="CB11:CB74" si="14">BM11*$BU11*0.8566</f>
        <v>0.16150334138576003</v>
      </c>
    </row>
    <row r="12" spans="1:87" x14ac:dyDescent="0.25">
      <c r="A12" s="2">
        <v>42801</v>
      </c>
      <c r="B12" s="3">
        <v>0.69356002314814813</v>
      </c>
      <c r="C12" s="4">
        <v>12.582000000000001</v>
      </c>
      <c r="D12" s="4">
        <v>1.06E-2</v>
      </c>
      <c r="E12" s="4">
        <v>106.04322500000001</v>
      </c>
      <c r="F12" s="4">
        <v>464.6</v>
      </c>
      <c r="G12" s="4">
        <v>-7.1</v>
      </c>
      <c r="H12" s="4">
        <v>9</v>
      </c>
      <c r="J12" s="4">
        <v>4.3</v>
      </c>
      <c r="K12" s="4">
        <v>0.90380000000000005</v>
      </c>
      <c r="L12" s="4">
        <v>11.371600000000001</v>
      </c>
      <c r="M12" s="4">
        <v>9.5999999999999992E-3</v>
      </c>
      <c r="N12" s="4">
        <v>419.9307</v>
      </c>
      <c r="O12" s="4">
        <v>0</v>
      </c>
      <c r="P12" s="4">
        <v>419.9</v>
      </c>
      <c r="Q12" s="4">
        <v>359.9074</v>
      </c>
      <c r="R12" s="4">
        <v>0</v>
      </c>
      <c r="S12" s="4">
        <v>359.9</v>
      </c>
      <c r="T12" s="4">
        <v>9</v>
      </c>
      <c r="W12" s="4">
        <v>0</v>
      </c>
      <c r="X12" s="4">
        <v>3.8828999999999998</v>
      </c>
      <c r="Y12" s="4">
        <v>12</v>
      </c>
      <c r="Z12" s="4">
        <v>797</v>
      </c>
      <c r="AA12" s="4">
        <v>811</v>
      </c>
      <c r="AB12" s="4">
        <v>834</v>
      </c>
      <c r="AC12" s="4">
        <v>29</v>
      </c>
      <c r="AD12" s="4">
        <v>13.23</v>
      </c>
      <c r="AE12" s="4">
        <v>0.3</v>
      </c>
      <c r="AF12" s="4">
        <v>958</v>
      </c>
      <c r="AG12" s="4">
        <v>7</v>
      </c>
      <c r="AH12" s="4">
        <v>25</v>
      </c>
      <c r="AI12" s="4">
        <v>27</v>
      </c>
      <c r="AJ12" s="4">
        <v>191</v>
      </c>
      <c r="AK12" s="4">
        <v>188</v>
      </c>
      <c r="AL12" s="4">
        <v>4.0999999999999996</v>
      </c>
      <c r="AM12" s="4">
        <v>195.9</v>
      </c>
      <c r="AN12" s="4" t="s">
        <v>155</v>
      </c>
      <c r="AO12" s="4">
        <v>2</v>
      </c>
      <c r="AP12" s="5">
        <v>0.90190972222222221</v>
      </c>
      <c r="AQ12" s="4">
        <v>47.159281</v>
      </c>
      <c r="AR12" s="4">
        <v>-88.489677</v>
      </c>
      <c r="AS12" s="4">
        <v>316.7</v>
      </c>
      <c r="AT12" s="4">
        <v>8.1</v>
      </c>
      <c r="AU12" s="4">
        <v>12</v>
      </c>
      <c r="AV12" s="4">
        <v>10</v>
      </c>
      <c r="AW12" s="4" t="s">
        <v>412</v>
      </c>
      <c r="AX12" s="4">
        <v>1.6</v>
      </c>
      <c r="AY12" s="4">
        <v>1</v>
      </c>
      <c r="AZ12" s="4">
        <v>2.5</v>
      </c>
      <c r="BA12" s="4">
        <v>13.836</v>
      </c>
      <c r="BB12" s="4">
        <v>16.96</v>
      </c>
      <c r="BC12" s="4">
        <v>1.23</v>
      </c>
      <c r="BD12" s="4">
        <v>10.646000000000001</v>
      </c>
      <c r="BE12" s="4">
        <v>3085.2280000000001</v>
      </c>
      <c r="BF12" s="4">
        <v>1.655</v>
      </c>
      <c r="BG12" s="4">
        <v>11.930999999999999</v>
      </c>
      <c r="BH12" s="4">
        <v>0</v>
      </c>
      <c r="BI12" s="4">
        <v>11.930999999999999</v>
      </c>
      <c r="BJ12" s="4">
        <v>10.226000000000001</v>
      </c>
      <c r="BK12" s="4">
        <v>0</v>
      </c>
      <c r="BL12" s="4">
        <v>10.226000000000001</v>
      </c>
      <c r="BM12" s="4">
        <v>7.9299999999999995E-2</v>
      </c>
      <c r="BQ12" s="4">
        <v>765.99</v>
      </c>
      <c r="BR12" s="4">
        <v>0.18143000000000001</v>
      </c>
      <c r="BS12" s="4">
        <v>-5</v>
      </c>
      <c r="BT12" s="4">
        <v>0.93101999999999996</v>
      </c>
      <c r="BU12" s="4">
        <v>4.4336950000000002</v>
      </c>
      <c r="BV12" s="4">
        <v>18.806604</v>
      </c>
      <c r="BW12" s="4">
        <f t="shared" si="10"/>
        <v>1.1713822190000001</v>
      </c>
      <c r="BY12" s="4">
        <f t="shared" si="11"/>
        <v>11717.397099560238</v>
      </c>
      <c r="BZ12" s="4">
        <f t="shared" si="12"/>
        <v>6.2855296917350003</v>
      </c>
      <c r="CA12" s="4">
        <f t="shared" si="13"/>
        <v>38.837357478962005</v>
      </c>
      <c r="CB12" s="4">
        <f t="shared" si="14"/>
        <v>0.30117371876409998</v>
      </c>
    </row>
    <row r="13" spans="1:87" x14ac:dyDescent="0.25">
      <c r="A13" s="2">
        <v>42801</v>
      </c>
      <c r="B13" s="3">
        <v>0.69357159722222228</v>
      </c>
      <c r="C13" s="4">
        <v>12.691000000000001</v>
      </c>
      <c r="D13" s="4">
        <v>9.7999999999999997E-3</v>
      </c>
      <c r="E13" s="4">
        <v>97.668659000000005</v>
      </c>
      <c r="F13" s="4">
        <v>476.4</v>
      </c>
      <c r="G13" s="4">
        <v>1.5</v>
      </c>
      <c r="H13" s="4">
        <v>1.8</v>
      </c>
      <c r="J13" s="4">
        <v>3.55</v>
      </c>
      <c r="K13" s="4">
        <v>0.90290000000000004</v>
      </c>
      <c r="L13" s="4">
        <v>11.459300000000001</v>
      </c>
      <c r="M13" s="4">
        <v>8.8000000000000005E-3</v>
      </c>
      <c r="N13" s="4">
        <v>430.16390000000001</v>
      </c>
      <c r="O13" s="4">
        <v>1.3252999999999999</v>
      </c>
      <c r="P13" s="4">
        <v>431.5</v>
      </c>
      <c r="Q13" s="4">
        <v>369.08120000000002</v>
      </c>
      <c r="R13" s="4">
        <v>1.1371</v>
      </c>
      <c r="S13" s="4">
        <v>370.2</v>
      </c>
      <c r="T13" s="4">
        <v>1.7902</v>
      </c>
      <c r="W13" s="4">
        <v>0</v>
      </c>
      <c r="X13" s="4">
        <v>3.2016</v>
      </c>
      <c r="Y13" s="4">
        <v>11.9</v>
      </c>
      <c r="Z13" s="4">
        <v>795</v>
      </c>
      <c r="AA13" s="4">
        <v>810</v>
      </c>
      <c r="AB13" s="4">
        <v>833</v>
      </c>
      <c r="AC13" s="4">
        <v>29</v>
      </c>
      <c r="AD13" s="4">
        <v>13.7</v>
      </c>
      <c r="AE13" s="4">
        <v>0.31</v>
      </c>
      <c r="AF13" s="4">
        <v>958</v>
      </c>
      <c r="AG13" s="4">
        <v>7.5</v>
      </c>
      <c r="AH13" s="4">
        <v>24.49</v>
      </c>
      <c r="AI13" s="4">
        <v>27</v>
      </c>
      <c r="AJ13" s="4">
        <v>191</v>
      </c>
      <c r="AK13" s="4">
        <v>188</v>
      </c>
      <c r="AL13" s="4">
        <v>4</v>
      </c>
      <c r="AM13" s="4">
        <v>196</v>
      </c>
      <c r="AN13" s="4" t="s">
        <v>155</v>
      </c>
      <c r="AO13" s="4">
        <v>2</v>
      </c>
      <c r="AP13" s="5">
        <v>0.90192129629629625</v>
      </c>
      <c r="AQ13" s="4">
        <v>47.159255999999999</v>
      </c>
      <c r="AR13" s="4">
        <v>-88.489639999999994</v>
      </c>
      <c r="AS13" s="4">
        <v>316.7</v>
      </c>
      <c r="AT13" s="4">
        <v>9</v>
      </c>
      <c r="AU13" s="4">
        <v>12</v>
      </c>
      <c r="AV13" s="4">
        <v>10</v>
      </c>
      <c r="AW13" s="4" t="s">
        <v>412</v>
      </c>
      <c r="AX13" s="4">
        <v>1.5793999999999999</v>
      </c>
      <c r="AY13" s="4">
        <v>1.0103</v>
      </c>
      <c r="AZ13" s="4">
        <v>2.5</v>
      </c>
      <c r="BA13" s="4">
        <v>13.836</v>
      </c>
      <c r="BB13" s="4">
        <v>16.829999999999998</v>
      </c>
      <c r="BC13" s="4">
        <v>1.22</v>
      </c>
      <c r="BD13" s="4">
        <v>10.75</v>
      </c>
      <c r="BE13" s="4">
        <v>3085.5659999999998</v>
      </c>
      <c r="BF13" s="4">
        <v>1.5109999999999999</v>
      </c>
      <c r="BG13" s="4">
        <v>12.13</v>
      </c>
      <c r="BH13" s="4">
        <v>3.6999999999999998E-2</v>
      </c>
      <c r="BI13" s="4">
        <v>12.167</v>
      </c>
      <c r="BJ13" s="4">
        <v>10.407</v>
      </c>
      <c r="BK13" s="4">
        <v>3.2000000000000001E-2</v>
      </c>
      <c r="BL13" s="4">
        <v>10.439</v>
      </c>
      <c r="BM13" s="4">
        <v>1.5699999999999999E-2</v>
      </c>
      <c r="BQ13" s="4">
        <v>626.81799999999998</v>
      </c>
      <c r="BR13" s="4">
        <v>0.16830999999999999</v>
      </c>
      <c r="BS13" s="4">
        <v>-5</v>
      </c>
      <c r="BT13" s="4">
        <v>0.93047000000000002</v>
      </c>
      <c r="BU13" s="4">
        <v>4.1130760000000004</v>
      </c>
      <c r="BV13" s="4">
        <v>18.795494000000001</v>
      </c>
      <c r="BW13" s="4">
        <f t="shared" si="10"/>
        <v>1.0866746792000002</v>
      </c>
      <c r="BY13" s="4">
        <f t="shared" si="11"/>
        <v>10871.254047106306</v>
      </c>
      <c r="BZ13" s="4">
        <f t="shared" si="12"/>
        <v>5.3236472223176001</v>
      </c>
      <c r="CA13" s="4">
        <f t="shared" si="13"/>
        <v>36.666576202951205</v>
      </c>
      <c r="CB13" s="4">
        <f t="shared" si="14"/>
        <v>5.5315196155119997E-2</v>
      </c>
    </row>
    <row r="14" spans="1:87" x14ac:dyDescent="0.25">
      <c r="A14" s="2">
        <v>42801</v>
      </c>
      <c r="B14" s="3">
        <v>0.69358317129629621</v>
      </c>
      <c r="C14" s="4">
        <v>12.789</v>
      </c>
      <c r="D14" s="4">
        <v>9.1999999999999998E-3</v>
      </c>
      <c r="E14" s="4">
        <v>91.680395000000004</v>
      </c>
      <c r="F14" s="4">
        <v>478</v>
      </c>
      <c r="G14" s="4">
        <v>13.8</v>
      </c>
      <c r="H14" s="4">
        <v>6.4</v>
      </c>
      <c r="J14" s="4">
        <v>3.18</v>
      </c>
      <c r="K14" s="4">
        <v>0.9022</v>
      </c>
      <c r="L14" s="4">
        <v>11.537800000000001</v>
      </c>
      <c r="M14" s="4">
        <v>8.3000000000000001E-3</v>
      </c>
      <c r="N14" s="4">
        <v>431.24110000000002</v>
      </c>
      <c r="O14" s="4">
        <v>12.4054</v>
      </c>
      <c r="P14" s="4">
        <v>443.6</v>
      </c>
      <c r="Q14" s="4">
        <v>370.62150000000003</v>
      </c>
      <c r="R14" s="4">
        <v>10.6616</v>
      </c>
      <c r="S14" s="4">
        <v>381.3</v>
      </c>
      <c r="T14" s="4">
        <v>6.3897000000000004</v>
      </c>
      <c r="W14" s="4">
        <v>0</v>
      </c>
      <c r="X14" s="4">
        <v>2.8653</v>
      </c>
      <c r="Y14" s="4">
        <v>12</v>
      </c>
      <c r="Z14" s="4">
        <v>795</v>
      </c>
      <c r="AA14" s="4">
        <v>811</v>
      </c>
      <c r="AB14" s="4">
        <v>832</v>
      </c>
      <c r="AC14" s="4">
        <v>29.5</v>
      </c>
      <c r="AD14" s="4">
        <v>14.42</v>
      </c>
      <c r="AE14" s="4">
        <v>0.33</v>
      </c>
      <c r="AF14" s="4">
        <v>958</v>
      </c>
      <c r="AG14" s="4">
        <v>8</v>
      </c>
      <c r="AH14" s="4">
        <v>24</v>
      </c>
      <c r="AI14" s="4">
        <v>27</v>
      </c>
      <c r="AJ14" s="4">
        <v>191</v>
      </c>
      <c r="AK14" s="4">
        <v>188</v>
      </c>
      <c r="AL14" s="4">
        <v>4.0999999999999996</v>
      </c>
      <c r="AM14" s="4">
        <v>196</v>
      </c>
      <c r="AN14" s="4" t="s">
        <v>155</v>
      </c>
      <c r="AO14" s="4">
        <v>2</v>
      </c>
      <c r="AP14" s="5">
        <v>0.9019328703703704</v>
      </c>
      <c r="AQ14" s="4">
        <v>47.159213000000001</v>
      </c>
      <c r="AR14" s="4">
        <v>-88.489557000000005</v>
      </c>
      <c r="AS14" s="4">
        <v>316.5</v>
      </c>
      <c r="AT14" s="4">
        <v>17.399999999999999</v>
      </c>
      <c r="AU14" s="4">
        <v>12</v>
      </c>
      <c r="AV14" s="4">
        <v>10</v>
      </c>
      <c r="AW14" s="4" t="s">
        <v>412</v>
      </c>
      <c r="AX14" s="4">
        <v>1.4</v>
      </c>
      <c r="AY14" s="4">
        <v>1.1206</v>
      </c>
      <c r="AZ14" s="4">
        <v>2.5103</v>
      </c>
      <c r="BA14" s="4">
        <v>13.836</v>
      </c>
      <c r="BB14" s="4">
        <v>16.7</v>
      </c>
      <c r="BC14" s="4">
        <v>1.21</v>
      </c>
      <c r="BD14" s="4">
        <v>10.843</v>
      </c>
      <c r="BE14" s="4">
        <v>3085.5320000000002</v>
      </c>
      <c r="BF14" s="4">
        <v>1.4079999999999999</v>
      </c>
      <c r="BG14" s="4">
        <v>12.077</v>
      </c>
      <c r="BH14" s="4">
        <v>0.34699999999999998</v>
      </c>
      <c r="BI14" s="4">
        <v>12.425000000000001</v>
      </c>
      <c r="BJ14" s="4">
        <v>10.379</v>
      </c>
      <c r="BK14" s="4">
        <v>0.29899999999999999</v>
      </c>
      <c r="BL14" s="4">
        <v>10.678000000000001</v>
      </c>
      <c r="BM14" s="4">
        <v>5.5500000000000001E-2</v>
      </c>
      <c r="BQ14" s="4">
        <v>557.16</v>
      </c>
      <c r="BR14" s="4">
        <v>0.1845</v>
      </c>
      <c r="BS14" s="4">
        <v>-5</v>
      </c>
      <c r="BT14" s="4">
        <v>0.93103999999999998</v>
      </c>
      <c r="BU14" s="4">
        <v>4.5087190000000001</v>
      </c>
      <c r="BV14" s="4">
        <v>18.807008</v>
      </c>
      <c r="BW14" s="4">
        <f t="shared" si="10"/>
        <v>1.1912035597999999</v>
      </c>
      <c r="BY14" s="4">
        <f t="shared" si="11"/>
        <v>11916.845099054954</v>
      </c>
      <c r="BZ14" s="4">
        <f t="shared" si="12"/>
        <v>5.4379335231232</v>
      </c>
      <c r="CA14" s="4">
        <f t="shared" si="13"/>
        <v>40.085448889556602</v>
      </c>
      <c r="CB14" s="4">
        <f t="shared" si="14"/>
        <v>0.2143503625947</v>
      </c>
    </row>
    <row r="15" spans="1:87" x14ac:dyDescent="0.25">
      <c r="A15" s="2">
        <v>42801</v>
      </c>
      <c r="B15" s="3">
        <v>0.69359474537037036</v>
      </c>
      <c r="C15" s="4">
        <v>12.82</v>
      </c>
      <c r="D15" s="4">
        <v>1.0800000000000001E-2</v>
      </c>
      <c r="E15" s="4">
        <v>108.15486</v>
      </c>
      <c r="F15" s="4">
        <v>478.2</v>
      </c>
      <c r="G15" s="4">
        <v>16.100000000000001</v>
      </c>
      <c r="H15" s="4">
        <v>9</v>
      </c>
      <c r="J15" s="4">
        <v>3.03</v>
      </c>
      <c r="K15" s="4">
        <v>0.90190000000000003</v>
      </c>
      <c r="L15" s="4">
        <v>11.5625</v>
      </c>
      <c r="M15" s="4">
        <v>9.7999999999999997E-3</v>
      </c>
      <c r="N15" s="4">
        <v>431.28890000000001</v>
      </c>
      <c r="O15" s="4">
        <v>14.551299999999999</v>
      </c>
      <c r="P15" s="4">
        <v>445.8</v>
      </c>
      <c r="Q15" s="4">
        <v>370.4366</v>
      </c>
      <c r="R15" s="4">
        <v>12.498200000000001</v>
      </c>
      <c r="S15" s="4">
        <v>382.9</v>
      </c>
      <c r="T15" s="4">
        <v>9.048</v>
      </c>
      <c r="W15" s="4">
        <v>0</v>
      </c>
      <c r="X15" s="4">
        <v>2.7315999999999998</v>
      </c>
      <c r="Y15" s="4">
        <v>12</v>
      </c>
      <c r="Z15" s="4">
        <v>794</v>
      </c>
      <c r="AA15" s="4">
        <v>810</v>
      </c>
      <c r="AB15" s="4">
        <v>831</v>
      </c>
      <c r="AC15" s="4">
        <v>30</v>
      </c>
      <c r="AD15" s="4">
        <v>14.16</v>
      </c>
      <c r="AE15" s="4">
        <v>0.33</v>
      </c>
      <c r="AF15" s="4">
        <v>958</v>
      </c>
      <c r="AG15" s="4">
        <v>7.5</v>
      </c>
      <c r="AH15" s="4">
        <v>24.51</v>
      </c>
      <c r="AI15" s="4">
        <v>27</v>
      </c>
      <c r="AJ15" s="4">
        <v>191</v>
      </c>
      <c r="AK15" s="4">
        <v>187.5</v>
      </c>
      <c r="AL15" s="4">
        <v>4</v>
      </c>
      <c r="AM15" s="4">
        <v>196</v>
      </c>
      <c r="AN15" s="4" t="s">
        <v>155</v>
      </c>
      <c r="AO15" s="4">
        <v>2</v>
      </c>
      <c r="AP15" s="5">
        <v>0.90194444444444455</v>
      </c>
      <c r="AQ15" s="4">
        <v>47.159168000000001</v>
      </c>
      <c r="AR15" s="4">
        <v>-88.489458999999997</v>
      </c>
      <c r="AS15" s="4">
        <v>316.39999999999998</v>
      </c>
      <c r="AT15" s="4">
        <v>21.4</v>
      </c>
      <c r="AU15" s="4">
        <v>12</v>
      </c>
      <c r="AV15" s="4">
        <v>10</v>
      </c>
      <c r="AW15" s="4" t="s">
        <v>412</v>
      </c>
      <c r="AX15" s="4">
        <v>1.3896999999999999</v>
      </c>
      <c r="AY15" s="4">
        <v>1.3</v>
      </c>
      <c r="AZ15" s="4">
        <v>2.5794000000000001</v>
      </c>
      <c r="BA15" s="4">
        <v>13.836</v>
      </c>
      <c r="BB15" s="4">
        <v>16.66</v>
      </c>
      <c r="BC15" s="4">
        <v>1.2</v>
      </c>
      <c r="BD15" s="4">
        <v>10.875999999999999</v>
      </c>
      <c r="BE15" s="4">
        <v>3085.0459999999998</v>
      </c>
      <c r="BF15" s="4">
        <v>1.657</v>
      </c>
      <c r="BG15" s="4">
        <v>12.051</v>
      </c>
      <c r="BH15" s="4">
        <v>0.40699999999999997</v>
      </c>
      <c r="BI15" s="4">
        <v>12.457000000000001</v>
      </c>
      <c r="BJ15" s="4">
        <v>10.35</v>
      </c>
      <c r="BK15" s="4">
        <v>0.34899999999999998</v>
      </c>
      <c r="BL15" s="4">
        <v>10.7</v>
      </c>
      <c r="BM15" s="4">
        <v>7.8399999999999997E-2</v>
      </c>
      <c r="BQ15" s="4">
        <v>529.93299999999999</v>
      </c>
      <c r="BR15" s="4">
        <v>0.23246</v>
      </c>
      <c r="BS15" s="4">
        <v>-5</v>
      </c>
      <c r="BT15" s="4">
        <v>0.93147000000000002</v>
      </c>
      <c r="BU15" s="4">
        <v>5.6807410000000003</v>
      </c>
      <c r="BV15" s="4">
        <v>18.815694000000001</v>
      </c>
      <c r="BW15" s="4">
        <f t="shared" si="10"/>
        <v>1.5008517722000001</v>
      </c>
      <c r="BY15" s="4">
        <f t="shared" si="11"/>
        <v>15012.212496397067</v>
      </c>
      <c r="BZ15" s="4">
        <f t="shared" si="12"/>
        <v>8.0631653811742012</v>
      </c>
      <c r="CA15" s="4">
        <f t="shared" si="13"/>
        <v>50.36437036521</v>
      </c>
      <c r="CB15" s="4">
        <f t="shared" si="14"/>
        <v>0.38150402286304003</v>
      </c>
    </row>
    <row r="16" spans="1:87" x14ac:dyDescent="0.25">
      <c r="A16" s="2">
        <v>42801</v>
      </c>
      <c r="B16" s="3">
        <v>0.69360631944444451</v>
      </c>
      <c r="C16" s="4">
        <v>12.903</v>
      </c>
      <c r="D16" s="4">
        <v>1.0999999999999999E-2</v>
      </c>
      <c r="E16" s="4">
        <v>110</v>
      </c>
      <c r="F16" s="4">
        <v>477.4</v>
      </c>
      <c r="G16" s="4">
        <v>19.5</v>
      </c>
      <c r="H16" s="4">
        <v>3.5</v>
      </c>
      <c r="J16" s="4">
        <v>2.88</v>
      </c>
      <c r="K16" s="4">
        <v>0.90129999999999999</v>
      </c>
      <c r="L16" s="4">
        <v>11.629200000000001</v>
      </c>
      <c r="M16" s="4">
        <v>9.9000000000000008E-3</v>
      </c>
      <c r="N16" s="4">
        <v>430.31950000000001</v>
      </c>
      <c r="O16" s="4">
        <v>17.566199999999998</v>
      </c>
      <c r="P16" s="4">
        <v>447.9</v>
      </c>
      <c r="Q16" s="4">
        <v>369.62060000000002</v>
      </c>
      <c r="R16" s="4">
        <v>15.0884</v>
      </c>
      <c r="S16" s="4">
        <v>384.7</v>
      </c>
      <c r="T16" s="4">
        <v>3.4687000000000001</v>
      </c>
      <c r="W16" s="4">
        <v>0</v>
      </c>
      <c r="X16" s="4">
        <v>2.5912999999999999</v>
      </c>
      <c r="Y16" s="4">
        <v>11.9</v>
      </c>
      <c r="Z16" s="4">
        <v>795</v>
      </c>
      <c r="AA16" s="4">
        <v>808</v>
      </c>
      <c r="AB16" s="4">
        <v>832</v>
      </c>
      <c r="AC16" s="4">
        <v>30</v>
      </c>
      <c r="AD16" s="4">
        <v>14.18</v>
      </c>
      <c r="AE16" s="4">
        <v>0.33</v>
      </c>
      <c r="AF16" s="4">
        <v>958</v>
      </c>
      <c r="AG16" s="4">
        <v>7.5</v>
      </c>
      <c r="AH16" s="4">
        <v>25</v>
      </c>
      <c r="AI16" s="4">
        <v>27</v>
      </c>
      <c r="AJ16" s="4">
        <v>191</v>
      </c>
      <c r="AK16" s="4">
        <v>187.5</v>
      </c>
      <c r="AL16" s="4">
        <v>4</v>
      </c>
      <c r="AM16" s="4">
        <v>196</v>
      </c>
      <c r="AN16" s="4" t="s">
        <v>155</v>
      </c>
      <c r="AO16" s="4">
        <v>2</v>
      </c>
      <c r="AP16" s="5">
        <v>0.90195601851851848</v>
      </c>
      <c r="AQ16" s="4">
        <v>47.159117999999999</v>
      </c>
      <c r="AR16" s="4">
        <v>-88.489352999999994</v>
      </c>
      <c r="AS16" s="4">
        <v>316.2</v>
      </c>
      <c r="AT16" s="4">
        <v>22.6</v>
      </c>
      <c r="AU16" s="4">
        <v>12</v>
      </c>
      <c r="AV16" s="4">
        <v>10</v>
      </c>
      <c r="AW16" s="4" t="s">
        <v>412</v>
      </c>
      <c r="AX16" s="4">
        <v>1.3</v>
      </c>
      <c r="AY16" s="4">
        <v>1.3103</v>
      </c>
      <c r="AZ16" s="4">
        <v>2.4</v>
      </c>
      <c r="BA16" s="4">
        <v>13.836</v>
      </c>
      <c r="BB16" s="4">
        <v>16.559999999999999</v>
      </c>
      <c r="BC16" s="4">
        <v>1.2</v>
      </c>
      <c r="BD16" s="4">
        <v>10.952</v>
      </c>
      <c r="BE16" s="4">
        <v>3085.107</v>
      </c>
      <c r="BF16" s="4">
        <v>1.6739999999999999</v>
      </c>
      <c r="BG16" s="4">
        <v>11.955</v>
      </c>
      <c r="BH16" s="4">
        <v>0.48799999999999999</v>
      </c>
      <c r="BI16" s="4">
        <v>12.443</v>
      </c>
      <c r="BJ16" s="4">
        <v>10.269</v>
      </c>
      <c r="BK16" s="4">
        <v>0.41899999999999998</v>
      </c>
      <c r="BL16" s="4">
        <v>10.688000000000001</v>
      </c>
      <c r="BM16" s="4">
        <v>2.9899999999999999E-2</v>
      </c>
      <c r="BQ16" s="4">
        <v>499.851</v>
      </c>
      <c r="BR16" s="4">
        <v>0.33660000000000001</v>
      </c>
      <c r="BS16" s="4">
        <v>-5</v>
      </c>
      <c r="BT16" s="4">
        <v>0.93</v>
      </c>
      <c r="BU16" s="4">
        <v>8.2256619999999998</v>
      </c>
      <c r="BV16" s="4">
        <v>18.786000000000001</v>
      </c>
      <c r="BW16" s="4">
        <f t="shared" si="10"/>
        <v>2.1732199003999999</v>
      </c>
      <c r="BY16" s="4">
        <f t="shared" si="11"/>
        <v>21737.978816403407</v>
      </c>
      <c r="BZ16" s="4">
        <f t="shared" si="12"/>
        <v>11.795174863840799</v>
      </c>
      <c r="CA16" s="4">
        <f t="shared" si="13"/>
        <v>72.356422148614797</v>
      </c>
      <c r="CB16" s="4">
        <f t="shared" si="14"/>
        <v>0.21067845186907999</v>
      </c>
    </row>
    <row r="17" spans="1:80" x14ac:dyDescent="0.25">
      <c r="A17" s="2">
        <v>42801</v>
      </c>
      <c r="B17" s="3">
        <v>0.69361789351851855</v>
      </c>
      <c r="C17" s="4">
        <v>13.02</v>
      </c>
      <c r="D17" s="4">
        <v>1.04E-2</v>
      </c>
      <c r="E17" s="4">
        <v>104.364548</v>
      </c>
      <c r="F17" s="4">
        <v>461.6</v>
      </c>
      <c r="G17" s="4">
        <v>40.200000000000003</v>
      </c>
      <c r="H17" s="4">
        <v>12</v>
      </c>
      <c r="J17" s="4">
        <v>2.73</v>
      </c>
      <c r="K17" s="4">
        <v>0.90029999999999999</v>
      </c>
      <c r="L17" s="4">
        <v>11.7225</v>
      </c>
      <c r="M17" s="4">
        <v>9.4000000000000004E-3</v>
      </c>
      <c r="N17" s="4">
        <v>415.61869999999999</v>
      </c>
      <c r="O17" s="4">
        <v>36.201999999999998</v>
      </c>
      <c r="P17" s="4">
        <v>451.8</v>
      </c>
      <c r="Q17" s="4">
        <v>357.17739999999998</v>
      </c>
      <c r="R17" s="4">
        <v>31.111499999999999</v>
      </c>
      <c r="S17" s="4">
        <v>388.3</v>
      </c>
      <c r="T17" s="4">
        <v>12.026300000000001</v>
      </c>
      <c r="W17" s="4">
        <v>0</v>
      </c>
      <c r="X17" s="4">
        <v>2.4554999999999998</v>
      </c>
      <c r="Y17" s="4">
        <v>12</v>
      </c>
      <c r="Z17" s="4">
        <v>795</v>
      </c>
      <c r="AA17" s="4">
        <v>809</v>
      </c>
      <c r="AB17" s="4">
        <v>832</v>
      </c>
      <c r="AC17" s="4">
        <v>30.5</v>
      </c>
      <c r="AD17" s="4">
        <v>14.4</v>
      </c>
      <c r="AE17" s="4">
        <v>0.33</v>
      </c>
      <c r="AF17" s="4">
        <v>958</v>
      </c>
      <c r="AG17" s="4">
        <v>7.5</v>
      </c>
      <c r="AH17" s="4">
        <v>24.49</v>
      </c>
      <c r="AI17" s="4">
        <v>27</v>
      </c>
      <c r="AJ17" s="4">
        <v>191</v>
      </c>
      <c r="AK17" s="4">
        <v>188</v>
      </c>
      <c r="AL17" s="4">
        <v>3.9</v>
      </c>
      <c r="AM17" s="4">
        <v>196</v>
      </c>
      <c r="AN17" s="4" t="s">
        <v>155</v>
      </c>
      <c r="AO17" s="4">
        <v>2</v>
      </c>
      <c r="AP17" s="5">
        <v>0.90196759259259263</v>
      </c>
      <c r="AQ17" s="4">
        <v>47.159067999999998</v>
      </c>
      <c r="AR17" s="4">
        <v>-88.489234999999994</v>
      </c>
      <c r="AS17" s="4">
        <v>316</v>
      </c>
      <c r="AT17" s="4">
        <v>23</v>
      </c>
      <c r="AU17" s="4">
        <v>12</v>
      </c>
      <c r="AV17" s="4">
        <v>10</v>
      </c>
      <c r="AW17" s="4" t="s">
        <v>412</v>
      </c>
      <c r="AX17" s="4">
        <v>1.3103</v>
      </c>
      <c r="AY17" s="4">
        <v>1.4823999999999999</v>
      </c>
      <c r="AZ17" s="4">
        <v>2.4721000000000002</v>
      </c>
      <c r="BA17" s="4">
        <v>13.836</v>
      </c>
      <c r="BB17" s="4">
        <v>16.420000000000002</v>
      </c>
      <c r="BC17" s="4">
        <v>1.19</v>
      </c>
      <c r="BD17" s="4">
        <v>11.068</v>
      </c>
      <c r="BE17" s="4">
        <v>3084.9549999999999</v>
      </c>
      <c r="BF17" s="4">
        <v>1.5740000000000001</v>
      </c>
      <c r="BG17" s="4">
        <v>11.454000000000001</v>
      </c>
      <c r="BH17" s="4">
        <v>0.998</v>
      </c>
      <c r="BI17" s="4">
        <v>12.452</v>
      </c>
      <c r="BJ17" s="4">
        <v>9.843</v>
      </c>
      <c r="BK17" s="4">
        <v>0.85699999999999998</v>
      </c>
      <c r="BL17" s="4">
        <v>10.701000000000001</v>
      </c>
      <c r="BM17" s="4">
        <v>0.1028</v>
      </c>
      <c r="BQ17" s="4">
        <v>469.863</v>
      </c>
      <c r="BR17" s="4">
        <v>0.32064999999999999</v>
      </c>
      <c r="BS17" s="4">
        <v>-5</v>
      </c>
      <c r="BT17" s="4">
        <v>0.93</v>
      </c>
      <c r="BU17" s="4">
        <v>7.8358840000000001</v>
      </c>
      <c r="BV17" s="4">
        <v>18.786000000000001</v>
      </c>
      <c r="BW17" s="4">
        <f t="shared" si="10"/>
        <v>2.0702405528000001</v>
      </c>
      <c r="BY17" s="4">
        <f t="shared" si="11"/>
        <v>20706.891203303454</v>
      </c>
      <c r="BZ17" s="4">
        <f t="shared" si="12"/>
        <v>10.565031500945601</v>
      </c>
      <c r="CA17" s="4">
        <f t="shared" si="13"/>
        <v>66.068364081199192</v>
      </c>
      <c r="CB17" s="4">
        <f t="shared" si="14"/>
        <v>0.6900160344963201</v>
      </c>
    </row>
    <row r="18" spans="1:80" x14ac:dyDescent="0.25">
      <c r="A18" s="2">
        <v>42801</v>
      </c>
      <c r="B18" s="3">
        <v>0.69362946759259259</v>
      </c>
      <c r="C18" s="4">
        <v>13.021000000000001</v>
      </c>
      <c r="D18" s="4">
        <v>1.04E-2</v>
      </c>
      <c r="E18" s="4">
        <v>103.96680499999999</v>
      </c>
      <c r="F18" s="4">
        <v>445.8</v>
      </c>
      <c r="G18" s="4">
        <v>41.2</v>
      </c>
      <c r="H18" s="4">
        <v>8.8000000000000007</v>
      </c>
      <c r="J18" s="4">
        <v>2.6</v>
      </c>
      <c r="K18" s="4">
        <v>0.90029999999999999</v>
      </c>
      <c r="L18" s="4">
        <v>11.7225</v>
      </c>
      <c r="M18" s="4">
        <v>9.4000000000000004E-3</v>
      </c>
      <c r="N18" s="4">
        <v>401.38049999999998</v>
      </c>
      <c r="O18" s="4">
        <v>37.092599999999997</v>
      </c>
      <c r="P18" s="4">
        <v>438.5</v>
      </c>
      <c r="Q18" s="4">
        <v>344.73899999999998</v>
      </c>
      <c r="R18" s="4">
        <v>31.8582</v>
      </c>
      <c r="S18" s="4">
        <v>376.6</v>
      </c>
      <c r="T18" s="4">
        <v>8.8444000000000003</v>
      </c>
      <c r="W18" s="4">
        <v>0</v>
      </c>
      <c r="X18" s="4">
        <v>2.3408000000000002</v>
      </c>
      <c r="Y18" s="4">
        <v>11.9</v>
      </c>
      <c r="Z18" s="4">
        <v>796</v>
      </c>
      <c r="AA18" s="4">
        <v>811</v>
      </c>
      <c r="AB18" s="4">
        <v>832</v>
      </c>
      <c r="AC18" s="4">
        <v>31</v>
      </c>
      <c r="AD18" s="4">
        <v>14.15</v>
      </c>
      <c r="AE18" s="4">
        <v>0.32</v>
      </c>
      <c r="AF18" s="4">
        <v>958</v>
      </c>
      <c r="AG18" s="4">
        <v>7</v>
      </c>
      <c r="AH18" s="4">
        <v>24</v>
      </c>
      <c r="AI18" s="4">
        <v>27</v>
      </c>
      <c r="AJ18" s="4">
        <v>191</v>
      </c>
      <c r="AK18" s="4">
        <v>188</v>
      </c>
      <c r="AL18" s="4">
        <v>3.9</v>
      </c>
      <c r="AM18" s="4">
        <v>196</v>
      </c>
      <c r="AN18" s="4" t="s">
        <v>155</v>
      </c>
      <c r="AO18" s="4">
        <v>2</v>
      </c>
      <c r="AP18" s="5">
        <v>0.90197916666666667</v>
      </c>
      <c r="AQ18" s="4">
        <v>47.159022</v>
      </c>
      <c r="AR18" s="4">
        <v>-88.489085000000003</v>
      </c>
      <c r="AS18" s="4">
        <v>315.3</v>
      </c>
      <c r="AT18" s="4">
        <v>26.5</v>
      </c>
      <c r="AU18" s="4">
        <v>12</v>
      </c>
      <c r="AV18" s="4">
        <v>10</v>
      </c>
      <c r="AW18" s="4" t="s">
        <v>412</v>
      </c>
      <c r="AX18" s="4">
        <v>1.3896999999999999</v>
      </c>
      <c r="AY18" s="4">
        <v>2.2000000000000002</v>
      </c>
      <c r="AZ18" s="4">
        <v>3.0381999999999998</v>
      </c>
      <c r="BA18" s="4">
        <v>13.836</v>
      </c>
      <c r="BB18" s="4">
        <v>16.420000000000002</v>
      </c>
      <c r="BC18" s="4">
        <v>1.19</v>
      </c>
      <c r="BD18" s="4">
        <v>11.073</v>
      </c>
      <c r="BE18" s="4">
        <v>3085.049</v>
      </c>
      <c r="BF18" s="4">
        <v>1.5680000000000001</v>
      </c>
      <c r="BG18" s="4">
        <v>11.061999999999999</v>
      </c>
      <c r="BH18" s="4">
        <v>1.022</v>
      </c>
      <c r="BI18" s="4">
        <v>12.084</v>
      </c>
      <c r="BJ18" s="4">
        <v>9.5009999999999994</v>
      </c>
      <c r="BK18" s="4">
        <v>0.878</v>
      </c>
      <c r="BL18" s="4">
        <v>10.379</v>
      </c>
      <c r="BM18" s="4">
        <v>7.5600000000000001E-2</v>
      </c>
      <c r="BQ18" s="4">
        <v>447.92200000000003</v>
      </c>
      <c r="BR18" s="4">
        <v>0.21418999999999999</v>
      </c>
      <c r="BS18" s="4">
        <v>-5</v>
      </c>
      <c r="BT18" s="4">
        <v>0.92898000000000003</v>
      </c>
      <c r="BU18" s="4">
        <v>5.2342680000000001</v>
      </c>
      <c r="BV18" s="4">
        <v>18.765395999999999</v>
      </c>
      <c r="BW18" s="4">
        <f t="shared" si="10"/>
        <v>1.3828936056000001</v>
      </c>
      <c r="BY18" s="4">
        <f t="shared" si="11"/>
        <v>13832.353893772472</v>
      </c>
      <c r="BZ18" s="4">
        <f t="shared" si="12"/>
        <v>7.0304007830784006</v>
      </c>
      <c r="CA18" s="4">
        <f t="shared" si="13"/>
        <v>42.599386377568798</v>
      </c>
      <c r="CB18" s="4">
        <f t="shared" si="14"/>
        <v>0.33896575204127999</v>
      </c>
    </row>
    <row r="19" spans="1:80" x14ac:dyDescent="0.25">
      <c r="A19" s="2">
        <v>42801</v>
      </c>
      <c r="B19" s="3">
        <v>0.69364104166666662</v>
      </c>
      <c r="C19" s="4">
        <v>13.029</v>
      </c>
      <c r="D19" s="4">
        <v>1.0999999999999999E-2</v>
      </c>
      <c r="E19" s="4">
        <v>110</v>
      </c>
      <c r="F19" s="4">
        <v>428.1</v>
      </c>
      <c r="G19" s="4">
        <v>41.2</v>
      </c>
      <c r="H19" s="4">
        <v>11.1</v>
      </c>
      <c r="J19" s="4">
        <v>2.5</v>
      </c>
      <c r="K19" s="4">
        <v>0.90029999999999999</v>
      </c>
      <c r="L19" s="4">
        <v>11.730399999999999</v>
      </c>
      <c r="M19" s="4">
        <v>9.9000000000000008E-3</v>
      </c>
      <c r="N19" s="4">
        <v>385.45229999999998</v>
      </c>
      <c r="O19" s="4">
        <v>37.098999999999997</v>
      </c>
      <c r="P19" s="4">
        <v>422.6</v>
      </c>
      <c r="Q19" s="4">
        <v>331.05860000000001</v>
      </c>
      <c r="R19" s="4">
        <v>31.863800000000001</v>
      </c>
      <c r="S19" s="4">
        <v>362.9</v>
      </c>
      <c r="T19" s="4">
        <v>11.0929</v>
      </c>
      <c r="W19" s="4">
        <v>0</v>
      </c>
      <c r="X19" s="4">
        <v>2.2507999999999999</v>
      </c>
      <c r="Y19" s="4">
        <v>12</v>
      </c>
      <c r="Z19" s="4">
        <v>796</v>
      </c>
      <c r="AA19" s="4">
        <v>810</v>
      </c>
      <c r="AB19" s="4">
        <v>833</v>
      </c>
      <c r="AC19" s="4">
        <v>31</v>
      </c>
      <c r="AD19" s="4">
        <v>14.15</v>
      </c>
      <c r="AE19" s="4">
        <v>0.32</v>
      </c>
      <c r="AF19" s="4">
        <v>958</v>
      </c>
      <c r="AG19" s="4">
        <v>7</v>
      </c>
      <c r="AH19" s="4">
        <v>24</v>
      </c>
      <c r="AI19" s="4">
        <v>27</v>
      </c>
      <c r="AJ19" s="4">
        <v>191</v>
      </c>
      <c r="AK19" s="4">
        <v>188</v>
      </c>
      <c r="AL19" s="4">
        <v>4.0999999999999996</v>
      </c>
      <c r="AM19" s="4">
        <v>196</v>
      </c>
      <c r="AN19" s="4" t="s">
        <v>155</v>
      </c>
      <c r="AO19" s="4">
        <v>2</v>
      </c>
      <c r="AP19" s="5">
        <v>0.9019907407407407</v>
      </c>
      <c r="AQ19" s="4">
        <v>47.158977</v>
      </c>
      <c r="AR19" s="4">
        <v>-88.488918999999996</v>
      </c>
      <c r="AS19" s="4">
        <v>314.8</v>
      </c>
      <c r="AT19" s="4">
        <v>27</v>
      </c>
      <c r="AU19" s="4">
        <v>12</v>
      </c>
      <c r="AV19" s="4">
        <v>9</v>
      </c>
      <c r="AW19" s="4" t="s">
        <v>409</v>
      </c>
      <c r="AX19" s="4">
        <v>1.3</v>
      </c>
      <c r="AY19" s="4">
        <v>2.2206000000000001</v>
      </c>
      <c r="AZ19" s="4">
        <v>2.5206</v>
      </c>
      <c r="BA19" s="4">
        <v>13.836</v>
      </c>
      <c r="BB19" s="4">
        <v>16.41</v>
      </c>
      <c r="BC19" s="4">
        <v>1.19</v>
      </c>
      <c r="BD19" s="4">
        <v>11.071</v>
      </c>
      <c r="BE19" s="4">
        <v>3084.8409999999999</v>
      </c>
      <c r="BF19" s="4">
        <v>1.6579999999999999</v>
      </c>
      <c r="BG19" s="4">
        <v>10.615</v>
      </c>
      <c r="BH19" s="4">
        <v>1.022</v>
      </c>
      <c r="BI19" s="4">
        <v>11.637</v>
      </c>
      <c r="BJ19" s="4">
        <v>9.1170000000000009</v>
      </c>
      <c r="BK19" s="4">
        <v>0.878</v>
      </c>
      <c r="BL19" s="4">
        <v>9.9949999999999992</v>
      </c>
      <c r="BM19" s="4">
        <v>9.4799999999999995E-2</v>
      </c>
      <c r="BQ19" s="4">
        <v>430.38600000000002</v>
      </c>
      <c r="BR19" s="4">
        <v>0.21889</v>
      </c>
      <c r="BS19" s="4">
        <v>-5</v>
      </c>
      <c r="BT19" s="4">
        <v>0.92952999999999997</v>
      </c>
      <c r="BU19" s="4">
        <v>5.3491239999999998</v>
      </c>
      <c r="BV19" s="4">
        <v>18.776506000000001</v>
      </c>
      <c r="BW19" s="4">
        <f t="shared" si="10"/>
        <v>1.4132385608</v>
      </c>
      <c r="BY19" s="4">
        <f t="shared" si="11"/>
        <v>14134.925375284673</v>
      </c>
      <c r="BZ19" s="4">
        <f t="shared" si="12"/>
        <v>7.5970548473072004</v>
      </c>
      <c r="CA19" s="4">
        <f t="shared" si="13"/>
        <v>41.774637540952803</v>
      </c>
      <c r="CB19" s="4">
        <f t="shared" si="14"/>
        <v>0.43437925182431997</v>
      </c>
    </row>
    <row r="20" spans="1:80" x14ac:dyDescent="0.25">
      <c r="A20" s="2">
        <v>42801</v>
      </c>
      <c r="B20" s="3">
        <v>0.69365261574074077</v>
      </c>
      <c r="C20" s="4">
        <v>13.03</v>
      </c>
      <c r="D20" s="4">
        <v>1.0999999999999999E-2</v>
      </c>
      <c r="E20" s="4">
        <v>110</v>
      </c>
      <c r="F20" s="4">
        <v>419.7</v>
      </c>
      <c r="G20" s="4">
        <v>35.9</v>
      </c>
      <c r="H20" s="4">
        <v>12.2</v>
      </c>
      <c r="J20" s="4">
        <v>2.4</v>
      </c>
      <c r="K20" s="4">
        <v>0.90029999999999999</v>
      </c>
      <c r="L20" s="4">
        <v>11.731</v>
      </c>
      <c r="M20" s="4">
        <v>9.9000000000000008E-3</v>
      </c>
      <c r="N20" s="4">
        <v>377.84350000000001</v>
      </c>
      <c r="O20" s="4">
        <v>32.281799999999997</v>
      </c>
      <c r="P20" s="4">
        <v>410.1</v>
      </c>
      <c r="Q20" s="4">
        <v>324.69940000000003</v>
      </c>
      <c r="R20" s="4">
        <v>27.741299999999999</v>
      </c>
      <c r="S20" s="4">
        <v>352.4</v>
      </c>
      <c r="T20" s="4">
        <v>12.193300000000001</v>
      </c>
      <c r="W20" s="4">
        <v>0</v>
      </c>
      <c r="X20" s="4">
        <v>2.1606999999999998</v>
      </c>
      <c r="Y20" s="4">
        <v>12</v>
      </c>
      <c r="Z20" s="4">
        <v>796</v>
      </c>
      <c r="AA20" s="4">
        <v>811</v>
      </c>
      <c r="AB20" s="4">
        <v>833</v>
      </c>
      <c r="AC20" s="4">
        <v>31.5</v>
      </c>
      <c r="AD20" s="4">
        <v>14.38</v>
      </c>
      <c r="AE20" s="4">
        <v>0.33</v>
      </c>
      <c r="AF20" s="4">
        <v>958</v>
      </c>
      <c r="AG20" s="4">
        <v>7</v>
      </c>
      <c r="AH20" s="4">
        <v>24</v>
      </c>
      <c r="AI20" s="4">
        <v>27</v>
      </c>
      <c r="AJ20" s="4">
        <v>191</v>
      </c>
      <c r="AK20" s="4">
        <v>187.5</v>
      </c>
      <c r="AL20" s="4">
        <v>4.0999999999999996</v>
      </c>
      <c r="AM20" s="4">
        <v>196</v>
      </c>
      <c r="AN20" s="4" t="s">
        <v>155</v>
      </c>
      <c r="AO20" s="4">
        <v>2</v>
      </c>
      <c r="AP20" s="5">
        <v>0.90201388888888889</v>
      </c>
      <c r="AQ20" s="4">
        <v>47.158935</v>
      </c>
      <c r="AR20" s="4">
        <v>-88.488624999999999</v>
      </c>
      <c r="AS20" s="4">
        <v>314.39999999999998</v>
      </c>
      <c r="AT20" s="4">
        <v>28</v>
      </c>
      <c r="AU20" s="4">
        <v>12</v>
      </c>
      <c r="AV20" s="4">
        <v>9</v>
      </c>
      <c r="AW20" s="4" t="s">
        <v>409</v>
      </c>
      <c r="AX20" s="4">
        <v>1.3</v>
      </c>
      <c r="AY20" s="4">
        <v>2.4411999999999998</v>
      </c>
      <c r="AZ20" s="4">
        <v>2.7412000000000001</v>
      </c>
      <c r="BA20" s="4">
        <v>13.836</v>
      </c>
      <c r="BB20" s="4">
        <v>16.41</v>
      </c>
      <c r="BC20" s="4">
        <v>1.19</v>
      </c>
      <c r="BD20" s="4">
        <v>11.073</v>
      </c>
      <c r="BE20" s="4">
        <v>3084.8110000000001</v>
      </c>
      <c r="BF20" s="4">
        <v>1.6579999999999999</v>
      </c>
      <c r="BG20" s="4">
        <v>10.404999999999999</v>
      </c>
      <c r="BH20" s="4">
        <v>0.88900000000000001</v>
      </c>
      <c r="BI20" s="4">
        <v>11.294</v>
      </c>
      <c r="BJ20" s="4">
        <v>8.9410000000000007</v>
      </c>
      <c r="BK20" s="4">
        <v>0.76400000000000001</v>
      </c>
      <c r="BL20" s="4">
        <v>9.7050000000000001</v>
      </c>
      <c r="BM20" s="4">
        <v>0.1042</v>
      </c>
      <c r="BQ20" s="4">
        <v>413.137</v>
      </c>
      <c r="BR20" s="4">
        <v>0.29308000000000001</v>
      </c>
      <c r="BS20" s="4">
        <v>-5</v>
      </c>
      <c r="BT20" s="4">
        <v>0.92998000000000003</v>
      </c>
      <c r="BU20" s="4">
        <v>7.1621420000000002</v>
      </c>
      <c r="BV20" s="4">
        <v>18.785596000000002</v>
      </c>
      <c r="BW20" s="4">
        <f t="shared" si="10"/>
        <v>1.8922379164000001</v>
      </c>
      <c r="BY20" s="4">
        <f t="shared" si="11"/>
        <v>18925.595700593771</v>
      </c>
      <c r="BZ20" s="4">
        <f t="shared" si="12"/>
        <v>10.1719806080776</v>
      </c>
      <c r="CA20" s="4">
        <f t="shared" si="13"/>
        <v>54.853847175405214</v>
      </c>
      <c r="CB20" s="4">
        <f t="shared" si="14"/>
        <v>0.63927646523624004</v>
      </c>
    </row>
    <row r="21" spans="1:80" x14ac:dyDescent="0.25">
      <c r="A21" s="2">
        <v>42801</v>
      </c>
      <c r="B21" s="3">
        <v>0.69366418981481492</v>
      </c>
      <c r="C21" s="4">
        <v>13.036</v>
      </c>
      <c r="D21" s="4">
        <v>1.0999999999999999E-2</v>
      </c>
      <c r="E21" s="4">
        <v>110</v>
      </c>
      <c r="F21" s="4">
        <v>412.4</v>
      </c>
      <c r="G21" s="4">
        <v>27.3</v>
      </c>
      <c r="H21" s="4">
        <v>4.7</v>
      </c>
      <c r="J21" s="4">
        <v>2.4</v>
      </c>
      <c r="K21" s="4">
        <v>0.9002</v>
      </c>
      <c r="L21" s="4">
        <v>11.734500000000001</v>
      </c>
      <c r="M21" s="4">
        <v>9.9000000000000008E-3</v>
      </c>
      <c r="N21" s="4">
        <v>371.21879999999999</v>
      </c>
      <c r="O21" s="4">
        <v>24.5471</v>
      </c>
      <c r="P21" s="4">
        <v>395.8</v>
      </c>
      <c r="Q21" s="4">
        <v>319.55930000000001</v>
      </c>
      <c r="R21" s="4">
        <v>21.1311</v>
      </c>
      <c r="S21" s="4">
        <v>340.7</v>
      </c>
      <c r="T21" s="4">
        <v>4.6977000000000002</v>
      </c>
      <c r="W21" s="4">
        <v>0</v>
      </c>
      <c r="X21" s="4">
        <v>2.1604000000000001</v>
      </c>
      <c r="Y21" s="4">
        <v>11.9</v>
      </c>
      <c r="Z21" s="4">
        <v>796</v>
      </c>
      <c r="AA21" s="4">
        <v>811</v>
      </c>
      <c r="AB21" s="4">
        <v>833</v>
      </c>
      <c r="AC21" s="4">
        <v>32</v>
      </c>
      <c r="AD21" s="4">
        <v>15.13</v>
      </c>
      <c r="AE21" s="4">
        <v>0.35</v>
      </c>
      <c r="AF21" s="4">
        <v>958</v>
      </c>
      <c r="AG21" s="4">
        <v>7.5</v>
      </c>
      <c r="AH21" s="4">
        <v>24</v>
      </c>
      <c r="AI21" s="4">
        <v>27</v>
      </c>
      <c r="AJ21" s="4">
        <v>191</v>
      </c>
      <c r="AK21" s="4">
        <v>187.5</v>
      </c>
      <c r="AL21" s="4">
        <v>4.0999999999999996</v>
      </c>
      <c r="AM21" s="4">
        <v>196</v>
      </c>
      <c r="AN21" s="4" t="s">
        <v>155</v>
      </c>
      <c r="AO21" s="4">
        <v>2</v>
      </c>
      <c r="AP21" s="5">
        <v>0.90201388888888889</v>
      </c>
      <c r="AQ21" s="4">
        <v>47.158934000000002</v>
      </c>
      <c r="AR21" s="4">
        <v>-88.488607000000002</v>
      </c>
      <c r="AS21" s="4">
        <v>314.39999999999998</v>
      </c>
      <c r="AT21" s="4">
        <v>28.1</v>
      </c>
      <c r="AU21" s="4">
        <v>12</v>
      </c>
      <c r="AV21" s="4">
        <v>9</v>
      </c>
      <c r="AW21" s="4" t="s">
        <v>409</v>
      </c>
      <c r="AX21" s="4">
        <v>1.310279</v>
      </c>
      <c r="AY21" s="4">
        <v>2.8</v>
      </c>
      <c r="AZ21" s="4">
        <v>3.1102789999999998</v>
      </c>
      <c r="BA21" s="4">
        <v>13.836</v>
      </c>
      <c r="BB21" s="4">
        <v>16.399999999999999</v>
      </c>
      <c r="BC21" s="4">
        <v>1.19</v>
      </c>
      <c r="BD21" s="4">
        <v>11.089</v>
      </c>
      <c r="BE21" s="4">
        <v>3085.0059999999999</v>
      </c>
      <c r="BF21" s="4">
        <v>1.657</v>
      </c>
      <c r="BG21" s="4">
        <v>10.220000000000001</v>
      </c>
      <c r="BH21" s="4">
        <v>0.67600000000000005</v>
      </c>
      <c r="BI21" s="4">
        <v>10.896000000000001</v>
      </c>
      <c r="BJ21" s="4">
        <v>8.798</v>
      </c>
      <c r="BK21" s="4">
        <v>0.58199999999999996</v>
      </c>
      <c r="BL21" s="4">
        <v>9.3800000000000008</v>
      </c>
      <c r="BM21" s="4">
        <v>4.0099999999999997E-2</v>
      </c>
      <c r="BQ21" s="4">
        <v>412.98399999999998</v>
      </c>
      <c r="BR21" s="4">
        <v>0.3256</v>
      </c>
      <c r="BS21" s="4">
        <v>-5</v>
      </c>
      <c r="BT21" s="4">
        <v>0.92950999999999995</v>
      </c>
      <c r="BU21" s="4">
        <v>7.9568500000000002</v>
      </c>
      <c r="BV21" s="4">
        <v>18.776102000000002</v>
      </c>
      <c r="BW21" s="4">
        <f t="shared" si="10"/>
        <v>2.1021997699999999</v>
      </c>
      <c r="BY21" s="4">
        <f t="shared" si="11"/>
        <v>21026.900230376257</v>
      </c>
      <c r="BZ21" s="4">
        <f t="shared" si="12"/>
        <v>11.29384308547</v>
      </c>
      <c r="CA21" s="4">
        <f t="shared" si="13"/>
        <v>59.965740172580006</v>
      </c>
      <c r="CB21" s="4">
        <f t="shared" si="14"/>
        <v>0.27331509217100003</v>
      </c>
    </row>
    <row r="22" spans="1:80" x14ac:dyDescent="0.25">
      <c r="A22" s="2">
        <v>42801</v>
      </c>
      <c r="B22" s="3">
        <v>0.69367576388888885</v>
      </c>
      <c r="C22" s="4">
        <v>13.048</v>
      </c>
      <c r="D22" s="4">
        <v>1.18E-2</v>
      </c>
      <c r="E22" s="4">
        <v>117.55725200000001</v>
      </c>
      <c r="F22" s="4">
        <v>400</v>
      </c>
      <c r="G22" s="4">
        <v>22.6</v>
      </c>
      <c r="H22" s="4">
        <v>10.3</v>
      </c>
      <c r="J22" s="4">
        <v>2.38</v>
      </c>
      <c r="K22" s="4">
        <v>0.90010000000000001</v>
      </c>
      <c r="L22" s="4">
        <v>11.744</v>
      </c>
      <c r="M22" s="4">
        <v>1.06E-2</v>
      </c>
      <c r="N22" s="4">
        <v>360.00060000000002</v>
      </c>
      <c r="O22" s="4">
        <v>20.362300000000001</v>
      </c>
      <c r="P22" s="4">
        <v>380.4</v>
      </c>
      <c r="Q22" s="4">
        <v>309.88729999999998</v>
      </c>
      <c r="R22" s="4">
        <v>17.527799999999999</v>
      </c>
      <c r="S22" s="4">
        <v>327.39999999999998</v>
      </c>
      <c r="T22" s="4">
        <v>10.327299999999999</v>
      </c>
      <c r="W22" s="4">
        <v>0</v>
      </c>
      <c r="X22" s="4">
        <v>2.1412</v>
      </c>
      <c r="Y22" s="4">
        <v>12</v>
      </c>
      <c r="Z22" s="4">
        <v>795</v>
      </c>
      <c r="AA22" s="4">
        <v>810</v>
      </c>
      <c r="AB22" s="4">
        <v>832</v>
      </c>
      <c r="AC22" s="4">
        <v>32</v>
      </c>
      <c r="AD22" s="4">
        <v>15.11</v>
      </c>
      <c r="AE22" s="4">
        <v>0.35</v>
      </c>
      <c r="AF22" s="4">
        <v>958</v>
      </c>
      <c r="AG22" s="4">
        <v>7.5</v>
      </c>
      <c r="AH22" s="4">
        <v>24</v>
      </c>
      <c r="AI22" s="4">
        <v>27</v>
      </c>
      <c r="AJ22" s="4">
        <v>191</v>
      </c>
      <c r="AK22" s="4">
        <v>188</v>
      </c>
      <c r="AL22" s="4">
        <v>4</v>
      </c>
      <c r="AM22" s="4">
        <v>196</v>
      </c>
      <c r="AN22" s="4" t="s">
        <v>155</v>
      </c>
      <c r="AO22" s="4">
        <v>2</v>
      </c>
      <c r="AP22" s="5">
        <v>0.90202546296296304</v>
      </c>
      <c r="AQ22" s="4">
        <v>47.158921999999997</v>
      </c>
      <c r="AR22" s="4">
        <v>-88.488434999999996</v>
      </c>
      <c r="AS22" s="4">
        <v>314.60000000000002</v>
      </c>
      <c r="AT22" s="4">
        <v>29.1</v>
      </c>
      <c r="AU22" s="4">
        <v>12</v>
      </c>
      <c r="AV22" s="4">
        <v>9</v>
      </c>
      <c r="AW22" s="4" t="s">
        <v>409</v>
      </c>
      <c r="AX22" s="4">
        <v>1.4</v>
      </c>
      <c r="AY22" s="4">
        <v>2.77976</v>
      </c>
      <c r="AZ22" s="4">
        <v>3.1797599999999999</v>
      </c>
      <c r="BA22" s="4">
        <v>13.836</v>
      </c>
      <c r="BB22" s="4">
        <v>16.39</v>
      </c>
      <c r="BC22" s="4">
        <v>1.18</v>
      </c>
      <c r="BD22" s="4">
        <v>11.103999999999999</v>
      </c>
      <c r="BE22" s="4">
        <v>3084.672</v>
      </c>
      <c r="BF22" s="4">
        <v>1.7689999999999999</v>
      </c>
      <c r="BG22" s="4">
        <v>9.9019999999999992</v>
      </c>
      <c r="BH22" s="4">
        <v>0.56000000000000005</v>
      </c>
      <c r="BI22" s="4">
        <v>10.462</v>
      </c>
      <c r="BJ22" s="4">
        <v>8.5239999999999991</v>
      </c>
      <c r="BK22" s="4">
        <v>0.48199999999999998</v>
      </c>
      <c r="BL22" s="4">
        <v>9.0060000000000002</v>
      </c>
      <c r="BM22" s="4">
        <v>8.8099999999999998E-2</v>
      </c>
      <c r="BQ22" s="4">
        <v>408.92099999999999</v>
      </c>
      <c r="BR22" s="4">
        <v>0.27438000000000001</v>
      </c>
      <c r="BS22" s="4">
        <v>-5</v>
      </c>
      <c r="BT22" s="4">
        <v>0.93152999999999997</v>
      </c>
      <c r="BU22" s="4">
        <v>6.7051610000000004</v>
      </c>
      <c r="BV22" s="4">
        <v>18.816905999999999</v>
      </c>
      <c r="BW22" s="4">
        <f t="shared" si="10"/>
        <v>1.7715035362</v>
      </c>
      <c r="BY22" s="4">
        <f t="shared" si="11"/>
        <v>17717.248301151671</v>
      </c>
      <c r="BZ22" s="4">
        <f t="shared" si="12"/>
        <v>10.160500774389401</v>
      </c>
      <c r="CA22" s="4">
        <f t="shared" si="13"/>
        <v>48.958795139002397</v>
      </c>
      <c r="CB22" s="4">
        <f t="shared" si="14"/>
        <v>0.50601476440005999</v>
      </c>
    </row>
    <row r="23" spans="1:80" x14ac:dyDescent="0.25">
      <c r="A23" s="2">
        <v>42801</v>
      </c>
      <c r="B23" s="3">
        <v>0.693687337962963</v>
      </c>
      <c r="C23" s="4">
        <v>13.061999999999999</v>
      </c>
      <c r="D23" s="4">
        <v>1.2E-2</v>
      </c>
      <c r="E23" s="4">
        <v>120</v>
      </c>
      <c r="F23" s="4">
        <v>395</v>
      </c>
      <c r="G23" s="4">
        <v>17.7</v>
      </c>
      <c r="H23" s="4">
        <v>5.7</v>
      </c>
      <c r="J23" s="4">
        <v>2.2999999999999998</v>
      </c>
      <c r="K23" s="4">
        <v>0.9</v>
      </c>
      <c r="L23" s="4">
        <v>11.755599999999999</v>
      </c>
      <c r="M23" s="4">
        <v>1.0800000000000001E-2</v>
      </c>
      <c r="N23" s="4">
        <v>355.4837</v>
      </c>
      <c r="O23" s="4">
        <v>15.9293</v>
      </c>
      <c r="P23" s="4">
        <v>371.4</v>
      </c>
      <c r="Q23" s="4">
        <v>306.01400000000001</v>
      </c>
      <c r="R23" s="4">
        <v>13.7125</v>
      </c>
      <c r="S23" s="4">
        <v>319.7</v>
      </c>
      <c r="T23" s="4">
        <v>5.6692999999999998</v>
      </c>
      <c r="W23" s="4">
        <v>0</v>
      </c>
      <c r="X23" s="4">
        <v>2.0699000000000001</v>
      </c>
      <c r="Y23" s="4">
        <v>12</v>
      </c>
      <c r="Z23" s="4">
        <v>795</v>
      </c>
      <c r="AA23" s="4">
        <v>811</v>
      </c>
      <c r="AB23" s="4">
        <v>832</v>
      </c>
      <c r="AC23" s="4">
        <v>32</v>
      </c>
      <c r="AD23" s="4">
        <v>15.13</v>
      </c>
      <c r="AE23" s="4">
        <v>0.35</v>
      </c>
      <c r="AF23" s="4">
        <v>958</v>
      </c>
      <c r="AG23" s="4">
        <v>7.5</v>
      </c>
      <c r="AH23" s="4">
        <v>24</v>
      </c>
      <c r="AI23" s="4">
        <v>27</v>
      </c>
      <c r="AJ23" s="4">
        <v>191</v>
      </c>
      <c r="AK23" s="4">
        <v>188</v>
      </c>
      <c r="AL23" s="4">
        <v>4.0999999999999996</v>
      </c>
      <c r="AM23" s="4">
        <v>196</v>
      </c>
      <c r="AN23" s="4" t="s">
        <v>155</v>
      </c>
      <c r="AO23" s="4">
        <v>2</v>
      </c>
      <c r="AP23" s="5">
        <v>0.90203703703703697</v>
      </c>
      <c r="AQ23" s="4">
        <v>47.158918</v>
      </c>
      <c r="AR23" s="4">
        <v>-88.488259999999997</v>
      </c>
      <c r="AS23" s="4">
        <v>314.60000000000002</v>
      </c>
      <c r="AT23" s="4">
        <v>29.9</v>
      </c>
      <c r="AU23" s="4">
        <v>12</v>
      </c>
      <c r="AV23" s="4">
        <v>9</v>
      </c>
      <c r="AW23" s="4" t="s">
        <v>409</v>
      </c>
      <c r="AX23" s="4">
        <v>1.4</v>
      </c>
      <c r="AY23" s="4">
        <v>2.6412</v>
      </c>
      <c r="AZ23" s="4">
        <v>3.0411999999999999</v>
      </c>
      <c r="BA23" s="4">
        <v>13.836</v>
      </c>
      <c r="BB23" s="4">
        <v>16.37</v>
      </c>
      <c r="BC23" s="4">
        <v>1.18</v>
      </c>
      <c r="BD23" s="4">
        <v>11.116</v>
      </c>
      <c r="BE23" s="4">
        <v>3084.73</v>
      </c>
      <c r="BF23" s="4">
        <v>1.804</v>
      </c>
      <c r="BG23" s="4">
        <v>9.7690000000000001</v>
      </c>
      <c r="BH23" s="4">
        <v>0.438</v>
      </c>
      <c r="BI23" s="4">
        <v>10.206</v>
      </c>
      <c r="BJ23" s="4">
        <v>8.4090000000000007</v>
      </c>
      <c r="BK23" s="4">
        <v>0.377</v>
      </c>
      <c r="BL23" s="4">
        <v>8.7859999999999996</v>
      </c>
      <c r="BM23" s="4">
        <v>4.8300000000000003E-2</v>
      </c>
      <c r="BQ23" s="4">
        <v>394.93200000000002</v>
      </c>
      <c r="BR23" s="4">
        <v>0.21135999999999999</v>
      </c>
      <c r="BS23" s="4">
        <v>-5</v>
      </c>
      <c r="BT23" s="4">
        <v>0.93147000000000002</v>
      </c>
      <c r="BU23" s="4">
        <v>5.1651100000000003</v>
      </c>
      <c r="BV23" s="4">
        <v>18.815694000000001</v>
      </c>
      <c r="BW23" s="4">
        <f t="shared" si="10"/>
        <v>1.364622062</v>
      </c>
      <c r="BY23" s="4">
        <f t="shared" si="11"/>
        <v>13648.18190523898</v>
      </c>
      <c r="BZ23" s="4">
        <f t="shared" si="12"/>
        <v>7.9816775397040001</v>
      </c>
      <c r="CA23" s="4">
        <f t="shared" si="13"/>
        <v>37.205058997434008</v>
      </c>
      <c r="CB23" s="4">
        <f t="shared" si="14"/>
        <v>0.21370012481580003</v>
      </c>
    </row>
    <row r="24" spans="1:80" x14ac:dyDescent="0.25">
      <c r="A24" s="2">
        <v>42801</v>
      </c>
      <c r="B24" s="3">
        <v>0.69369891203703704</v>
      </c>
      <c r="C24" s="4">
        <v>13.071</v>
      </c>
      <c r="D24" s="4">
        <v>1.2E-2</v>
      </c>
      <c r="E24" s="4">
        <v>120</v>
      </c>
      <c r="F24" s="4">
        <v>394.6</v>
      </c>
      <c r="G24" s="4">
        <v>17.7</v>
      </c>
      <c r="H24" s="4">
        <v>8</v>
      </c>
      <c r="J24" s="4">
        <v>2.2999999999999998</v>
      </c>
      <c r="K24" s="4">
        <v>0.89990000000000003</v>
      </c>
      <c r="L24" s="4">
        <v>11.762</v>
      </c>
      <c r="M24" s="4">
        <v>1.0800000000000001E-2</v>
      </c>
      <c r="N24" s="4">
        <v>355.1157</v>
      </c>
      <c r="O24" s="4">
        <v>15.927899999999999</v>
      </c>
      <c r="P24" s="4">
        <v>371</v>
      </c>
      <c r="Q24" s="4">
        <v>306.24259999999998</v>
      </c>
      <c r="R24" s="4">
        <v>13.735799999999999</v>
      </c>
      <c r="S24" s="4">
        <v>320</v>
      </c>
      <c r="T24" s="4">
        <v>8.0082000000000004</v>
      </c>
      <c r="W24" s="4">
        <v>0</v>
      </c>
      <c r="X24" s="4">
        <v>2.0697000000000001</v>
      </c>
      <c r="Y24" s="4">
        <v>12</v>
      </c>
      <c r="Z24" s="4">
        <v>795</v>
      </c>
      <c r="AA24" s="4">
        <v>810</v>
      </c>
      <c r="AB24" s="4">
        <v>833</v>
      </c>
      <c r="AC24" s="4">
        <v>32.5</v>
      </c>
      <c r="AD24" s="4">
        <v>15.89</v>
      </c>
      <c r="AE24" s="4">
        <v>0.37</v>
      </c>
      <c r="AF24" s="4">
        <v>958</v>
      </c>
      <c r="AG24" s="4">
        <v>8</v>
      </c>
      <c r="AH24" s="4">
        <v>24</v>
      </c>
      <c r="AI24" s="4">
        <v>27</v>
      </c>
      <c r="AJ24" s="4">
        <v>191</v>
      </c>
      <c r="AK24" s="4">
        <v>188</v>
      </c>
      <c r="AL24" s="4">
        <v>4.2</v>
      </c>
      <c r="AM24" s="4">
        <v>196</v>
      </c>
      <c r="AN24" s="4" t="s">
        <v>155</v>
      </c>
      <c r="AO24" s="4">
        <v>2</v>
      </c>
      <c r="AP24" s="5">
        <v>0.90204861111111112</v>
      </c>
      <c r="AQ24" s="4">
        <v>47.158918</v>
      </c>
      <c r="AR24" s="4">
        <v>-88.488080999999994</v>
      </c>
      <c r="AS24" s="4">
        <v>314.60000000000002</v>
      </c>
      <c r="AT24" s="4">
        <v>30.3</v>
      </c>
      <c r="AU24" s="4">
        <v>12</v>
      </c>
      <c r="AV24" s="4">
        <v>9</v>
      </c>
      <c r="AW24" s="4" t="s">
        <v>409</v>
      </c>
      <c r="AX24" s="4">
        <v>1.4103000000000001</v>
      </c>
      <c r="AY24" s="4">
        <v>3.0103</v>
      </c>
      <c r="AZ24" s="4">
        <v>3.4102999999999999</v>
      </c>
      <c r="BA24" s="4">
        <v>13.836</v>
      </c>
      <c r="BB24" s="4">
        <v>16.36</v>
      </c>
      <c r="BC24" s="4">
        <v>1.18</v>
      </c>
      <c r="BD24" s="4">
        <v>11.125</v>
      </c>
      <c r="BE24" s="4">
        <v>3084.663</v>
      </c>
      <c r="BF24" s="4">
        <v>1.802</v>
      </c>
      <c r="BG24" s="4">
        <v>9.7530000000000001</v>
      </c>
      <c r="BH24" s="4">
        <v>0.437</v>
      </c>
      <c r="BI24" s="4">
        <v>10.19</v>
      </c>
      <c r="BJ24" s="4">
        <v>8.4109999999999996</v>
      </c>
      <c r="BK24" s="4">
        <v>0.377</v>
      </c>
      <c r="BL24" s="4">
        <v>8.7880000000000003</v>
      </c>
      <c r="BM24" s="4">
        <v>6.8199999999999997E-2</v>
      </c>
      <c r="BQ24" s="4">
        <v>394.673</v>
      </c>
      <c r="BR24" s="4">
        <v>0.198851</v>
      </c>
      <c r="BS24" s="4">
        <v>-5</v>
      </c>
      <c r="BT24" s="4">
        <v>0.93152800000000002</v>
      </c>
      <c r="BU24" s="4">
        <v>4.8594249999999999</v>
      </c>
      <c r="BV24" s="4">
        <v>18.816875</v>
      </c>
      <c r="BW24" s="4">
        <f t="shared" si="10"/>
        <v>1.2838600849999999</v>
      </c>
      <c r="BY24" s="4">
        <f t="shared" si="11"/>
        <v>12840.167168050666</v>
      </c>
      <c r="BZ24" s="4">
        <f t="shared" si="12"/>
        <v>7.5009753859100003</v>
      </c>
      <c r="CA24" s="4">
        <f t="shared" si="13"/>
        <v>35.011489440005001</v>
      </c>
      <c r="CB24" s="4">
        <f t="shared" si="14"/>
        <v>0.28388819163099999</v>
      </c>
    </row>
    <row r="25" spans="1:80" x14ac:dyDescent="0.25">
      <c r="A25" s="2">
        <v>42801</v>
      </c>
      <c r="B25" s="3">
        <v>0.69371048611111108</v>
      </c>
      <c r="C25" s="4">
        <v>13.079000000000001</v>
      </c>
      <c r="D25" s="4">
        <v>1.15E-2</v>
      </c>
      <c r="E25" s="4">
        <v>114.971797</v>
      </c>
      <c r="F25" s="4">
        <v>386.4</v>
      </c>
      <c r="G25" s="4">
        <v>-4.3</v>
      </c>
      <c r="H25" s="4">
        <v>9.6</v>
      </c>
      <c r="J25" s="4">
        <v>2.2999999999999998</v>
      </c>
      <c r="K25" s="4">
        <v>0.89980000000000004</v>
      </c>
      <c r="L25" s="4">
        <v>11.7684</v>
      </c>
      <c r="M25" s="4">
        <v>1.03E-2</v>
      </c>
      <c r="N25" s="4">
        <v>347.7115</v>
      </c>
      <c r="O25" s="4">
        <v>0</v>
      </c>
      <c r="P25" s="4">
        <v>347.7</v>
      </c>
      <c r="Q25" s="4">
        <v>300.02550000000002</v>
      </c>
      <c r="R25" s="4">
        <v>0</v>
      </c>
      <c r="S25" s="4">
        <v>300</v>
      </c>
      <c r="T25" s="4">
        <v>9.6267999999999994</v>
      </c>
      <c r="W25" s="4">
        <v>0</v>
      </c>
      <c r="X25" s="4">
        <v>2.0695000000000001</v>
      </c>
      <c r="Y25" s="4">
        <v>12</v>
      </c>
      <c r="Z25" s="4">
        <v>794</v>
      </c>
      <c r="AA25" s="4">
        <v>809</v>
      </c>
      <c r="AB25" s="4">
        <v>832</v>
      </c>
      <c r="AC25" s="4">
        <v>33</v>
      </c>
      <c r="AD25" s="4">
        <v>16.13</v>
      </c>
      <c r="AE25" s="4">
        <v>0.37</v>
      </c>
      <c r="AF25" s="4">
        <v>958</v>
      </c>
      <c r="AG25" s="4">
        <v>8</v>
      </c>
      <c r="AH25" s="4">
        <v>24</v>
      </c>
      <c r="AI25" s="4">
        <v>27</v>
      </c>
      <c r="AJ25" s="4">
        <v>191.5</v>
      </c>
      <c r="AK25" s="4">
        <v>188.5</v>
      </c>
      <c r="AL25" s="4">
        <v>4.2</v>
      </c>
      <c r="AM25" s="4">
        <v>196</v>
      </c>
      <c r="AN25" s="4" t="s">
        <v>155</v>
      </c>
      <c r="AO25" s="4">
        <v>2</v>
      </c>
      <c r="AP25" s="5">
        <v>0.90206018518518516</v>
      </c>
      <c r="AQ25" s="4">
        <v>47.158920000000002</v>
      </c>
      <c r="AR25" s="4">
        <v>-88.487898000000001</v>
      </c>
      <c r="AS25" s="4">
        <v>314.8</v>
      </c>
      <c r="AT25" s="4">
        <v>30.7</v>
      </c>
      <c r="AU25" s="4">
        <v>12</v>
      </c>
      <c r="AV25" s="4">
        <v>9</v>
      </c>
      <c r="AW25" s="4" t="s">
        <v>409</v>
      </c>
      <c r="AX25" s="4">
        <v>1.530869</v>
      </c>
      <c r="AY25" s="4">
        <v>2.8839160000000001</v>
      </c>
      <c r="AZ25" s="4">
        <v>3.5102899999999999</v>
      </c>
      <c r="BA25" s="4">
        <v>13.836</v>
      </c>
      <c r="BB25" s="4">
        <v>16.350000000000001</v>
      </c>
      <c r="BC25" s="4">
        <v>1.18</v>
      </c>
      <c r="BD25" s="4">
        <v>11.138999999999999</v>
      </c>
      <c r="BE25" s="4">
        <v>3084.7350000000001</v>
      </c>
      <c r="BF25" s="4">
        <v>1.726</v>
      </c>
      <c r="BG25" s="4">
        <v>9.5449999999999999</v>
      </c>
      <c r="BH25" s="4">
        <v>0</v>
      </c>
      <c r="BI25" s="4">
        <v>9.5449999999999999</v>
      </c>
      <c r="BJ25" s="4">
        <v>8.2360000000000007</v>
      </c>
      <c r="BK25" s="4">
        <v>0</v>
      </c>
      <c r="BL25" s="4">
        <v>8.2360000000000007</v>
      </c>
      <c r="BM25" s="4">
        <v>8.2000000000000003E-2</v>
      </c>
      <c r="BQ25" s="4">
        <v>394.423</v>
      </c>
      <c r="BR25" s="4">
        <v>0.238399</v>
      </c>
      <c r="BS25" s="4">
        <v>-5</v>
      </c>
      <c r="BT25" s="4">
        <v>0.93249000000000004</v>
      </c>
      <c r="BU25" s="4">
        <v>5.8258850000000004</v>
      </c>
      <c r="BV25" s="4">
        <v>18.836307999999999</v>
      </c>
      <c r="BW25" s="4">
        <f t="shared" si="10"/>
        <v>1.5391988170000002</v>
      </c>
      <c r="BY25" s="4">
        <f t="shared" si="11"/>
        <v>15394.225315665886</v>
      </c>
      <c r="BZ25" s="4">
        <f t="shared" si="12"/>
        <v>8.6135220350660013</v>
      </c>
      <c r="CA25" s="4">
        <f t="shared" si="13"/>
        <v>41.101371657476008</v>
      </c>
      <c r="CB25" s="4">
        <f t="shared" si="14"/>
        <v>0.40921715346200005</v>
      </c>
    </row>
    <row r="26" spans="1:80" x14ac:dyDescent="0.25">
      <c r="A26" s="2">
        <v>42801</v>
      </c>
      <c r="B26" s="3">
        <v>0.69372206018518512</v>
      </c>
      <c r="C26" s="4">
        <v>13.08</v>
      </c>
      <c r="D26" s="4">
        <v>0.01</v>
      </c>
      <c r="E26" s="4">
        <v>100</v>
      </c>
      <c r="F26" s="4">
        <v>385.3</v>
      </c>
      <c r="G26" s="4">
        <v>0.5</v>
      </c>
      <c r="H26" s="4">
        <v>1.9</v>
      </c>
      <c r="J26" s="4">
        <v>2.2000000000000002</v>
      </c>
      <c r="K26" s="4">
        <v>0.89980000000000004</v>
      </c>
      <c r="L26" s="4">
        <v>11.769</v>
      </c>
      <c r="M26" s="4">
        <v>8.9999999999999993E-3</v>
      </c>
      <c r="N26" s="4">
        <v>346.66309999999999</v>
      </c>
      <c r="O26" s="4">
        <v>0.43890000000000001</v>
      </c>
      <c r="P26" s="4">
        <v>347.1</v>
      </c>
      <c r="Q26" s="4">
        <v>299.12090000000001</v>
      </c>
      <c r="R26" s="4">
        <v>0.37869999999999998</v>
      </c>
      <c r="S26" s="4">
        <v>299.5</v>
      </c>
      <c r="T26" s="4">
        <v>1.9011</v>
      </c>
      <c r="W26" s="4">
        <v>0</v>
      </c>
      <c r="X26" s="4">
        <v>1.9795</v>
      </c>
      <c r="Y26" s="4">
        <v>11.9</v>
      </c>
      <c r="Z26" s="4">
        <v>795</v>
      </c>
      <c r="AA26" s="4">
        <v>809</v>
      </c>
      <c r="AB26" s="4">
        <v>832</v>
      </c>
      <c r="AC26" s="4">
        <v>33</v>
      </c>
      <c r="AD26" s="4">
        <v>16.13</v>
      </c>
      <c r="AE26" s="4">
        <v>0.37</v>
      </c>
      <c r="AF26" s="4">
        <v>958</v>
      </c>
      <c r="AG26" s="4">
        <v>8</v>
      </c>
      <c r="AH26" s="4">
        <v>24</v>
      </c>
      <c r="AI26" s="4">
        <v>27</v>
      </c>
      <c r="AJ26" s="4">
        <v>192</v>
      </c>
      <c r="AK26" s="4">
        <v>189</v>
      </c>
      <c r="AL26" s="4">
        <v>4.2</v>
      </c>
      <c r="AM26" s="4">
        <v>196</v>
      </c>
      <c r="AN26" s="4" t="s">
        <v>155</v>
      </c>
      <c r="AO26" s="4">
        <v>2</v>
      </c>
      <c r="AP26" s="5">
        <v>0.90207175925925931</v>
      </c>
      <c r="AQ26" s="4">
        <v>47.158921999999997</v>
      </c>
      <c r="AR26" s="4">
        <v>-88.487713999999997</v>
      </c>
      <c r="AS26" s="4">
        <v>314.89999999999998</v>
      </c>
      <c r="AT26" s="4">
        <v>31.2</v>
      </c>
      <c r="AU26" s="4">
        <v>12</v>
      </c>
      <c r="AV26" s="4">
        <v>9</v>
      </c>
      <c r="AW26" s="4" t="s">
        <v>409</v>
      </c>
      <c r="AX26" s="4">
        <v>1.8204199999999999</v>
      </c>
      <c r="AY26" s="4">
        <v>1</v>
      </c>
      <c r="AZ26" s="4">
        <v>3.6102099999999999</v>
      </c>
      <c r="BA26" s="4">
        <v>13.836</v>
      </c>
      <c r="BB26" s="4">
        <v>16.350000000000001</v>
      </c>
      <c r="BC26" s="4">
        <v>1.18</v>
      </c>
      <c r="BD26" s="4">
        <v>11.14</v>
      </c>
      <c r="BE26" s="4">
        <v>3085.2919999999999</v>
      </c>
      <c r="BF26" s="4">
        <v>1.5009999999999999</v>
      </c>
      <c r="BG26" s="4">
        <v>9.5169999999999995</v>
      </c>
      <c r="BH26" s="4">
        <v>1.2E-2</v>
      </c>
      <c r="BI26" s="4">
        <v>9.5289999999999999</v>
      </c>
      <c r="BJ26" s="4">
        <v>8.2119999999999997</v>
      </c>
      <c r="BK26" s="4">
        <v>0.01</v>
      </c>
      <c r="BL26" s="4">
        <v>8.2219999999999995</v>
      </c>
      <c r="BM26" s="4">
        <v>1.6199999999999999E-2</v>
      </c>
      <c r="BQ26" s="4">
        <v>377.32</v>
      </c>
      <c r="BR26" s="4">
        <v>0.27787000000000001</v>
      </c>
      <c r="BS26" s="4">
        <v>-5</v>
      </c>
      <c r="BT26" s="4">
        <v>0.93047000000000002</v>
      </c>
      <c r="BU26" s="4">
        <v>6.7904479999999996</v>
      </c>
      <c r="BV26" s="4">
        <v>18.795494000000001</v>
      </c>
      <c r="BW26" s="4">
        <f t="shared" si="10"/>
        <v>1.7940363615999999</v>
      </c>
      <c r="BY26" s="4">
        <f t="shared" si="11"/>
        <v>17946.211055472984</v>
      </c>
      <c r="BZ26" s="4">
        <f t="shared" si="12"/>
        <v>8.7308633329567993</v>
      </c>
      <c r="CA26" s="4">
        <f t="shared" si="13"/>
        <v>47.766721978841595</v>
      </c>
      <c r="CB26" s="4">
        <f t="shared" si="14"/>
        <v>9.4230503660159989E-2</v>
      </c>
    </row>
    <row r="27" spans="1:80" x14ac:dyDescent="0.25">
      <c r="A27" s="2">
        <v>42801</v>
      </c>
      <c r="B27" s="3">
        <v>0.69373363425925927</v>
      </c>
      <c r="C27" s="4">
        <v>13.08</v>
      </c>
      <c r="D27" s="4">
        <v>0.01</v>
      </c>
      <c r="E27" s="4">
        <v>100</v>
      </c>
      <c r="F27" s="4">
        <v>379.9</v>
      </c>
      <c r="G27" s="4">
        <v>19.3</v>
      </c>
      <c r="H27" s="4">
        <v>5.6</v>
      </c>
      <c r="J27" s="4">
        <v>2.2000000000000002</v>
      </c>
      <c r="K27" s="4">
        <v>0.89990000000000003</v>
      </c>
      <c r="L27" s="4">
        <v>11.770200000000001</v>
      </c>
      <c r="M27" s="4">
        <v>8.9999999999999993E-3</v>
      </c>
      <c r="N27" s="4">
        <v>341.84780000000001</v>
      </c>
      <c r="O27" s="4">
        <v>17.3293</v>
      </c>
      <c r="P27" s="4">
        <v>359.2</v>
      </c>
      <c r="Q27" s="4">
        <v>294.58580000000001</v>
      </c>
      <c r="R27" s="4">
        <v>14.9335</v>
      </c>
      <c r="S27" s="4">
        <v>309.5</v>
      </c>
      <c r="T27" s="4">
        <v>5.556</v>
      </c>
      <c r="W27" s="4">
        <v>0</v>
      </c>
      <c r="X27" s="4">
        <v>1.9797</v>
      </c>
      <c r="Y27" s="4">
        <v>12</v>
      </c>
      <c r="Z27" s="4">
        <v>795</v>
      </c>
      <c r="AA27" s="4">
        <v>808</v>
      </c>
      <c r="AB27" s="4">
        <v>832</v>
      </c>
      <c r="AC27" s="4">
        <v>33</v>
      </c>
      <c r="AD27" s="4">
        <v>15.58</v>
      </c>
      <c r="AE27" s="4">
        <v>0.36</v>
      </c>
      <c r="AF27" s="4">
        <v>958</v>
      </c>
      <c r="AG27" s="4">
        <v>7.5</v>
      </c>
      <c r="AH27" s="4">
        <v>24</v>
      </c>
      <c r="AI27" s="4">
        <v>27</v>
      </c>
      <c r="AJ27" s="4">
        <v>191.5</v>
      </c>
      <c r="AK27" s="4">
        <v>189</v>
      </c>
      <c r="AL27" s="4">
        <v>4.3</v>
      </c>
      <c r="AM27" s="4">
        <v>196</v>
      </c>
      <c r="AN27" s="4" t="s">
        <v>155</v>
      </c>
      <c r="AO27" s="4">
        <v>2</v>
      </c>
      <c r="AP27" s="5">
        <v>0.90208333333333324</v>
      </c>
      <c r="AQ27" s="4">
        <v>47.158925000000004</v>
      </c>
      <c r="AR27" s="4">
        <v>-88.487527999999998</v>
      </c>
      <c r="AS27" s="4">
        <v>314.89999999999998</v>
      </c>
      <c r="AT27" s="4">
        <v>31.4</v>
      </c>
      <c r="AU27" s="4">
        <v>12</v>
      </c>
      <c r="AV27" s="4">
        <v>9</v>
      </c>
      <c r="AW27" s="4" t="s">
        <v>409</v>
      </c>
      <c r="AX27" s="4">
        <v>2.0308999999999999</v>
      </c>
      <c r="AY27" s="4">
        <v>1</v>
      </c>
      <c r="AZ27" s="4">
        <v>3.7103000000000002</v>
      </c>
      <c r="BA27" s="4">
        <v>13.836</v>
      </c>
      <c r="BB27" s="4">
        <v>16.350000000000001</v>
      </c>
      <c r="BC27" s="4">
        <v>1.18</v>
      </c>
      <c r="BD27" s="4">
        <v>11.128</v>
      </c>
      <c r="BE27" s="4">
        <v>3085.1959999999999</v>
      </c>
      <c r="BF27" s="4">
        <v>1.5009999999999999</v>
      </c>
      <c r="BG27" s="4">
        <v>9.3840000000000003</v>
      </c>
      <c r="BH27" s="4">
        <v>0.47599999999999998</v>
      </c>
      <c r="BI27" s="4">
        <v>9.859</v>
      </c>
      <c r="BJ27" s="4">
        <v>8.0860000000000003</v>
      </c>
      <c r="BK27" s="4">
        <v>0.41</v>
      </c>
      <c r="BL27" s="4">
        <v>8.4960000000000004</v>
      </c>
      <c r="BM27" s="4">
        <v>4.7300000000000002E-2</v>
      </c>
      <c r="BQ27" s="4">
        <v>377.30799999999999</v>
      </c>
      <c r="BR27" s="4">
        <v>0.28732999999999997</v>
      </c>
      <c r="BS27" s="4">
        <v>-5</v>
      </c>
      <c r="BT27" s="4">
        <v>0.93052999999999997</v>
      </c>
      <c r="BU27" s="4">
        <v>7.0216269999999996</v>
      </c>
      <c r="BV27" s="4">
        <v>18.796706</v>
      </c>
      <c r="BW27" s="4">
        <f t="shared" si="10"/>
        <v>1.8551138533999998</v>
      </c>
      <c r="BY27" s="4">
        <f t="shared" si="11"/>
        <v>18556.607634331885</v>
      </c>
      <c r="BZ27" s="4">
        <f t="shared" si="12"/>
        <v>9.0281032579881995</v>
      </c>
      <c r="CA27" s="4">
        <f t="shared" si="13"/>
        <v>48.6350719147852</v>
      </c>
      <c r="CB27" s="4">
        <f t="shared" si="14"/>
        <v>0.28449652505186002</v>
      </c>
    </row>
    <row r="28" spans="1:80" x14ac:dyDescent="0.25">
      <c r="A28" s="2">
        <v>42801</v>
      </c>
      <c r="B28" s="3">
        <v>0.69374520833333342</v>
      </c>
      <c r="C28" s="4">
        <v>13.087999999999999</v>
      </c>
      <c r="D28" s="4">
        <v>0.01</v>
      </c>
      <c r="E28" s="4">
        <v>100</v>
      </c>
      <c r="F28" s="4">
        <v>379.7</v>
      </c>
      <c r="G28" s="4">
        <v>8.6999999999999993</v>
      </c>
      <c r="H28" s="4">
        <v>2</v>
      </c>
      <c r="J28" s="4">
        <v>2.2000000000000002</v>
      </c>
      <c r="K28" s="4">
        <v>0.89980000000000004</v>
      </c>
      <c r="L28" s="4">
        <v>11.777100000000001</v>
      </c>
      <c r="M28" s="4">
        <v>8.9999999999999993E-3</v>
      </c>
      <c r="N28" s="4">
        <v>341.66449999999998</v>
      </c>
      <c r="O28" s="4">
        <v>7.8285</v>
      </c>
      <c r="P28" s="4">
        <v>349.5</v>
      </c>
      <c r="Q28" s="4">
        <v>294.4425</v>
      </c>
      <c r="R28" s="4">
        <v>6.7465000000000002</v>
      </c>
      <c r="S28" s="4">
        <v>301.2</v>
      </c>
      <c r="T28" s="4">
        <v>2.0417999999999998</v>
      </c>
      <c r="W28" s="4">
        <v>0</v>
      </c>
      <c r="X28" s="4">
        <v>1.9796</v>
      </c>
      <c r="Y28" s="4">
        <v>11.9</v>
      </c>
      <c r="Z28" s="4">
        <v>795</v>
      </c>
      <c r="AA28" s="4">
        <v>807</v>
      </c>
      <c r="AB28" s="4">
        <v>831</v>
      </c>
      <c r="AC28" s="4">
        <v>33</v>
      </c>
      <c r="AD28" s="4">
        <v>15.6</v>
      </c>
      <c r="AE28" s="4">
        <v>0.36</v>
      </c>
      <c r="AF28" s="4">
        <v>958</v>
      </c>
      <c r="AG28" s="4">
        <v>7.5</v>
      </c>
      <c r="AH28" s="4">
        <v>24</v>
      </c>
      <c r="AI28" s="4">
        <v>27</v>
      </c>
      <c r="AJ28" s="4">
        <v>191</v>
      </c>
      <c r="AK28" s="4">
        <v>189.5</v>
      </c>
      <c r="AL28" s="4">
        <v>4.3</v>
      </c>
      <c r="AM28" s="4">
        <v>196</v>
      </c>
      <c r="AN28" s="4" t="s">
        <v>155</v>
      </c>
      <c r="AO28" s="4">
        <v>2</v>
      </c>
      <c r="AP28" s="5">
        <v>0.90209490740740739</v>
      </c>
      <c r="AQ28" s="4">
        <v>47.158929000000001</v>
      </c>
      <c r="AR28" s="4">
        <v>-88.487337999999994</v>
      </c>
      <c r="AS28" s="4">
        <v>315</v>
      </c>
      <c r="AT28" s="4">
        <v>31.8</v>
      </c>
      <c r="AU28" s="4">
        <v>12</v>
      </c>
      <c r="AV28" s="4">
        <v>8</v>
      </c>
      <c r="AW28" s="4" t="s">
        <v>419</v>
      </c>
      <c r="AX28" s="4">
        <v>2.3206000000000002</v>
      </c>
      <c r="AY28" s="4">
        <v>1</v>
      </c>
      <c r="AZ28" s="4">
        <v>3.8102999999999998</v>
      </c>
      <c r="BA28" s="4">
        <v>13.836</v>
      </c>
      <c r="BB28" s="4">
        <v>16.34</v>
      </c>
      <c r="BC28" s="4">
        <v>1.18</v>
      </c>
      <c r="BD28" s="4">
        <v>11.132</v>
      </c>
      <c r="BE28" s="4">
        <v>3085.2829999999999</v>
      </c>
      <c r="BF28" s="4">
        <v>1.5</v>
      </c>
      <c r="BG28" s="4">
        <v>9.3729999999999993</v>
      </c>
      <c r="BH28" s="4">
        <v>0.215</v>
      </c>
      <c r="BI28" s="4">
        <v>9.5879999999999992</v>
      </c>
      <c r="BJ28" s="4">
        <v>8.0779999999999994</v>
      </c>
      <c r="BK28" s="4">
        <v>0.185</v>
      </c>
      <c r="BL28" s="4">
        <v>8.2629999999999999</v>
      </c>
      <c r="BM28" s="4">
        <v>1.7399999999999999E-2</v>
      </c>
      <c r="BQ28" s="4">
        <v>377.08199999999999</v>
      </c>
      <c r="BR28" s="4">
        <v>0.29633999999999999</v>
      </c>
      <c r="BS28" s="4">
        <v>-5</v>
      </c>
      <c r="BT28" s="4">
        <v>0.92996000000000001</v>
      </c>
      <c r="BU28" s="4">
        <v>7.2418089999999999</v>
      </c>
      <c r="BV28" s="4">
        <v>18.785191999999999</v>
      </c>
      <c r="BW28" s="4">
        <f t="shared" si="10"/>
        <v>1.9132859378</v>
      </c>
      <c r="BY28" s="4">
        <f t="shared" si="11"/>
        <v>19139.039666704801</v>
      </c>
      <c r="BZ28" s="4">
        <f t="shared" si="12"/>
        <v>9.3050003840999995</v>
      </c>
      <c r="CA28" s="4">
        <f t="shared" si="13"/>
        <v>50.110528735173197</v>
      </c>
      <c r="CB28" s="4">
        <f t="shared" si="14"/>
        <v>0.10793800445556001</v>
      </c>
    </row>
    <row r="29" spans="1:80" x14ac:dyDescent="0.25">
      <c r="A29" s="2">
        <v>42801</v>
      </c>
      <c r="B29" s="3">
        <v>0.69375678240740735</v>
      </c>
      <c r="C29" s="4">
        <v>13.103</v>
      </c>
      <c r="D29" s="4">
        <v>0.01</v>
      </c>
      <c r="E29" s="4">
        <v>100</v>
      </c>
      <c r="F29" s="4">
        <v>379.6</v>
      </c>
      <c r="G29" s="4">
        <v>3.6</v>
      </c>
      <c r="H29" s="4">
        <v>-0.9</v>
      </c>
      <c r="J29" s="4">
        <v>2.2000000000000002</v>
      </c>
      <c r="K29" s="4">
        <v>0.89959999999999996</v>
      </c>
      <c r="L29" s="4">
        <v>11.787699999999999</v>
      </c>
      <c r="M29" s="4">
        <v>8.9999999999999993E-3</v>
      </c>
      <c r="N29" s="4">
        <v>341.50670000000002</v>
      </c>
      <c r="O29" s="4">
        <v>3.2332000000000001</v>
      </c>
      <c r="P29" s="4">
        <v>344.7</v>
      </c>
      <c r="Q29" s="4">
        <v>294.67169999999999</v>
      </c>
      <c r="R29" s="4">
        <v>2.7898000000000001</v>
      </c>
      <c r="S29" s="4">
        <v>297.5</v>
      </c>
      <c r="T29" s="4">
        <v>0</v>
      </c>
      <c r="W29" s="4">
        <v>0</v>
      </c>
      <c r="X29" s="4">
        <v>1.9792000000000001</v>
      </c>
      <c r="Y29" s="4">
        <v>11.9</v>
      </c>
      <c r="Z29" s="4">
        <v>795</v>
      </c>
      <c r="AA29" s="4">
        <v>807</v>
      </c>
      <c r="AB29" s="4">
        <v>831</v>
      </c>
      <c r="AC29" s="4">
        <v>33</v>
      </c>
      <c r="AD29" s="4">
        <v>16.13</v>
      </c>
      <c r="AE29" s="4">
        <v>0.37</v>
      </c>
      <c r="AF29" s="4">
        <v>958</v>
      </c>
      <c r="AG29" s="4">
        <v>8</v>
      </c>
      <c r="AH29" s="4">
        <v>24</v>
      </c>
      <c r="AI29" s="4">
        <v>27</v>
      </c>
      <c r="AJ29" s="4">
        <v>191</v>
      </c>
      <c r="AK29" s="4">
        <v>189.5</v>
      </c>
      <c r="AL29" s="4">
        <v>4.2</v>
      </c>
      <c r="AM29" s="4">
        <v>196</v>
      </c>
      <c r="AN29" s="4" t="s">
        <v>155</v>
      </c>
      <c r="AO29" s="4">
        <v>2</v>
      </c>
      <c r="AP29" s="5">
        <v>0.90210648148148154</v>
      </c>
      <c r="AQ29" s="4">
        <v>47.158935999999997</v>
      </c>
      <c r="AR29" s="4">
        <v>-88.487146999999993</v>
      </c>
      <c r="AS29" s="4">
        <v>315</v>
      </c>
      <c r="AT29" s="4">
        <v>31.9</v>
      </c>
      <c r="AU29" s="4">
        <v>12</v>
      </c>
      <c r="AV29" s="4">
        <v>7</v>
      </c>
      <c r="AW29" s="4" t="s">
        <v>420</v>
      </c>
      <c r="AX29" s="4">
        <v>2.4073000000000002</v>
      </c>
      <c r="AY29" s="4">
        <v>1.0206</v>
      </c>
      <c r="AZ29" s="4">
        <v>3.8279000000000001</v>
      </c>
      <c r="BA29" s="4">
        <v>13.836</v>
      </c>
      <c r="BB29" s="4">
        <v>16.329999999999998</v>
      </c>
      <c r="BC29" s="4">
        <v>1.18</v>
      </c>
      <c r="BD29" s="4">
        <v>11.154</v>
      </c>
      <c r="BE29" s="4">
        <v>3085.3290000000002</v>
      </c>
      <c r="BF29" s="4">
        <v>1.4990000000000001</v>
      </c>
      <c r="BG29" s="4">
        <v>9.3610000000000007</v>
      </c>
      <c r="BH29" s="4">
        <v>8.8999999999999996E-2</v>
      </c>
      <c r="BI29" s="4">
        <v>9.4489999999999998</v>
      </c>
      <c r="BJ29" s="4">
        <v>8.077</v>
      </c>
      <c r="BK29" s="4">
        <v>7.5999999999999998E-2</v>
      </c>
      <c r="BL29" s="4">
        <v>8.1530000000000005</v>
      </c>
      <c r="BM29" s="4">
        <v>0</v>
      </c>
      <c r="BQ29" s="4">
        <v>376.67399999999998</v>
      </c>
      <c r="BR29" s="4">
        <v>0.28648000000000001</v>
      </c>
      <c r="BS29" s="4">
        <v>-5</v>
      </c>
      <c r="BT29" s="4">
        <v>0.92850999999999995</v>
      </c>
      <c r="BU29" s="4">
        <v>7.0008549999999996</v>
      </c>
      <c r="BV29" s="4">
        <v>18.755901999999999</v>
      </c>
      <c r="BW29" s="4">
        <f t="shared" si="10"/>
        <v>1.8496258909999999</v>
      </c>
      <c r="BY29" s="4">
        <f t="shared" si="11"/>
        <v>18502.509423162297</v>
      </c>
      <c r="BZ29" s="4">
        <f t="shared" si="12"/>
        <v>8.9894016571070008</v>
      </c>
      <c r="CA29" s="4">
        <f t="shared" si="13"/>
        <v>48.437222938261002</v>
      </c>
      <c r="CB29" s="4">
        <f t="shared" si="14"/>
        <v>0</v>
      </c>
    </row>
    <row r="30" spans="1:80" x14ac:dyDescent="0.25">
      <c r="A30" s="2">
        <v>42801</v>
      </c>
      <c r="B30" s="3">
        <v>0.6937683564814815</v>
      </c>
      <c r="C30" s="4">
        <v>13.111000000000001</v>
      </c>
      <c r="D30" s="4">
        <v>0.01</v>
      </c>
      <c r="E30" s="4">
        <v>100</v>
      </c>
      <c r="F30" s="4">
        <v>379.5</v>
      </c>
      <c r="G30" s="4">
        <v>0.2</v>
      </c>
      <c r="H30" s="4">
        <v>0.2</v>
      </c>
      <c r="J30" s="4">
        <v>2.2000000000000002</v>
      </c>
      <c r="K30" s="4">
        <v>0.89949999999999997</v>
      </c>
      <c r="L30" s="4">
        <v>11.793200000000001</v>
      </c>
      <c r="M30" s="4">
        <v>8.9999999999999993E-3</v>
      </c>
      <c r="N30" s="4">
        <v>341.36419999999998</v>
      </c>
      <c r="O30" s="4">
        <v>0.1943</v>
      </c>
      <c r="P30" s="4">
        <v>341.6</v>
      </c>
      <c r="Q30" s="4">
        <v>294.72050000000002</v>
      </c>
      <c r="R30" s="4">
        <v>0.16769999999999999</v>
      </c>
      <c r="S30" s="4">
        <v>294.89999999999998</v>
      </c>
      <c r="T30" s="4">
        <v>0.2213</v>
      </c>
      <c r="W30" s="4">
        <v>0</v>
      </c>
      <c r="X30" s="4">
        <v>1.9789000000000001</v>
      </c>
      <c r="Y30" s="4">
        <v>12</v>
      </c>
      <c r="Z30" s="4">
        <v>794</v>
      </c>
      <c r="AA30" s="4">
        <v>808</v>
      </c>
      <c r="AB30" s="4">
        <v>831</v>
      </c>
      <c r="AC30" s="4">
        <v>33.5</v>
      </c>
      <c r="AD30" s="4">
        <v>16.38</v>
      </c>
      <c r="AE30" s="4">
        <v>0.38</v>
      </c>
      <c r="AF30" s="4">
        <v>958</v>
      </c>
      <c r="AG30" s="4">
        <v>8</v>
      </c>
      <c r="AH30" s="4">
        <v>24</v>
      </c>
      <c r="AI30" s="4">
        <v>27</v>
      </c>
      <c r="AJ30" s="4">
        <v>191</v>
      </c>
      <c r="AK30" s="4">
        <v>189</v>
      </c>
      <c r="AL30" s="4">
        <v>4.0999999999999996</v>
      </c>
      <c r="AM30" s="4">
        <v>196</v>
      </c>
      <c r="AN30" s="4" t="s">
        <v>155</v>
      </c>
      <c r="AO30" s="4">
        <v>2</v>
      </c>
      <c r="AP30" s="5">
        <v>0.90211805555555558</v>
      </c>
      <c r="AQ30" s="4">
        <v>47.158940000000001</v>
      </c>
      <c r="AR30" s="4">
        <v>-88.486957000000004</v>
      </c>
      <c r="AS30" s="4">
        <v>314.7</v>
      </c>
      <c r="AT30" s="4">
        <v>32.1</v>
      </c>
      <c r="AU30" s="4">
        <v>12</v>
      </c>
      <c r="AV30" s="4">
        <v>7</v>
      </c>
      <c r="AW30" s="4" t="s">
        <v>420</v>
      </c>
      <c r="AX30" s="4">
        <v>1.5690999999999999</v>
      </c>
      <c r="AY30" s="4">
        <v>1.2102999999999999</v>
      </c>
      <c r="AZ30" s="4">
        <v>3.1690999999999998</v>
      </c>
      <c r="BA30" s="4">
        <v>13.836</v>
      </c>
      <c r="BB30" s="4">
        <v>16.32</v>
      </c>
      <c r="BC30" s="4">
        <v>1.18</v>
      </c>
      <c r="BD30" s="4">
        <v>11.173</v>
      </c>
      <c r="BE30" s="4">
        <v>3085.319</v>
      </c>
      <c r="BF30" s="4">
        <v>1.498</v>
      </c>
      <c r="BG30" s="4">
        <v>9.3520000000000003</v>
      </c>
      <c r="BH30" s="4">
        <v>5.0000000000000001E-3</v>
      </c>
      <c r="BI30" s="4">
        <v>9.3580000000000005</v>
      </c>
      <c r="BJ30" s="4">
        <v>8.0749999999999993</v>
      </c>
      <c r="BK30" s="4">
        <v>5.0000000000000001E-3</v>
      </c>
      <c r="BL30" s="4">
        <v>8.0790000000000006</v>
      </c>
      <c r="BM30" s="4">
        <v>1.9E-3</v>
      </c>
      <c r="BQ30" s="4">
        <v>376.43599999999998</v>
      </c>
      <c r="BR30" s="4">
        <v>0.26151000000000002</v>
      </c>
      <c r="BS30" s="4">
        <v>-5</v>
      </c>
      <c r="BT30" s="4">
        <v>0.92900000000000005</v>
      </c>
      <c r="BU30" s="4">
        <v>6.3906510000000001</v>
      </c>
      <c r="BV30" s="4">
        <v>18.765799999999999</v>
      </c>
      <c r="BW30" s="4">
        <f t="shared" si="10"/>
        <v>1.6884099941999999</v>
      </c>
      <c r="BY30" s="4">
        <f t="shared" si="11"/>
        <v>16889.750909656268</v>
      </c>
      <c r="BZ30" s="4">
        <f t="shared" si="12"/>
        <v>8.2003990066068013</v>
      </c>
      <c r="CA30" s="4">
        <f t="shared" si="13"/>
        <v>44.204420546294998</v>
      </c>
      <c r="CB30" s="4">
        <f t="shared" si="14"/>
        <v>1.040104012854E-2</v>
      </c>
    </row>
    <row r="31" spans="1:80" x14ac:dyDescent="0.25">
      <c r="A31" s="2">
        <v>42801</v>
      </c>
      <c r="B31" s="3">
        <v>0.69377993055555554</v>
      </c>
      <c r="C31" s="4">
        <v>13.119</v>
      </c>
      <c r="D31" s="4">
        <v>0.01</v>
      </c>
      <c r="E31" s="4">
        <v>100</v>
      </c>
      <c r="F31" s="4">
        <v>379.6</v>
      </c>
      <c r="G31" s="4">
        <v>-0.1</v>
      </c>
      <c r="H31" s="4">
        <v>-3.4</v>
      </c>
      <c r="J31" s="4">
        <v>2.2000000000000002</v>
      </c>
      <c r="K31" s="4">
        <v>0.89929999999999999</v>
      </c>
      <c r="L31" s="4">
        <v>11.7987</v>
      </c>
      <c r="M31" s="4">
        <v>8.9999999999999993E-3</v>
      </c>
      <c r="N31" s="4">
        <v>341.38600000000002</v>
      </c>
      <c r="O31" s="4">
        <v>0</v>
      </c>
      <c r="P31" s="4">
        <v>341.4</v>
      </c>
      <c r="Q31" s="4">
        <v>294.90460000000002</v>
      </c>
      <c r="R31" s="4">
        <v>0</v>
      </c>
      <c r="S31" s="4">
        <v>294.89999999999998</v>
      </c>
      <c r="T31" s="4">
        <v>0</v>
      </c>
      <c r="W31" s="4">
        <v>0</v>
      </c>
      <c r="X31" s="4">
        <v>1.9785999999999999</v>
      </c>
      <c r="Y31" s="4">
        <v>11.9</v>
      </c>
      <c r="Z31" s="4">
        <v>794</v>
      </c>
      <c r="AA31" s="4">
        <v>807</v>
      </c>
      <c r="AB31" s="4">
        <v>831</v>
      </c>
      <c r="AC31" s="4">
        <v>34</v>
      </c>
      <c r="AD31" s="4">
        <v>16.62</v>
      </c>
      <c r="AE31" s="4">
        <v>0.38</v>
      </c>
      <c r="AF31" s="4">
        <v>958</v>
      </c>
      <c r="AG31" s="4">
        <v>8</v>
      </c>
      <c r="AH31" s="4">
        <v>24</v>
      </c>
      <c r="AI31" s="4">
        <v>27</v>
      </c>
      <c r="AJ31" s="4">
        <v>191</v>
      </c>
      <c r="AK31" s="4">
        <v>189</v>
      </c>
      <c r="AL31" s="4">
        <v>4</v>
      </c>
      <c r="AM31" s="4">
        <v>196</v>
      </c>
      <c r="AN31" s="4" t="s">
        <v>155</v>
      </c>
      <c r="AO31" s="4">
        <v>2</v>
      </c>
      <c r="AP31" s="5">
        <v>0.90212962962962961</v>
      </c>
      <c r="AQ31" s="4">
        <v>47.158940999999999</v>
      </c>
      <c r="AR31" s="4">
        <v>-88.486762999999996</v>
      </c>
      <c r="AS31" s="4">
        <v>314.60000000000002</v>
      </c>
      <c r="AT31" s="4">
        <v>32.1</v>
      </c>
      <c r="AU31" s="4">
        <v>12</v>
      </c>
      <c r="AV31" s="4">
        <v>8</v>
      </c>
      <c r="AW31" s="4" t="s">
        <v>410</v>
      </c>
      <c r="AX31" s="4">
        <v>1.3</v>
      </c>
      <c r="AY31" s="4">
        <v>1.3411999999999999</v>
      </c>
      <c r="AZ31" s="4">
        <v>2.9205999999999999</v>
      </c>
      <c r="BA31" s="4">
        <v>13.836</v>
      </c>
      <c r="BB31" s="4">
        <v>16.309999999999999</v>
      </c>
      <c r="BC31" s="4">
        <v>1.18</v>
      </c>
      <c r="BD31" s="4">
        <v>11.192</v>
      </c>
      <c r="BE31" s="4">
        <v>3085.3209999999999</v>
      </c>
      <c r="BF31" s="4">
        <v>1.4970000000000001</v>
      </c>
      <c r="BG31" s="4">
        <v>9.3490000000000002</v>
      </c>
      <c r="BH31" s="4">
        <v>0</v>
      </c>
      <c r="BI31" s="4">
        <v>9.3490000000000002</v>
      </c>
      <c r="BJ31" s="4">
        <v>8.0760000000000005</v>
      </c>
      <c r="BK31" s="4">
        <v>0</v>
      </c>
      <c r="BL31" s="4">
        <v>8.0760000000000005</v>
      </c>
      <c r="BM31" s="4">
        <v>0</v>
      </c>
      <c r="BQ31" s="4">
        <v>376.19400000000002</v>
      </c>
      <c r="BR31" s="4">
        <v>0.25180000000000002</v>
      </c>
      <c r="BS31" s="4">
        <v>-5</v>
      </c>
      <c r="BT31" s="4">
        <v>0.92798000000000003</v>
      </c>
      <c r="BU31" s="4">
        <v>6.1533629999999997</v>
      </c>
      <c r="BV31" s="4">
        <v>18.745196</v>
      </c>
      <c r="BW31" s="4">
        <f t="shared" si="10"/>
        <v>1.6257185045999998</v>
      </c>
      <c r="BY31" s="4">
        <f t="shared" si="11"/>
        <v>16262.6367324024</v>
      </c>
      <c r="BZ31" s="4">
        <f t="shared" si="12"/>
        <v>7.8906432064626006</v>
      </c>
      <c r="CA31" s="4">
        <f t="shared" si="13"/>
        <v>42.568359743080805</v>
      </c>
      <c r="CB31" s="4">
        <f t="shared" si="14"/>
        <v>0</v>
      </c>
    </row>
    <row r="32" spans="1:80" x14ac:dyDescent="0.25">
      <c r="A32" s="2">
        <v>42801</v>
      </c>
      <c r="B32" s="3">
        <v>0.69379150462962969</v>
      </c>
      <c r="C32" s="4">
        <v>11.446999999999999</v>
      </c>
      <c r="D32" s="4">
        <v>8.8999999999999999E-3</v>
      </c>
      <c r="E32" s="4">
        <v>88.577405999999996</v>
      </c>
      <c r="F32" s="4">
        <v>374.1</v>
      </c>
      <c r="G32" s="4">
        <v>-9.1999999999999993</v>
      </c>
      <c r="H32" s="4">
        <v>-0.5</v>
      </c>
      <c r="J32" s="4">
        <v>2.2000000000000002</v>
      </c>
      <c r="K32" s="4">
        <v>0.91159999999999997</v>
      </c>
      <c r="L32" s="4">
        <v>10.435499999999999</v>
      </c>
      <c r="M32" s="4">
        <v>8.0999999999999996E-3</v>
      </c>
      <c r="N32" s="4">
        <v>341.05560000000003</v>
      </c>
      <c r="O32" s="4">
        <v>0</v>
      </c>
      <c r="P32" s="4">
        <v>341.1</v>
      </c>
      <c r="Q32" s="4">
        <v>294.61930000000001</v>
      </c>
      <c r="R32" s="4">
        <v>0</v>
      </c>
      <c r="S32" s="4">
        <v>294.60000000000002</v>
      </c>
      <c r="T32" s="4">
        <v>0</v>
      </c>
      <c r="W32" s="4">
        <v>0</v>
      </c>
      <c r="X32" s="4">
        <v>2.0055999999999998</v>
      </c>
      <c r="Y32" s="4">
        <v>12</v>
      </c>
      <c r="Z32" s="4">
        <v>794</v>
      </c>
      <c r="AA32" s="4">
        <v>807</v>
      </c>
      <c r="AB32" s="4">
        <v>830</v>
      </c>
      <c r="AC32" s="4">
        <v>34</v>
      </c>
      <c r="AD32" s="4">
        <v>16.62</v>
      </c>
      <c r="AE32" s="4">
        <v>0.38</v>
      </c>
      <c r="AF32" s="4">
        <v>958</v>
      </c>
      <c r="AG32" s="4">
        <v>8</v>
      </c>
      <c r="AH32" s="4">
        <v>24</v>
      </c>
      <c r="AI32" s="4">
        <v>27</v>
      </c>
      <c r="AJ32" s="4">
        <v>191</v>
      </c>
      <c r="AK32" s="4">
        <v>189</v>
      </c>
      <c r="AL32" s="4">
        <v>4.0999999999999996</v>
      </c>
      <c r="AM32" s="4">
        <v>196</v>
      </c>
      <c r="AN32" s="4" t="s">
        <v>155</v>
      </c>
      <c r="AO32" s="4">
        <v>2</v>
      </c>
      <c r="AP32" s="5">
        <v>0.90214120370370365</v>
      </c>
      <c r="AQ32" s="4">
        <v>47.158920999999999</v>
      </c>
      <c r="AR32" s="4">
        <v>-88.486571999999995</v>
      </c>
      <c r="AS32" s="4">
        <v>314.7</v>
      </c>
      <c r="AT32" s="4">
        <v>32.200000000000003</v>
      </c>
      <c r="AU32" s="4">
        <v>12</v>
      </c>
      <c r="AV32" s="4">
        <v>7</v>
      </c>
      <c r="AW32" s="4" t="s">
        <v>407</v>
      </c>
      <c r="AX32" s="4">
        <v>1.3103</v>
      </c>
      <c r="AY32" s="4">
        <v>1.7102999999999999</v>
      </c>
      <c r="AZ32" s="4">
        <v>3.1</v>
      </c>
      <c r="BA32" s="4">
        <v>13.836</v>
      </c>
      <c r="BB32" s="4">
        <v>18.559999999999999</v>
      </c>
      <c r="BC32" s="4">
        <v>1.34</v>
      </c>
      <c r="BD32" s="4">
        <v>9.6940000000000008</v>
      </c>
      <c r="BE32" s="4">
        <v>3086.6509999999998</v>
      </c>
      <c r="BF32" s="4">
        <v>1.52</v>
      </c>
      <c r="BG32" s="4">
        <v>10.564</v>
      </c>
      <c r="BH32" s="4">
        <v>0</v>
      </c>
      <c r="BI32" s="4">
        <v>10.564</v>
      </c>
      <c r="BJ32" s="4">
        <v>9.1259999999999994</v>
      </c>
      <c r="BK32" s="4">
        <v>0</v>
      </c>
      <c r="BL32" s="4">
        <v>9.1259999999999994</v>
      </c>
      <c r="BM32" s="4">
        <v>0</v>
      </c>
      <c r="BQ32" s="4">
        <v>431.33199999999999</v>
      </c>
      <c r="BR32" s="4">
        <v>0.26189000000000001</v>
      </c>
      <c r="BS32" s="4">
        <v>-5</v>
      </c>
      <c r="BT32" s="4">
        <v>0.92750999999999995</v>
      </c>
      <c r="BU32" s="4">
        <v>6.3999370000000004</v>
      </c>
      <c r="BV32" s="4">
        <v>18.735702</v>
      </c>
      <c r="BW32" s="4">
        <f t="shared" si="10"/>
        <v>1.6908633554000001</v>
      </c>
      <c r="BY32" s="4">
        <f t="shared" si="11"/>
        <v>16921.595004649465</v>
      </c>
      <c r="BZ32" s="4">
        <f t="shared" si="12"/>
        <v>8.3329227719840002</v>
      </c>
      <c r="CA32" s="4">
        <f t="shared" si="13"/>
        <v>50.030429748109199</v>
      </c>
      <c r="CB32" s="4">
        <f t="shared" si="14"/>
        <v>0</v>
      </c>
    </row>
    <row r="33" spans="1:80" x14ac:dyDescent="0.25">
      <c r="A33" s="2">
        <v>42801</v>
      </c>
      <c r="B33" s="3">
        <v>0.69380307870370361</v>
      </c>
      <c r="C33" s="4">
        <v>8.923</v>
      </c>
      <c r="D33" s="4">
        <v>-3.7000000000000002E-3</v>
      </c>
      <c r="E33" s="4">
        <v>-36.945607000000003</v>
      </c>
      <c r="F33" s="4">
        <v>394.9</v>
      </c>
      <c r="G33" s="4">
        <v>1.8</v>
      </c>
      <c r="H33" s="4">
        <v>-4.0999999999999996</v>
      </c>
      <c r="J33" s="4">
        <v>2.4900000000000002</v>
      </c>
      <c r="K33" s="4">
        <v>0.93089999999999995</v>
      </c>
      <c r="L33" s="4">
        <v>8.3062000000000005</v>
      </c>
      <c r="M33" s="4">
        <v>0</v>
      </c>
      <c r="N33" s="4">
        <v>367.60809999999998</v>
      </c>
      <c r="O33" s="4">
        <v>1.6577</v>
      </c>
      <c r="P33" s="4">
        <v>369.3</v>
      </c>
      <c r="Q33" s="4">
        <v>317.55650000000003</v>
      </c>
      <c r="R33" s="4">
        <v>1.4319999999999999</v>
      </c>
      <c r="S33" s="4">
        <v>319</v>
      </c>
      <c r="T33" s="4">
        <v>0</v>
      </c>
      <c r="W33" s="4">
        <v>0</v>
      </c>
      <c r="X33" s="4">
        <v>2.3186</v>
      </c>
      <c r="Y33" s="4">
        <v>11.9</v>
      </c>
      <c r="Z33" s="4">
        <v>794</v>
      </c>
      <c r="AA33" s="4">
        <v>808</v>
      </c>
      <c r="AB33" s="4">
        <v>831</v>
      </c>
      <c r="AC33" s="4">
        <v>34</v>
      </c>
      <c r="AD33" s="4">
        <v>16.62</v>
      </c>
      <c r="AE33" s="4">
        <v>0.38</v>
      </c>
      <c r="AF33" s="4">
        <v>958</v>
      </c>
      <c r="AG33" s="4">
        <v>8</v>
      </c>
      <c r="AH33" s="4">
        <v>24</v>
      </c>
      <c r="AI33" s="4">
        <v>27</v>
      </c>
      <c r="AJ33" s="4">
        <v>191</v>
      </c>
      <c r="AK33" s="4">
        <v>189</v>
      </c>
      <c r="AL33" s="4">
        <v>4.0999999999999996</v>
      </c>
      <c r="AM33" s="4">
        <v>196</v>
      </c>
      <c r="AN33" s="4" t="s">
        <v>155</v>
      </c>
      <c r="AO33" s="4">
        <v>2</v>
      </c>
      <c r="AP33" s="5">
        <v>0.9021527777777778</v>
      </c>
      <c r="AQ33" s="4">
        <v>47.158897000000003</v>
      </c>
      <c r="AR33" s="4">
        <v>-88.486379999999997</v>
      </c>
      <c r="AS33" s="4">
        <v>314.7</v>
      </c>
      <c r="AT33" s="4">
        <v>32.9</v>
      </c>
      <c r="AU33" s="4">
        <v>12</v>
      </c>
      <c r="AV33" s="4">
        <v>7</v>
      </c>
      <c r="AW33" s="4" t="s">
        <v>407</v>
      </c>
      <c r="AX33" s="4">
        <v>1.3896999999999999</v>
      </c>
      <c r="AY33" s="4">
        <v>1.8103</v>
      </c>
      <c r="AZ33" s="4">
        <v>3.0794000000000001</v>
      </c>
      <c r="BA33" s="4">
        <v>13.836</v>
      </c>
      <c r="BB33" s="4">
        <v>23.58</v>
      </c>
      <c r="BC33" s="4">
        <v>1.7</v>
      </c>
      <c r="BD33" s="4">
        <v>7.4260000000000002</v>
      </c>
      <c r="BE33" s="4">
        <v>3092.087</v>
      </c>
      <c r="BF33" s="4">
        <v>0</v>
      </c>
      <c r="BG33" s="4">
        <v>14.331</v>
      </c>
      <c r="BH33" s="4">
        <v>6.5000000000000002E-2</v>
      </c>
      <c r="BI33" s="4">
        <v>14.395</v>
      </c>
      <c r="BJ33" s="4">
        <v>12.38</v>
      </c>
      <c r="BK33" s="4">
        <v>5.6000000000000001E-2</v>
      </c>
      <c r="BL33" s="4">
        <v>12.435</v>
      </c>
      <c r="BM33" s="4">
        <v>0</v>
      </c>
      <c r="BQ33" s="4">
        <v>627.59799999999996</v>
      </c>
      <c r="BR33" s="4">
        <v>0.25244</v>
      </c>
      <c r="BS33" s="4">
        <v>-5</v>
      </c>
      <c r="BT33" s="4">
        <v>0.92647000000000002</v>
      </c>
      <c r="BU33" s="4">
        <v>6.169003</v>
      </c>
      <c r="BV33" s="4">
        <v>18.714694000000001</v>
      </c>
      <c r="BW33" s="4">
        <f t="shared" si="10"/>
        <v>1.6298505926</v>
      </c>
      <c r="BY33" s="4">
        <f t="shared" si="11"/>
        <v>16339.725502634974</v>
      </c>
      <c r="BZ33" s="4">
        <f t="shared" si="12"/>
        <v>0</v>
      </c>
      <c r="CA33" s="4">
        <f t="shared" si="13"/>
        <v>65.420475466124003</v>
      </c>
      <c r="CB33" s="4">
        <f t="shared" si="14"/>
        <v>0</v>
      </c>
    </row>
    <row r="34" spans="1:80" x14ac:dyDescent="0.25">
      <c r="A34" s="2">
        <v>42801</v>
      </c>
      <c r="B34" s="3">
        <v>0.69381465277777776</v>
      </c>
      <c r="C34" s="4">
        <v>7.0369999999999999</v>
      </c>
      <c r="D34" s="4">
        <v>-1.2999999999999999E-3</v>
      </c>
      <c r="E34" s="4">
        <v>-13.458401</v>
      </c>
      <c r="F34" s="4">
        <v>431.9</v>
      </c>
      <c r="G34" s="4">
        <v>2.5</v>
      </c>
      <c r="H34" s="4">
        <v>-5.2</v>
      </c>
      <c r="J34" s="4">
        <v>4.96</v>
      </c>
      <c r="K34" s="4">
        <v>0.94569999999999999</v>
      </c>
      <c r="L34" s="4">
        <v>6.6548999999999996</v>
      </c>
      <c r="M34" s="4">
        <v>0</v>
      </c>
      <c r="N34" s="4">
        <v>408.41410000000002</v>
      </c>
      <c r="O34" s="4">
        <v>2.3643000000000001</v>
      </c>
      <c r="P34" s="4">
        <v>410.8</v>
      </c>
      <c r="Q34" s="4">
        <v>352.8066</v>
      </c>
      <c r="R34" s="4">
        <v>2.0424000000000002</v>
      </c>
      <c r="S34" s="4">
        <v>354.8</v>
      </c>
      <c r="T34" s="4">
        <v>0</v>
      </c>
      <c r="W34" s="4">
        <v>0</v>
      </c>
      <c r="X34" s="4">
        <v>4.6900000000000004</v>
      </c>
      <c r="Y34" s="4">
        <v>11.9</v>
      </c>
      <c r="Z34" s="4">
        <v>795</v>
      </c>
      <c r="AA34" s="4">
        <v>809</v>
      </c>
      <c r="AB34" s="4">
        <v>831</v>
      </c>
      <c r="AC34" s="4">
        <v>34</v>
      </c>
      <c r="AD34" s="4">
        <v>16.62</v>
      </c>
      <c r="AE34" s="4">
        <v>0.38</v>
      </c>
      <c r="AF34" s="4">
        <v>958</v>
      </c>
      <c r="AG34" s="4">
        <v>8</v>
      </c>
      <c r="AH34" s="4">
        <v>24</v>
      </c>
      <c r="AI34" s="4">
        <v>27</v>
      </c>
      <c r="AJ34" s="4">
        <v>191</v>
      </c>
      <c r="AK34" s="4">
        <v>189</v>
      </c>
      <c r="AL34" s="4">
        <v>4.0999999999999996</v>
      </c>
      <c r="AM34" s="4">
        <v>196</v>
      </c>
      <c r="AN34" s="4" t="s">
        <v>155</v>
      </c>
      <c r="AO34" s="4">
        <v>2</v>
      </c>
      <c r="AP34" s="5">
        <v>0.90216435185185195</v>
      </c>
      <c r="AQ34" s="4">
        <v>47.158864999999999</v>
      </c>
      <c r="AR34" s="4">
        <v>-88.486170000000001</v>
      </c>
      <c r="AS34" s="4">
        <v>315.2</v>
      </c>
      <c r="AT34" s="4">
        <v>31.5</v>
      </c>
      <c r="AU34" s="4">
        <v>12</v>
      </c>
      <c r="AV34" s="4">
        <v>7</v>
      </c>
      <c r="AW34" s="4" t="s">
        <v>407</v>
      </c>
      <c r="AX34" s="4">
        <v>1.3</v>
      </c>
      <c r="AY34" s="4">
        <v>1.9</v>
      </c>
      <c r="AZ34" s="4">
        <v>2.8485</v>
      </c>
      <c r="BA34" s="4">
        <v>13.836</v>
      </c>
      <c r="BB34" s="4">
        <v>29.66</v>
      </c>
      <c r="BC34" s="4">
        <v>2.14</v>
      </c>
      <c r="BD34" s="4">
        <v>5.74</v>
      </c>
      <c r="BE34" s="4">
        <v>3095.79</v>
      </c>
      <c r="BF34" s="4">
        <v>0</v>
      </c>
      <c r="BG34" s="4">
        <v>19.896000000000001</v>
      </c>
      <c r="BH34" s="4">
        <v>0.115</v>
      </c>
      <c r="BI34" s="4">
        <v>20.010999999999999</v>
      </c>
      <c r="BJ34" s="4">
        <v>17.187000000000001</v>
      </c>
      <c r="BK34" s="4">
        <v>9.9000000000000005E-2</v>
      </c>
      <c r="BL34" s="4">
        <v>17.286999999999999</v>
      </c>
      <c r="BM34" s="4">
        <v>0</v>
      </c>
      <c r="BQ34" s="4">
        <v>1586.3610000000001</v>
      </c>
      <c r="BR34" s="4">
        <v>0.19899</v>
      </c>
      <c r="BS34" s="4">
        <v>-5</v>
      </c>
      <c r="BT34" s="4">
        <v>0.92449000000000003</v>
      </c>
      <c r="BU34" s="4">
        <v>4.8628179999999999</v>
      </c>
      <c r="BV34" s="4">
        <v>18.674697999999999</v>
      </c>
      <c r="BW34" s="4">
        <f t="shared" si="10"/>
        <v>1.2847565155999998</v>
      </c>
      <c r="BY34" s="4">
        <f t="shared" si="11"/>
        <v>12895.481973806052</v>
      </c>
      <c r="BZ34" s="4">
        <f t="shared" si="12"/>
        <v>0</v>
      </c>
      <c r="CA34" s="4">
        <f t="shared" si="13"/>
        <v>71.592274890675611</v>
      </c>
      <c r="CB34" s="4">
        <f t="shared" si="14"/>
        <v>0</v>
      </c>
    </row>
    <row r="35" spans="1:80" x14ac:dyDescent="0.25">
      <c r="A35" s="2">
        <v>42801</v>
      </c>
      <c r="B35" s="3">
        <v>0.69382622685185191</v>
      </c>
      <c r="C35" s="4">
        <v>6.7889999999999997</v>
      </c>
      <c r="D35" s="4">
        <v>6.7999999999999996E-3</v>
      </c>
      <c r="E35" s="4">
        <v>67.506297000000004</v>
      </c>
      <c r="F35" s="4">
        <v>457.3</v>
      </c>
      <c r="G35" s="4">
        <v>7.3</v>
      </c>
      <c r="H35" s="4">
        <v>-1.3</v>
      </c>
      <c r="J35" s="4">
        <v>8.5</v>
      </c>
      <c r="K35" s="4">
        <v>0.9476</v>
      </c>
      <c r="L35" s="4">
        <v>6.4333</v>
      </c>
      <c r="M35" s="4">
        <v>6.4000000000000003E-3</v>
      </c>
      <c r="N35" s="4">
        <v>433.3612</v>
      </c>
      <c r="O35" s="4">
        <v>6.9461000000000004</v>
      </c>
      <c r="P35" s="4">
        <v>440.3</v>
      </c>
      <c r="Q35" s="4">
        <v>374.35700000000003</v>
      </c>
      <c r="R35" s="4">
        <v>6.0004</v>
      </c>
      <c r="S35" s="4">
        <v>380.4</v>
      </c>
      <c r="T35" s="4">
        <v>0</v>
      </c>
      <c r="W35" s="4">
        <v>0</v>
      </c>
      <c r="X35" s="4">
        <v>8.0574999999999992</v>
      </c>
      <c r="Y35" s="4">
        <v>11.9</v>
      </c>
      <c r="Z35" s="4">
        <v>795</v>
      </c>
      <c r="AA35" s="4">
        <v>810</v>
      </c>
      <c r="AB35" s="4">
        <v>832</v>
      </c>
      <c r="AC35" s="4">
        <v>34</v>
      </c>
      <c r="AD35" s="4">
        <v>16.62</v>
      </c>
      <c r="AE35" s="4">
        <v>0.38</v>
      </c>
      <c r="AF35" s="4">
        <v>958</v>
      </c>
      <c r="AG35" s="4">
        <v>8</v>
      </c>
      <c r="AH35" s="4">
        <v>24</v>
      </c>
      <c r="AI35" s="4">
        <v>27</v>
      </c>
      <c r="AJ35" s="4">
        <v>191</v>
      </c>
      <c r="AK35" s="4">
        <v>188.5</v>
      </c>
      <c r="AL35" s="4">
        <v>4.0999999999999996</v>
      </c>
      <c r="AM35" s="4">
        <v>196</v>
      </c>
      <c r="AN35" s="4" t="s">
        <v>155</v>
      </c>
      <c r="AO35" s="4">
        <v>1</v>
      </c>
      <c r="AP35" s="5">
        <v>0.90218750000000003</v>
      </c>
      <c r="AQ35" s="4">
        <v>47.158782000000002</v>
      </c>
      <c r="AR35" s="4">
        <v>-88.485866999999999</v>
      </c>
      <c r="AS35" s="4">
        <v>315.2</v>
      </c>
      <c r="AT35" s="4">
        <v>30.4</v>
      </c>
      <c r="AU35" s="4">
        <v>12</v>
      </c>
      <c r="AV35" s="4">
        <v>9</v>
      </c>
      <c r="AW35" s="4" t="s">
        <v>410</v>
      </c>
      <c r="AX35" s="4">
        <v>1.3617999999999999</v>
      </c>
      <c r="AY35" s="4">
        <v>1.8072999999999999</v>
      </c>
      <c r="AZ35" s="4">
        <v>2.4514999999999998</v>
      </c>
      <c r="BA35" s="4">
        <v>13.836</v>
      </c>
      <c r="BB35" s="4">
        <v>30.69</v>
      </c>
      <c r="BC35" s="4">
        <v>2.2200000000000002</v>
      </c>
      <c r="BD35" s="4">
        <v>5.5250000000000004</v>
      </c>
      <c r="BE35" s="4">
        <v>3093.337</v>
      </c>
      <c r="BF35" s="4">
        <v>1.958</v>
      </c>
      <c r="BG35" s="4">
        <v>21.821000000000002</v>
      </c>
      <c r="BH35" s="4">
        <v>0.35</v>
      </c>
      <c r="BI35" s="4">
        <v>22.170999999999999</v>
      </c>
      <c r="BJ35" s="4">
        <v>18.850000000000001</v>
      </c>
      <c r="BK35" s="4">
        <v>0.30199999999999999</v>
      </c>
      <c r="BL35" s="4">
        <v>19.152000000000001</v>
      </c>
      <c r="BM35" s="4">
        <v>0</v>
      </c>
      <c r="BQ35" s="4">
        <v>2817.0210000000002</v>
      </c>
      <c r="BR35" s="4">
        <v>0.14033999999999999</v>
      </c>
      <c r="BS35" s="4">
        <v>-5</v>
      </c>
      <c r="BT35" s="4">
        <v>0.92451000000000005</v>
      </c>
      <c r="BU35" s="4">
        <v>3.4295589999999998</v>
      </c>
      <c r="BV35" s="4">
        <v>18.675101999999999</v>
      </c>
      <c r="BW35" s="4">
        <f t="shared" si="10"/>
        <v>0.90608948779999987</v>
      </c>
      <c r="BY35" s="4">
        <f t="shared" si="11"/>
        <v>9087.4824456648766</v>
      </c>
      <c r="BZ35" s="4">
        <f t="shared" si="12"/>
        <v>5.7521345487451994</v>
      </c>
      <c r="CA35" s="4">
        <f t="shared" si="13"/>
        <v>55.376780512690011</v>
      </c>
      <c r="CB35" s="4">
        <f t="shared" si="14"/>
        <v>0</v>
      </c>
    </row>
    <row r="36" spans="1:80" x14ac:dyDescent="0.25">
      <c r="A36" s="2">
        <v>42801</v>
      </c>
      <c r="B36" s="3">
        <v>0.69383780092592595</v>
      </c>
      <c r="C36" s="4">
        <v>7.8369999999999997</v>
      </c>
      <c r="D36" s="4">
        <v>9.1999999999999998E-3</v>
      </c>
      <c r="E36" s="4">
        <v>92.266335999999995</v>
      </c>
      <c r="F36" s="4">
        <v>457.1</v>
      </c>
      <c r="G36" s="4">
        <v>7.4</v>
      </c>
      <c r="H36" s="4">
        <v>-5.8</v>
      </c>
      <c r="J36" s="4">
        <v>10.65</v>
      </c>
      <c r="K36" s="4">
        <v>0.93930000000000002</v>
      </c>
      <c r="L36" s="4">
        <v>7.3613</v>
      </c>
      <c r="M36" s="4">
        <v>8.6999999999999994E-3</v>
      </c>
      <c r="N36" s="4">
        <v>429.37520000000001</v>
      </c>
      <c r="O36" s="4">
        <v>6.9508000000000001</v>
      </c>
      <c r="P36" s="4">
        <v>436.3</v>
      </c>
      <c r="Q36" s="4">
        <v>371.13049999999998</v>
      </c>
      <c r="R36" s="4">
        <v>6.008</v>
      </c>
      <c r="S36" s="4">
        <v>377.1</v>
      </c>
      <c r="T36" s="4">
        <v>0</v>
      </c>
      <c r="W36" s="4">
        <v>0</v>
      </c>
      <c r="X36" s="4">
        <v>10.0047</v>
      </c>
      <c r="Y36" s="4">
        <v>11.9</v>
      </c>
      <c r="Z36" s="4">
        <v>796</v>
      </c>
      <c r="AA36" s="4">
        <v>812</v>
      </c>
      <c r="AB36" s="4">
        <v>833</v>
      </c>
      <c r="AC36" s="4">
        <v>34.5</v>
      </c>
      <c r="AD36" s="4">
        <v>16.87</v>
      </c>
      <c r="AE36" s="4">
        <v>0.39</v>
      </c>
      <c r="AF36" s="4">
        <v>958</v>
      </c>
      <c r="AG36" s="4">
        <v>8</v>
      </c>
      <c r="AH36" s="4">
        <v>24</v>
      </c>
      <c r="AI36" s="4">
        <v>27</v>
      </c>
      <c r="AJ36" s="4">
        <v>191</v>
      </c>
      <c r="AK36" s="4">
        <v>188.5</v>
      </c>
      <c r="AL36" s="4">
        <v>4.3</v>
      </c>
      <c r="AM36" s="4">
        <v>196</v>
      </c>
      <c r="AN36" s="4" t="s">
        <v>155</v>
      </c>
      <c r="AO36" s="4">
        <v>1</v>
      </c>
      <c r="AP36" s="5">
        <v>0.90218750000000003</v>
      </c>
      <c r="AQ36" s="4">
        <v>47.158776000000003</v>
      </c>
      <c r="AR36" s="4">
        <v>-88.485851999999994</v>
      </c>
      <c r="AS36" s="4">
        <v>315.2</v>
      </c>
      <c r="AT36" s="4">
        <v>30.1</v>
      </c>
      <c r="AU36" s="4">
        <v>12</v>
      </c>
      <c r="AV36" s="4">
        <v>9</v>
      </c>
      <c r="AW36" s="4" t="s">
        <v>411</v>
      </c>
      <c r="AX36" s="4">
        <v>1.8382000000000001</v>
      </c>
      <c r="AY36" s="4">
        <v>1.0103</v>
      </c>
      <c r="AZ36" s="4">
        <v>2.8485</v>
      </c>
      <c r="BA36" s="4">
        <v>13.836</v>
      </c>
      <c r="BB36" s="4">
        <v>26.69</v>
      </c>
      <c r="BC36" s="4">
        <v>1.93</v>
      </c>
      <c r="BD36" s="4">
        <v>6.4619999999999997</v>
      </c>
      <c r="BE36" s="4">
        <v>3090.3420000000001</v>
      </c>
      <c r="BF36" s="4">
        <v>2.3159999999999998</v>
      </c>
      <c r="BG36" s="4">
        <v>18.876999999999999</v>
      </c>
      <c r="BH36" s="4">
        <v>0.30599999999999999</v>
      </c>
      <c r="BI36" s="4">
        <v>19.181999999999999</v>
      </c>
      <c r="BJ36" s="4">
        <v>16.315999999999999</v>
      </c>
      <c r="BK36" s="4">
        <v>0.26400000000000001</v>
      </c>
      <c r="BL36" s="4">
        <v>16.579999999999998</v>
      </c>
      <c r="BM36" s="4">
        <v>0</v>
      </c>
      <c r="BQ36" s="4">
        <v>3053.8739999999998</v>
      </c>
      <c r="BR36" s="4">
        <v>0.10851</v>
      </c>
      <c r="BS36" s="4">
        <v>-5</v>
      </c>
      <c r="BT36" s="4">
        <v>0.92347000000000001</v>
      </c>
      <c r="BU36" s="4">
        <v>2.651713</v>
      </c>
      <c r="BV36" s="4">
        <v>18.654094000000001</v>
      </c>
      <c r="BW36" s="4">
        <f t="shared" si="10"/>
        <v>0.70058257459999995</v>
      </c>
      <c r="BY36" s="4">
        <f t="shared" si="11"/>
        <v>7019.5800678376845</v>
      </c>
      <c r="BZ36" s="4">
        <f t="shared" si="12"/>
        <v>5.2606952360327996</v>
      </c>
      <c r="CA36" s="4">
        <f t="shared" si="13"/>
        <v>37.061098217232797</v>
      </c>
      <c r="CB36" s="4">
        <f t="shared" si="14"/>
        <v>0</v>
      </c>
    </row>
    <row r="37" spans="1:80" x14ac:dyDescent="0.25">
      <c r="A37" s="2">
        <v>42801</v>
      </c>
      <c r="B37" s="3">
        <v>0.69384937499999999</v>
      </c>
      <c r="C37" s="4">
        <v>7.5419999999999998</v>
      </c>
      <c r="D37" s="4">
        <v>4.7999999999999996E-3</v>
      </c>
      <c r="E37" s="4">
        <v>47.751873000000003</v>
      </c>
      <c r="F37" s="4">
        <v>445.2</v>
      </c>
      <c r="G37" s="4">
        <v>7.4</v>
      </c>
      <c r="H37" s="4">
        <v>-3.1</v>
      </c>
      <c r="J37" s="4">
        <v>10.42</v>
      </c>
      <c r="K37" s="4">
        <v>0.94159999999999999</v>
      </c>
      <c r="L37" s="4">
        <v>7.1021999999999998</v>
      </c>
      <c r="M37" s="4">
        <v>4.4999999999999997E-3</v>
      </c>
      <c r="N37" s="4">
        <v>419.23599999999999</v>
      </c>
      <c r="O37" s="4">
        <v>6.9680999999999997</v>
      </c>
      <c r="P37" s="4">
        <v>426.2</v>
      </c>
      <c r="Q37" s="4">
        <v>362.57010000000002</v>
      </c>
      <c r="R37" s="4">
        <v>6.0263</v>
      </c>
      <c r="S37" s="4">
        <v>368.6</v>
      </c>
      <c r="T37" s="4">
        <v>0</v>
      </c>
      <c r="W37" s="4">
        <v>0</v>
      </c>
      <c r="X37" s="4">
        <v>9.8079000000000001</v>
      </c>
      <c r="Y37" s="4">
        <v>11.9</v>
      </c>
      <c r="Z37" s="4">
        <v>796</v>
      </c>
      <c r="AA37" s="4">
        <v>812</v>
      </c>
      <c r="AB37" s="4">
        <v>832</v>
      </c>
      <c r="AC37" s="4">
        <v>35</v>
      </c>
      <c r="AD37" s="4">
        <v>17.12</v>
      </c>
      <c r="AE37" s="4">
        <v>0.39</v>
      </c>
      <c r="AF37" s="4">
        <v>958</v>
      </c>
      <c r="AG37" s="4">
        <v>8</v>
      </c>
      <c r="AH37" s="4">
        <v>24</v>
      </c>
      <c r="AI37" s="4">
        <v>27</v>
      </c>
      <c r="AJ37" s="4">
        <v>191</v>
      </c>
      <c r="AK37" s="4">
        <v>189</v>
      </c>
      <c r="AL37" s="4">
        <v>4.3</v>
      </c>
      <c r="AM37" s="4">
        <v>196</v>
      </c>
      <c r="AN37" s="4" t="s">
        <v>155</v>
      </c>
      <c r="AO37" s="4">
        <v>1</v>
      </c>
      <c r="AP37" s="5">
        <v>0.90219907407407407</v>
      </c>
      <c r="AQ37" s="4">
        <v>47.158718</v>
      </c>
      <c r="AR37" s="4">
        <v>-88.485703000000001</v>
      </c>
      <c r="AS37" s="4">
        <v>315.2</v>
      </c>
      <c r="AT37" s="4">
        <v>27.3</v>
      </c>
      <c r="AU37" s="4">
        <v>12</v>
      </c>
      <c r="AV37" s="4">
        <v>9</v>
      </c>
      <c r="AW37" s="4" t="s">
        <v>411</v>
      </c>
      <c r="AX37" s="4">
        <v>1.3</v>
      </c>
      <c r="AY37" s="4">
        <v>1.1103000000000001</v>
      </c>
      <c r="AZ37" s="4">
        <v>2.4</v>
      </c>
      <c r="BA37" s="4">
        <v>13.836</v>
      </c>
      <c r="BB37" s="4">
        <v>27.72</v>
      </c>
      <c r="BC37" s="4">
        <v>2</v>
      </c>
      <c r="BD37" s="4">
        <v>6.1980000000000004</v>
      </c>
      <c r="BE37" s="4">
        <v>3092.645</v>
      </c>
      <c r="BF37" s="4">
        <v>1.246</v>
      </c>
      <c r="BG37" s="4">
        <v>19.117000000000001</v>
      </c>
      <c r="BH37" s="4">
        <v>0.318</v>
      </c>
      <c r="BI37" s="4">
        <v>19.434999999999999</v>
      </c>
      <c r="BJ37" s="4">
        <v>16.533000000000001</v>
      </c>
      <c r="BK37" s="4">
        <v>0.27500000000000002</v>
      </c>
      <c r="BL37" s="4">
        <v>16.808</v>
      </c>
      <c r="BM37" s="4">
        <v>0</v>
      </c>
      <c r="BQ37" s="4">
        <v>3105.3530000000001</v>
      </c>
      <c r="BR37" s="4">
        <v>0.11104</v>
      </c>
      <c r="BS37" s="4">
        <v>-5</v>
      </c>
      <c r="BT37" s="4">
        <v>0.92301999999999995</v>
      </c>
      <c r="BU37" s="4">
        <v>2.7135410000000002</v>
      </c>
      <c r="BV37" s="4">
        <v>18.645004</v>
      </c>
      <c r="BW37" s="4">
        <f t="shared" si="10"/>
        <v>0.71691753219999999</v>
      </c>
      <c r="BY37" s="4">
        <f t="shared" si="11"/>
        <v>7188.6034804924884</v>
      </c>
      <c r="BZ37" s="4">
        <f t="shared" si="12"/>
        <v>2.8962263488676001</v>
      </c>
      <c r="CA37" s="4">
        <f t="shared" si="13"/>
        <v>38.429622974179807</v>
      </c>
      <c r="CB37" s="4">
        <f t="shared" si="14"/>
        <v>0</v>
      </c>
    </row>
    <row r="38" spans="1:80" x14ac:dyDescent="0.25">
      <c r="A38" s="2">
        <v>42801</v>
      </c>
      <c r="B38" s="3">
        <v>0.69386094907407403</v>
      </c>
      <c r="C38" s="4">
        <v>6.9409999999999998</v>
      </c>
      <c r="D38" s="4">
        <v>4.1000000000000003E-3</v>
      </c>
      <c r="E38" s="4">
        <v>40.575479999999999</v>
      </c>
      <c r="F38" s="4">
        <v>440.5</v>
      </c>
      <c r="G38" s="4">
        <v>9.6999999999999993</v>
      </c>
      <c r="H38" s="4">
        <v>-4</v>
      </c>
      <c r="J38" s="4">
        <v>9.9</v>
      </c>
      <c r="K38" s="4">
        <v>0.94640000000000002</v>
      </c>
      <c r="L38" s="4">
        <v>6.5682999999999998</v>
      </c>
      <c r="M38" s="4">
        <v>3.8E-3</v>
      </c>
      <c r="N38" s="4">
        <v>416.839</v>
      </c>
      <c r="O38" s="4">
        <v>9.1798000000000002</v>
      </c>
      <c r="P38" s="4">
        <v>426</v>
      </c>
      <c r="Q38" s="4">
        <v>360.49709999999999</v>
      </c>
      <c r="R38" s="4">
        <v>7.9390000000000001</v>
      </c>
      <c r="S38" s="4">
        <v>368.4</v>
      </c>
      <c r="T38" s="4">
        <v>0</v>
      </c>
      <c r="W38" s="4">
        <v>0</v>
      </c>
      <c r="X38" s="4">
        <v>9.3690999999999995</v>
      </c>
      <c r="Y38" s="4">
        <v>11.9</v>
      </c>
      <c r="Z38" s="4">
        <v>796</v>
      </c>
      <c r="AA38" s="4">
        <v>812</v>
      </c>
      <c r="AB38" s="4">
        <v>832</v>
      </c>
      <c r="AC38" s="4">
        <v>35</v>
      </c>
      <c r="AD38" s="4">
        <v>17.12</v>
      </c>
      <c r="AE38" s="4">
        <v>0.39</v>
      </c>
      <c r="AF38" s="4">
        <v>958</v>
      </c>
      <c r="AG38" s="4">
        <v>8</v>
      </c>
      <c r="AH38" s="4">
        <v>24</v>
      </c>
      <c r="AI38" s="4">
        <v>27</v>
      </c>
      <c r="AJ38" s="4">
        <v>191</v>
      </c>
      <c r="AK38" s="4">
        <v>189</v>
      </c>
      <c r="AL38" s="4">
        <v>4.0999999999999996</v>
      </c>
      <c r="AM38" s="4">
        <v>196</v>
      </c>
      <c r="AN38" s="4" t="s">
        <v>155</v>
      </c>
      <c r="AO38" s="4">
        <v>1</v>
      </c>
      <c r="AP38" s="5">
        <v>0.90221064814814811</v>
      </c>
      <c r="AQ38" s="4">
        <v>47.158667999999999</v>
      </c>
      <c r="AR38" s="4">
        <v>-88.485557999999997</v>
      </c>
      <c r="AS38" s="4">
        <v>315.10000000000002</v>
      </c>
      <c r="AT38" s="4">
        <v>26.6</v>
      </c>
      <c r="AU38" s="4">
        <v>12</v>
      </c>
      <c r="AV38" s="4">
        <v>9</v>
      </c>
      <c r="AW38" s="4" t="s">
        <v>411</v>
      </c>
      <c r="AX38" s="4">
        <v>1.3309</v>
      </c>
      <c r="AY38" s="4">
        <v>1.2205999999999999</v>
      </c>
      <c r="AZ38" s="4">
        <v>2.4308999999999998</v>
      </c>
      <c r="BA38" s="4">
        <v>13.836</v>
      </c>
      <c r="BB38" s="4">
        <v>30.05</v>
      </c>
      <c r="BC38" s="4">
        <v>2.17</v>
      </c>
      <c r="BD38" s="4">
        <v>5.6669999999999998</v>
      </c>
      <c r="BE38" s="4">
        <v>3094.2139999999999</v>
      </c>
      <c r="BF38" s="4">
        <v>1.151</v>
      </c>
      <c r="BG38" s="4">
        <v>20.564</v>
      </c>
      <c r="BH38" s="4">
        <v>0.45300000000000001</v>
      </c>
      <c r="BI38" s="4">
        <v>21.016999999999999</v>
      </c>
      <c r="BJ38" s="4">
        <v>17.783999999999999</v>
      </c>
      <c r="BK38" s="4">
        <v>0.39200000000000002</v>
      </c>
      <c r="BL38" s="4">
        <v>18.175999999999998</v>
      </c>
      <c r="BM38" s="4">
        <v>0</v>
      </c>
      <c r="BQ38" s="4">
        <v>3209.1669999999999</v>
      </c>
      <c r="BR38" s="4">
        <v>8.2400000000000001E-2</v>
      </c>
      <c r="BS38" s="4">
        <v>-5</v>
      </c>
      <c r="BT38" s="4">
        <v>0.92298000000000002</v>
      </c>
      <c r="BU38" s="4">
        <v>2.0136500000000002</v>
      </c>
      <c r="BV38" s="4">
        <v>18.644196000000001</v>
      </c>
      <c r="BW38" s="4">
        <f t="shared" si="10"/>
        <v>0.53200632999999997</v>
      </c>
      <c r="BY38" s="4">
        <f t="shared" si="11"/>
        <v>5337.1868004742601</v>
      </c>
      <c r="BZ38" s="4">
        <f t="shared" si="12"/>
        <v>1.9853513710900001</v>
      </c>
      <c r="CA38" s="4">
        <f t="shared" si="13"/>
        <v>30.675489820560003</v>
      </c>
      <c r="CB38" s="4">
        <f t="shared" si="14"/>
        <v>0</v>
      </c>
    </row>
    <row r="39" spans="1:80" x14ac:dyDescent="0.25">
      <c r="A39" s="2">
        <v>42801</v>
      </c>
      <c r="B39" s="3">
        <v>0.69387252314814818</v>
      </c>
      <c r="C39" s="4">
        <v>6.3639999999999999</v>
      </c>
      <c r="D39" s="4">
        <v>4.8999999999999998E-3</v>
      </c>
      <c r="E39" s="4">
        <v>48.915762999999998</v>
      </c>
      <c r="F39" s="4">
        <v>435.5</v>
      </c>
      <c r="G39" s="4">
        <v>11.9</v>
      </c>
      <c r="H39" s="4">
        <v>-6.3</v>
      </c>
      <c r="J39" s="4">
        <v>10.210000000000001</v>
      </c>
      <c r="K39" s="4">
        <v>0.95099999999999996</v>
      </c>
      <c r="L39" s="4">
        <v>6.0525000000000002</v>
      </c>
      <c r="M39" s="4">
        <v>4.7000000000000002E-3</v>
      </c>
      <c r="N39" s="4">
        <v>414.18009999999998</v>
      </c>
      <c r="O39" s="4">
        <v>11.356</v>
      </c>
      <c r="P39" s="4">
        <v>425.5</v>
      </c>
      <c r="Q39" s="4">
        <v>357.70670000000001</v>
      </c>
      <c r="R39" s="4">
        <v>9.8076000000000008</v>
      </c>
      <c r="S39" s="4">
        <v>367.5</v>
      </c>
      <c r="T39" s="4">
        <v>0</v>
      </c>
      <c r="W39" s="4">
        <v>0</v>
      </c>
      <c r="X39" s="4">
        <v>9.7118000000000002</v>
      </c>
      <c r="Y39" s="4">
        <v>11.9</v>
      </c>
      <c r="Z39" s="4">
        <v>797</v>
      </c>
      <c r="AA39" s="4">
        <v>812</v>
      </c>
      <c r="AB39" s="4">
        <v>832</v>
      </c>
      <c r="AC39" s="4">
        <v>35</v>
      </c>
      <c r="AD39" s="4">
        <v>16.53</v>
      </c>
      <c r="AE39" s="4">
        <v>0.38</v>
      </c>
      <c r="AF39" s="4">
        <v>958</v>
      </c>
      <c r="AG39" s="4">
        <v>7.5</v>
      </c>
      <c r="AH39" s="4">
        <v>24</v>
      </c>
      <c r="AI39" s="4">
        <v>27</v>
      </c>
      <c r="AJ39" s="4">
        <v>191</v>
      </c>
      <c r="AK39" s="4">
        <v>189</v>
      </c>
      <c r="AL39" s="4">
        <v>4.2</v>
      </c>
      <c r="AM39" s="4">
        <v>196</v>
      </c>
      <c r="AN39" s="4" t="s">
        <v>155</v>
      </c>
      <c r="AO39" s="4">
        <v>1</v>
      </c>
      <c r="AP39" s="5">
        <v>0.90222222222222215</v>
      </c>
      <c r="AQ39" s="4">
        <v>47.158625000000001</v>
      </c>
      <c r="AR39" s="4">
        <v>-88.485398000000004</v>
      </c>
      <c r="AS39" s="4">
        <v>315</v>
      </c>
      <c r="AT39" s="4">
        <v>26</v>
      </c>
      <c r="AU39" s="4">
        <v>12</v>
      </c>
      <c r="AV39" s="4">
        <v>9</v>
      </c>
      <c r="AW39" s="4" t="s">
        <v>411</v>
      </c>
      <c r="AX39" s="4">
        <v>1.6617999999999999</v>
      </c>
      <c r="AY39" s="4">
        <v>1.3588</v>
      </c>
      <c r="AZ39" s="4">
        <v>2.7515000000000001</v>
      </c>
      <c r="BA39" s="4">
        <v>13.836</v>
      </c>
      <c r="BB39" s="4">
        <v>32.68</v>
      </c>
      <c r="BC39" s="4">
        <v>2.36</v>
      </c>
      <c r="BD39" s="4">
        <v>5.1479999999999997</v>
      </c>
      <c r="BE39" s="4">
        <v>3095.252</v>
      </c>
      <c r="BF39" s="4">
        <v>1.514</v>
      </c>
      <c r="BG39" s="4">
        <v>22.181000000000001</v>
      </c>
      <c r="BH39" s="4">
        <v>0.60799999999999998</v>
      </c>
      <c r="BI39" s="4">
        <v>22.789000000000001</v>
      </c>
      <c r="BJ39" s="4">
        <v>19.157</v>
      </c>
      <c r="BK39" s="4">
        <v>0.52500000000000002</v>
      </c>
      <c r="BL39" s="4">
        <v>19.681999999999999</v>
      </c>
      <c r="BM39" s="4">
        <v>0</v>
      </c>
      <c r="BQ39" s="4">
        <v>3611.2559999999999</v>
      </c>
      <c r="BR39" s="4">
        <v>5.3510000000000002E-2</v>
      </c>
      <c r="BS39" s="4">
        <v>-5</v>
      </c>
      <c r="BT39" s="4">
        <v>0.92098000000000002</v>
      </c>
      <c r="BU39" s="4">
        <v>1.30765</v>
      </c>
      <c r="BV39" s="4">
        <v>18.603795999999999</v>
      </c>
      <c r="BW39" s="4">
        <f t="shared" si="10"/>
        <v>0.34548112999999997</v>
      </c>
      <c r="BY39" s="4">
        <f t="shared" si="11"/>
        <v>3467.09387756348</v>
      </c>
      <c r="BZ39" s="4">
        <f t="shared" si="12"/>
        <v>1.69588134686</v>
      </c>
      <c r="CA39" s="4">
        <f t="shared" si="13"/>
        <v>21.458387689430001</v>
      </c>
      <c r="CB39" s="4">
        <f t="shared" si="14"/>
        <v>0</v>
      </c>
    </row>
    <row r="40" spans="1:80" x14ac:dyDescent="0.25">
      <c r="A40" s="2">
        <v>42801</v>
      </c>
      <c r="B40" s="3">
        <v>0.69388409722222233</v>
      </c>
      <c r="C40" s="4">
        <v>5.734</v>
      </c>
      <c r="D40" s="4">
        <v>5.7999999999999996E-3</v>
      </c>
      <c r="E40" s="4">
        <v>57.512953000000003</v>
      </c>
      <c r="F40" s="4">
        <v>425.1</v>
      </c>
      <c r="G40" s="4">
        <v>25.6</v>
      </c>
      <c r="H40" s="4">
        <v>-1.5</v>
      </c>
      <c r="J40" s="4">
        <v>10.94</v>
      </c>
      <c r="K40" s="4">
        <v>0.95620000000000005</v>
      </c>
      <c r="L40" s="4">
        <v>5.4833999999999996</v>
      </c>
      <c r="M40" s="4">
        <v>5.4999999999999997E-3</v>
      </c>
      <c r="N40" s="4">
        <v>406.47930000000002</v>
      </c>
      <c r="O40" s="4">
        <v>24.479099999999999</v>
      </c>
      <c r="P40" s="4">
        <v>431</v>
      </c>
      <c r="Q40" s="4">
        <v>350.60789999999997</v>
      </c>
      <c r="R40" s="4">
        <v>21.1144</v>
      </c>
      <c r="S40" s="4">
        <v>371.7</v>
      </c>
      <c r="T40" s="4">
        <v>0</v>
      </c>
      <c r="W40" s="4">
        <v>0</v>
      </c>
      <c r="X40" s="4">
        <v>10.461399999999999</v>
      </c>
      <c r="Y40" s="4">
        <v>11.9</v>
      </c>
      <c r="Z40" s="4">
        <v>796</v>
      </c>
      <c r="AA40" s="4">
        <v>812</v>
      </c>
      <c r="AB40" s="4">
        <v>832</v>
      </c>
      <c r="AC40" s="4">
        <v>35</v>
      </c>
      <c r="AD40" s="4">
        <v>15.98</v>
      </c>
      <c r="AE40" s="4">
        <v>0.37</v>
      </c>
      <c r="AF40" s="4">
        <v>958</v>
      </c>
      <c r="AG40" s="4">
        <v>7</v>
      </c>
      <c r="AH40" s="4">
        <v>24.509491000000001</v>
      </c>
      <c r="AI40" s="4">
        <v>27</v>
      </c>
      <c r="AJ40" s="4">
        <v>191</v>
      </c>
      <c r="AK40" s="4">
        <v>188.5</v>
      </c>
      <c r="AL40" s="4">
        <v>4.2</v>
      </c>
      <c r="AM40" s="4">
        <v>196</v>
      </c>
      <c r="AN40" s="4" t="s">
        <v>155</v>
      </c>
      <c r="AO40" s="4">
        <v>1</v>
      </c>
      <c r="AP40" s="5">
        <v>0.90224537037037045</v>
      </c>
      <c r="AQ40" s="4">
        <v>47.158566999999998</v>
      </c>
      <c r="AR40" s="4">
        <v>-88.485122000000004</v>
      </c>
      <c r="AS40" s="4">
        <v>315.10000000000002</v>
      </c>
      <c r="AT40" s="4">
        <v>25.6</v>
      </c>
      <c r="AU40" s="4">
        <v>12</v>
      </c>
      <c r="AV40" s="4">
        <v>9</v>
      </c>
      <c r="AW40" s="4" t="s">
        <v>411</v>
      </c>
      <c r="AX40" s="4">
        <v>2.1175999999999999</v>
      </c>
      <c r="AY40" s="4">
        <v>1.0411999999999999</v>
      </c>
      <c r="AZ40" s="4">
        <v>3.2206000000000001</v>
      </c>
      <c r="BA40" s="4">
        <v>13.836</v>
      </c>
      <c r="BB40" s="4">
        <v>36.17</v>
      </c>
      <c r="BC40" s="4">
        <v>2.61</v>
      </c>
      <c r="BD40" s="4">
        <v>4.5789999999999997</v>
      </c>
      <c r="BE40" s="4">
        <v>3096.654</v>
      </c>
      <c r="BF40" s="4">
        <v>1.9770000000000001</v>
      </c>
      <c r="BG40" s="4">
        <v>24.039000000000001</v>
      </c>
      <c r="BH40" s="4">
        <v>1.448</v>
      </c>
      <c r="BI40" s="4">
        <v>25.486999999999998</v>
      </c>
      <c r="BJ40" s="4">
        <v>20.734999999999999</v>
      </c>
      <c r="BK40" s="4">
        <v>1.2490000000000001</v>
      </c>
      <c r="BL40" s="4">
        <v>21.984000000000002</v>
      </c>
      <c r="BM40" s="4">
        <v>0</v>
      </c>
      <c r="BQ40" s="4">
        <v>4295.7020000000002</v>
      </c>
      <c r="BR40" s="4">
        <v>6.9284999999999999E-2</v>
      </c>
      <c r="BS40" s="4">
        <v>-5</v>
      </c>
      <c r="BT40" s="4">
        <v>0.92101900000000003</v>
      </c>
      <c r="BU40" s="4">
        <v>1.6931449999999999</v>
      </c>
      <c r="BV40" s="4">
        <v>18.604583000000002</v>
      </c>
      <c r="BW40" s="4">
        <f t="shared" si="10"/>
        <v>0.44732890899999994</v>
      </c>
      <c r="BY40" s="4">
        <f t="shared" si="11"/>
        <v>4491.225957268578</v>
      </c>
      <c r="BZ40" s="4">
        <f t="shared" si="12"/>
        <v>2.867338009839</v>
      </c>
      <c r="CA40" s="4">
        <f t="shared" si="13"/>
        <v>30.072965925144999</v>
      </c>
      <c r="CB40" s="4">
        <f t="shared" si="14"/>
        <v>0</v>
      </c>
    </row>
    <row r="41" spans="1:80" x14ac:dyDescent="0.25">
      <c r="A41" s="2">
        <v>42801</v>
      </c>
      <c r="B41" s="3">
        <v>0.69389567129629626</v>
      </c>
      <c r="C41" s="4">
        <v>5.0439999999999996</v>
      </c>
      <c r="D41" s="4">
        <v>5.4000000000000003E-3</v>
      </c>
      <c r="E41" s="4">
        <v>54.066667000000002</v>
      </c>
      <c r="F41" s="4">
        <v>417</v>
      </c>
      <c r="G41" s="4">
        <v>27.9</v>
      </c>
      <c r="H41" s="4">
        <v>-8.1999999999999993</v>
      </c>
      <c r="J41" s="4">
        <v>11.62</v>
      </c>
      <c r="K41" s="4">
        <v>0.96179999999999999</v>
      </c>
      <c r="L41" s="4">
        <v>4.8514999999999997</v>
      </c>
      <c r="M41" s="4">
        <v>5.1999999999999998E-3</v>
      </c>
      <c r="N41" s="4">
        <v>401.12189999999998</v>
      </c>
      <c r="O41" s="4">
        <v>26.798100000000002</v>
      </c>
      <c r="P41" s="4">
        <v>427.9</v>
      </c>
      <c r="Q41" s="4">
        <v>346.44690000000003</v>
      </c>
      <c r="R41" s="4">
        <v>23.145399999999999</v>
      </c>
      <c r="S41" s="4">
        <v>369.6</v>
      </c>
      <c r="T41" s="4">
        <v>0</v>
      </c>
      <c r="W41" s="4">
        <v>0</v>
      </c>
      <c r="X41" s="4">
        <v>11.1731</v>
      </c>
      <c r="Y41" s="4">
        <v>11.8</v>
      </c>
      <c r="Z41" s="4">
        <v>797</v>
      </c>
      <c r="AA41" s="4">
        <v>812</v>
      </c>
      <c r="AB41" s="4">
        <v>832</v>
      </c>
      <c r="AC41" s="4">
        <v>35</v>
      </c>
      <c r="AD41" s="4">
        <v>16.55</v>
      </c>
      <c r="AE41" s="4">
        <v>0.38</v>
      </c>
      <c r="AF41" s="4">
        <v>958</v>
      </c>
      <c r="AG41" s="4">
        <v>7.5</v>
      </c>
      <c r="AH41" s="4">
        <v>24.490490000000001</v>
      </c>
      <c r="AI41" s="4">
        <v>27</v>
      </c>
      <c r="AJ41" s="4">
        <v>191</v>
      </c>
      <c r="AK41" s="4">
        <v>188</v>
      </c>
      <c r="AL41" s="4">
        <v>4.0999999999999996</v>
      </c>
      <c r="AM41" s="4">
        <v>196</v>
      </c>
      <c r="AN41" s="4" t="s">
        <v>155</v>
      </c>
      <c r="AO41" s="4">
        <v>1</v>
      </c>
      <c r="AP41" s="5">
        <v>0.90225694444444438</v>
      </c>
      <c r="AQ41" s="4">
        <v>47.158563000000001</v>
      </c>
      <c r="AR41" s="4">
        <v>-88.484994999999998</v>
      </c>
      <c r="AS41" s="4">
        <v>315.2</v>
      </c>
      <c r="AT41" s="4">
        <v>24.4</v>
      </c>
      <c r="AU41" s="4">
        <v>12</v>
      </c>
      <c r="AV41" s="4">
        <v>9</v>
      </c>
      <c r="AW41" s="4" t="s">
        <v>411</v>
      </c>
      <c r="AX41" s="4">
        <v>1.420579</v>
      </c>
      <c r="AY41" s="4">
        <v>1.358841</v>
      </c>
      <c r="AZ41" s="4">
        <v>3.3794209999999998</v>
      </c>
      <c r="BA41" s="4">
        <v>13.836</v>
      </c>
      <c r="BB41" s="4">
        <v>40.99</v>
      </c>
      <c r="BC41" s="4">
        <v>2.96</v>
      </c>
      <c r="BD41" s="4">
        <v>3.97</v>
      </c>
      <c r="BE41" s="4">
        <v>3099.3879999999999</v>
      </c>
      <c r="BF41" s="4">
        <v>2.1139999999999999</v>
      </c>
      <c r="BG41" s="4">
        <v>26.835999999999999</v>
      </c>
      <c r="BH41" s="4">
        <v>1.7929999999999999</v>
      </c>
      <c r="BI41" s="4">
        <v>28.629000000000001</v>
      </c>
      <c r="BJ41" s="4">
        <v>23.178000000000001</v>
      </c>
      <c r="BK41" s="4">
        <v>1.548</v>
      </c>
      <c r="BL41" s="4">
        <v>24.725999999999999</v>
      </c>
      <c r="BM41" s="4">
        <v>0</v>
      </c>
      <c r="BQ41" s="4">
        <v>5190.098</v>
      </c>
      <c r="BR41" s="4">
        <v>7.4318999999999996E-2</v>
      </c>
      <c r="BS41" s="4">
        <v>-5</v>
      </c>
      <c r="BT41" s="4">
        <v>0.92098100000000005</v>
      </c>
      <c r="BU41" s="4">
        <v>1.8161780000000001</v>
      </c>
      <c r="BV41" s="4">
        <v>18.603815999999998</v>
      </c>
      <c r="BW41" s="4">
        <f t="shared" si="10"/>
        <v>0.4798342276</v>
      </c>
      <c r="BY41" s="4">
        <f t="shared" si="11"/>
        <v>4821.8359201782232</v>
      </c>
      <c r="BZ41" s="4">
        <f t="shared" si="12"/>
        <v>3.2888302901272004</v>
      </c>
      <c r="CA41" s="4">
        <f t="shared" si="13"/>
        <v>36.0588970977144</v>
      </c>
      <c r="CB41" s="4">
        <f t="shared" si="14"/>
        <v>0</v>
      </c>
    </row>
    <row r="42" spans="1:80" x14ac:dyDescent="0.25">
      <c r="A42" s="2">
        <v>42801</v>
      </c>
      <c r="B42" s="3">
        <v>0.69390724537037041</v>
      </c>
      <c r="C42" s="4">
        <v>4.4800000000000004</v>
      </c>
      <c r="D42" s="4">
        <v>6.1999999999999998E-3</v>
      </c>
      <c r="E42" s="4">
        <v>62.377115000000003</v>
      </c>
      <c r="F42" s="4">
        <v>404.5</v>
      </c>
      <c r="G42" s="4">
        <v>45.8</v>
      </c>
      <c r="H42" s="4">
        <v>-5.3</v>
      </c>
      <c r="J42" s="4">
        <v>12.49</v>
      </c>
      <c r="K42" s="4">
        <v>0.96640000000000004</v>
      </c>
      <c r="L42" s="4">
        <v>4.3296999999999999</v>
      </c>
      <c r="M42" s="4">
        <v>6.0000000000000001E-3</v>
      </c>
      <c r="N42" s="4">
        <v>390.9631</v>
      </c>
      <c r="O42" s="4">
        <v>44.251100000000001</v>
      </c>
      <c r="P42" s="4">
        <v>435.2</v>
      </c>
      <c r="Q42" s="4">
        <v>338.11869999999999</v>
      </c>
      <c r="R42" s="4">
        <v>38.2699</v>
      </c>
      <c r="S42" s="4">
        <v>376.4</v>
      </c>
      <c r="T42" s="4">
        <v>0</v>
      </c>
      <c r="W42" s="4">
        <v>0</v>
      </c>
      <c r="X42" s="4">
        <v>12.0718</v>
      </c>
      <c r="Y42" s="4">
        <v>11.9</v>
      </c>
      <c r="Z42" s="4">
        <v>797</v>
      </c>
      <c r="AA42" s="4">
        <v>813</v>
      </c>
      <c r="AB42" s="4">
        <v>833</v>
      </c>
      <c r="AC42" s="4">
        <v>35</v>
      </c>
      <c r="AD42" s="4">
        <v>17.12</v>
      </c>
      <c r="AE42" s="4">
        <v>0.39</v>
      </c>
      <c r="AF42" s="4">
        <v>958</v>
      </c>
      <c r="AG42" s="4">
        <v>8</v>
      </c>
      <c r="AH42" s="4">
        <v>24</v>
      </c>
      <c r="AI42" s="4">
        <v>27</v>
      </c>
      <c r="AJ42" s="4">
        <v>191</v>
      </c>
      <c r="AK42" s="4">
        <v>188</v>
      </c>
      <c r="AL42" s="4">
        <v>4.2</v>
      </c>
      <c r="AM42" s="4">
        <v>196</v>
      </c>
      <c r="AN42" s="4" t="s">
        <v>155</v>
      </c>
      <c r="AO42" s="4">
        <v>1</v>
      </c>
      <c r="AP42" s="5">
        <v>0.90225694444444438</v>
      </c>
      <c r="AQ42" s="4">
        <v>47.158560999999999</v>
      </c>
      <c r="AR42" s="4">
        <v>-88.484966999999997</v>
      </c>
      <c r="AS42" s="4">
        <v>315.2</v>
      </c>
      <c r="AT42" s="4">
        <v>23.7</v>
      </c>
      <c r="AU42" s="4">
        <v>12</v>
      </c>
      <c r="AV42" s="4">
        <v>9</v>
      </c>
      <c r="AW42" s="4" t="s">
        <v>411</v>
      </c>
      <c r="AX42" s="4">
        <v>1.569369</v>
      </c>
      <c r="AY42" s="4">
        <v>1.0102100000000001</v>
      </c>
      <c r="AZ42" s="4">
        <v>3.1183179999999999</v>
      </c>
      <c r="BA42" s="4">
        <v>13.836</v>
      </c>
      <c r="BB42" s="4">
        <v>46.03</v>
      </c>
      <c r="BC42" s="4">
        <v>3.33</v>
      </c>
      <c r="BD42" s="4">
        <v>3.472</v>
      </c>
      <c r="BE42" s="4">
        <v>3101.4749999999999</v>
      </c>
      <c r="BF42" s="4">
        <v>2.7480000000000002</v>
      </c>
      <c r="BG42" s="4">
        <v>29.327999999999999</v>
      </c>
      <c r="BH42" s="4">
        <v>3.32</v>
      </c>
      <c r="BI42" s="4">
        <v>32.648000000000003</v>
      </c>
      <c r="BJ42" s="4">
        <v>25.364000000000001</v>
      </c>
      <c r="BK42" s="4">
        <v>2.871</v>
      </c>
      <c r="BL42" s="4">
        <v>28.234999999999999</v>
      </c>
      <c r="BM42" s="4">
        <v>0</v>
      </c>
      <c r="BQ42" s="4">
        <v>6287.5720000000001</v>
      </c>
      <c r="BR42" s="4">
        <v>5.0209999999999998E-2</v>
      </c>
      <c r="BS42" s="4">
        <v>-5</v>
      </c>
      <c r="BT42" s="4">
        <v>0.92101999999999995</v>
      </c>
      <c r="BU42" s="4">
        <v>1.227007</v>
      </c>
      <c r="BV42" s="4">
        <v>18.604603999999998</v>
      </c>
      <c r="BW42" s="4">
        <f t="shared" si="10"/>
        <v>0.32417524939999998</v>
      </c>
      <c r="BY42" s="4">
        <f t="shared" si="11"/>
        <v>3259.8183131593951</v>
      </c>
      <c r="BZ42" s="4">
        <f t="shared" si="12"/>
        <v>2.8882969311576003</v>
      </c>
      <c r="CA42" s="4">
        <f t="shared" si="13"/>
        <v>26.658938632416803</v>
      </c>
      <c r="CB42" s="4">
        <f t="shared" si="14"/>
        <v>0</v>
      </c>
    </row>
    <row r="43" spans="1:80" x14ac:dyDescent="0.25">
      <c r="A43" s="2">
        <v>42801</v>
      </c>
      <c r="B43" s="3">
        <v>0.69391881944444445</v>
      </c>
      <c r="C43" s="4">
        <v>4.4800000000000004</v>
      </c>
      <c r="D43" s="4">
        <v>8.0000000000000002E-3</v>
      </c>
      <c r="E43" s="4">
        <v>80</v>
      </c>
      <c r="F43" s="4">
        <v>395.1</v>
      </c>
      <c r="G43" s="4">
        <v>59.2</v>
      </c>
      <c r="H43" s="4">
        <v>-5.3</v>
      </c>
      <c r="J43" s="4">
        <v>13.51</v>
      </c>
      <c r="K43" s="4">
        <v>0.96640000000000004</v>
      </c>
      <c r="L43" s="4">
        <v>4.3296000000000001</v>
      </c>
      <c r="M43" s="4">
        <v>7.7000000000000002E-3</v>
      </c>
      <c r="N43" s="4">
        <v>381.79</v>
      </c>
      <c r="O43" s="4">
        <v>57.206800000000001</v>
      </c>
      <c r="P43" s="4">
        <v>439</v>
      </c>
      <c r="Q43" s="4">
        <v>330.18549999999999</v>
      </c>
      <c r="R43" s="4">
        <v>49.474400000000003</v>
      </c>
      <c r="S43" s="4">
        <v>379.7</v>
      </c>
      <c r="T43" s="4">
        <v>0</v>
      </c>
      <c r="W43" s="4">
        <v>0</v>
      </c>
      <c r="X43" s="4">
        <v>13.0608</v>
      </c>
      <c r="Y43" s="4">
        <v>11.9</v>
      </c>
      <c r="Z43" s="4">
        <v>797</v>
      </c>
      <c r="AA43" s="4">
        <v>814</v>
      </c>
      <c r="AB43" s="4">
        <v>832</v>
      </c>
      <c r="AC43" s="4">
        <v>35</v>
      </c>
      <c r="AD43" s="4">
        <v>17.12</v>
      </c>
      <c r="AE43" s="4">
        <v>0.39</v>
      </c>
      <c r="AF43" s="4">
        <v>958</v>
      </c>
      <c r="AG43" s="4">
        <v>8</v>
      </c>
      <c r="AH43" s="4">
        <v>24</v>
      </c>
      <c r="AI43" s="4">
        <v>27</v>
      </c>
      <c r="AJ43" s="4">
        <v>190.5</v>
      </c>
      <c r="AK43" s="4">
        <v>188.5</v>
      </c>
      <c r="AL43" s="4">
        <v>4.0999999999999996</v>
      </c>
      <c r="AM43" s="4">
        <v>196</v>
      </c>
      <c r="AN43" s="4" t="s">
        <v>155</v>
      </c>
      <c r="AO43" s="4">
        <v>1</v>
      </c>
      <c r="AP43" s="5">
        <v>0.90228009259259256</v>
      </c>
      <c r="AQ43" s="4">
        <v>47.158548000000003</v>
      </c>
      <c r="AR43" s="4">
        <v>-88.484718000000001</v>
      </c>
      <c r="AS43" s="4">
        <v>315.39999999999998</v>
      </c>
      <c r="AT43" s="4">
        <v>22.6</v>
      </c>
      <c r="AU43" s="4">
        <v>12</v>
      </c>
      <c r="AV43" s="4">
        <v>9</v>
      </c>
      <c r="AW43" s="4" t="s">
        <v>411</v>
      </c>
      <c r="AX43" s="4">
        <v>1.3</v>
      </c>
      <c r="AY43" s="4">
        <v>1.1617999999999999</v>
      </c>
      <c r="AZ43" s="4">
        <v>2.4514999999999998</v>
      </c>
      <c r="BA43" s="4">
        <v>13.836</v>
      </c>
      <c r="BB43" s="4">
        <v>46.01</v>
      </c>
      <c r="BC43" s="4">
        <v>3.33</v>
      </c>
      <c r="BD43" s="4">
        <v>3.4740000000000002</v>
      </c>
      <c r="BE43" s="4">
        <v>3100.2460000000001</v>
      </c>
      <c r="BF43" s="4">
        <v>3.524</v>
      </c>
      <c r="BG43" s="4">
        <v>28.629000000000001</v>
      </c>
      <c r="BH43" s="4">
        <v>4.29</v>
      </c>
      <c r="BI43" s="4">
        <v>32.918999999999997</v>
      </c>
      <c r="BJ43" s="4">
        <v>24.76</v>
      </c>
      <c r="BK43" s="4">
        <v>3.71</v>
      </c>
      <c r="BL43" s="4">
        <v>28.469000000000001</v>
      </c>
      <c r="BM43" s="4">
        <v>0</v>
      </c>
      <c r="BQ43" s="4">
        <v>6800.1289999999999</v>
      </c>
      <c r="BR43" s="4">
        <v>3.9570000000000001E-2</v>
      </c>
      <c r="BS43" s="4">
        <v>-5</v>
      </c>
      <c r="BT43" s="4">
        <v>0.92098000000000002</v>
      </c>
      <c r="BU43" s="4">
        <v>0.96699199999999996</v>
      </c>
      <c r="BV43" s="4">
        <v>18.603795999999999</v>
      </c>
      <c r="BW43" s="4">
        <f t="shared" si="10"/>
        <v>0.25547928640000001</v>
      </c>
      <c r="BY43" s="4">
        <f t="shared" si="11"/>
        <v>2568.0123443554112</v>
      </c>
      <c r="BZ43" s="4">
        <f t="shared" si="12"/>
        <v>2.9190185235327997</v>
      </c>
      <c r="CA43" s="4">
        <f t="shared" si="13"/>
        <v>20.509335596672003</v>
      </c>
      <c r="CB43" s="4">
        <f t="shared" si="14"/>
        <v>0</v>
      </c>
    </row>
    <row r="44" spans="1:80" x14ac:dyDescent="0.25">
      <c r="A44" s="2">
        <v>42801</v>
      </c>
      <c r="B44" s="3">
        <v>0.69393039351851848</v>
      </c>
      <c r="C44" s="4">
        <v>4.63</v>
      </c>
      <c r="D44" s="4">
        <v>7.9000000000000008E-3</v>
      </c>
      <c r="E44" s="4">
        <v>79.398998000000006</v>
      </c>
      <c r="F44" s="4">
        <v>390.5</v>
      </c>
      <c r="G44" s="4">
        <v>65.3</v>
      </c>
      <c r="H44" s="4">
        <v>-9</v>
      </c>
      <c r="J44" s="4">
        <v>14.02</v>
      </c>
      <c r="K44" s="4">
        <v>0.96509999999999996</v>
      </c>
      <c r="L44" s="4">
        <v>4.4687999999999999</v>
      </c>
      <c r="M44" s="4">
        <v>7.7000000000000002E-3</v>
      </c>
      <c r="N44" s="4">
        <v>376.91980000000001</v>
      </c>
      <c r="O44" s="4">
        <v>62.982500000000002</v>
      </c>
      <c r="P44" s="4">
        <v>439.9</v>
      </c>
      <c r="Q44" s="4">
        <v>325.97359999999998</v>
      </c>
      <c r="R44" s="4">
        <v>54.469499999999996</v>
      </c>
      <c r="S44" s="4">
        <v>380.4</v>
      </c>
      <c r="T44" s="4">
        <v>0</v>
      </c>
      <c r="W44" s="4">
        <v>0</v>
      </c>
      <c r="X44" s="4">
        <v>13.5305</v>
      </c>
      <c r="Y44" s="4">
        <v>11.8</v>
      </c>
      <c r="Z44" s="4">
        <v>798</v>
      </c>
      <c r="AA44" s="4">
        <v>814</v>
      </c>
      <c r="AB44" s="4">
        <v>833</v>
      </c>
      <c r="AC44" s="4">
        <v>35</v>
      </c>
      <c r="AD44" s="4">
        <v>17.12</v>
      </c>
      <c r="AE44" s="4">
        <v>0.39</v>
      </c>
      <c r="AF44" s="4">
        <v>958</v>
      </c>
      <c r="AG44" s="4">
        <v>8</v>
      </c>
      <c r="AH44" s="4">
        <v>24</v>
      </c>
      <c r="AI44" s="4">
        <v>27</v>
      </c>
      <c r="AJ44" s="4">
        <v>190</v>
      </c>
      <c r="AK44" s="4">
        <v>189</v>
      </c>
      <c r="AL44" s="4">
        <v>4</v>
      </c>
      <c r="AM44" s="4">
        <v>196</v>
      </c>
      <c r="AN44" s="4" t="s">
        <v>155</v>
      </c>
      <c r="AO44" s="4">
        <v>1</v>
      </c>
      <c r="AP44" s="5">
        <v>0.90228009259259256</v>
      </c>
      <c r="AQ44" s="4">
        <v>47.158548000000003</v>
      </c>
      <c r="AR44" s="4">
        <v>-88.484705000000005</v>
      </c>
      <c r="AS44" s="4">
        <v>315.39999999999998</v>
      </c>
      <c r="AT44" s="4">
        <v>21.2</v>
      </c>
      <c r="AU44" s="4">
        <v>12</v>
      </c>
      <c r="AV44" s="4">
        <v>9</v>
      </c>
      <c r="AW44" s="4" t="s">
        <v>411</v>
      </c>
      <c r="AX44" s="4">
        <v>1.2794000000000001</v>
      </c>
      <c r="AY44" s="4">
        <v>1.7</v>
      </c>
      <c r="AZ44" s="4">
        <v>2.8073000000000001</v>
      </c>
      <c r="BA44" s="4">
        <v>13.836</v>
      </c>
      <c r="BB44" s="4">
        <v>44.55</v>
      </c>
      <c r="BC44" s="4">
        <v>3.22</v>
      </c>
      <c r="BD44" s="4">
        <v>3.6160000000000001</v>
      </c>
      <c r="BE44" s="4">
        <v>3099.5729999999999</v>
      </c>
      <c r="BF44" s="4">
        <v>3.383</v>
      </c>
      <c r="BG44" s="4">
        <v>27.376999999999999</v>
      </c>
      <c r="BH44" s="4">
        <v>4.5750000000000002</v>
      </c>
      <c r="BI44" s="4">
        <v>31.952000000000002</v>
      </c>
      <c r="BJ44" s="4">
        <v>23.677</v>
      </c>
      <c r="BK44" s="4">
        <v>3.956</v>
      </c>
      <c r="BL44" s="4">
        <v>27.632999999999999</v>
      </c>
      <c r="BM44" s="4">
        <v>0</v>
      </c>
      <c r="BQ44" s="4">
        <v>6823.6660000000002</v>
      </c>
      <c r="BR44" s="4">
        <v>4.5039999999999997E-2</v>
      </c>
      <c r="BS44" s="4">
        <v>-5</v>
      </c>
      <c r="BT44" s="4">
        <v>0.91949000000000003</v>
      </c>
      <c r="BU44" s="4">
        <v>1.1006640000000001</v>
      </c>
      <c r="BV44" s="4">
        <v>18.573698</v>
      </c>
      <c r="BW44" s="4">
        <f t="shared" si="10"/>
        <v>0.29079542880000003</v>
      </c>
      <c r="BY44" s="4">
        <f t="shared" si="11"/>
        <v>2922.3666375499151</v>
      </c>
      <c r="BZ44" s="4">
        <f t="shared" si="12"/>
        <v>3.1895897708592003</v>
      </c>
      <c r="CA44" s="4">
        <f t="shared" si="13"/>
        <v>22.323357080884804</v>
      </c>
      <c r="CB44" s="4">
        <f t="shared" si="14"/>
        <v>0</v>
      </c>
    </row>
    <row r="45" spans="1:80" x14ac:dyDescent="0.25">
      <c r="A45" s="2">
        <v>42801</v>
      </c>
      <c r="B45" s="3">
        <v>0.69394196759259252</v>
      </c>
      <c r="C45" s="4">
        <v>5.117</v>
      </c>
      <c r="D45" s="4">
        <v>7.1000000000000004E-3</v>
      </c>
      <c r="E45" s="4">
        <v>71.051753000000005</v>
      </c>
      <c r="F45" s="4">
        <v>388.8</v>
      </c>
      <c r="G45" s="4">
        <v>65.400000000000006</v>
      </c>
      <c r="H45" s="4">
        <v>-2.7</v>
      </c>
      <c r="J45" s="4">
        <v>14.1</v>
      </c>
      <c r="K45" s="4">
        <v>0.96109999999999995</v>
      </c>
      <c r="L45" s="4">
        <v>4.9180999999999999</v>
      </c>
      <c r="M45" s="4">
        <v>6.7999999999999996E-3</v>
      </c>
      <c r="N45" s="4">
        <v>373.6454</v>
      </c>
      <c r="O45" s="4">
        <v>62.854900000000001</v>
      </c>
      <c r="P45" s="4">
        <v>436.5</v>
      </c>
      <c r="Q45" s="4">
        <v>323.14179999999999</v>
      </c>
      <c r="R45" s="4">
        <v>54.359099999999998</v>
      </c>
      <c r="S45" s="4">
        <v>377.5</v>
      </c>
      <c r="T45" s="4">
        <v>0</v>
      </c>
      <c r="W45" s="4">
        <v>0</v>
      </c>
      <c r="X45" s="4">
        <v>13.551299999999999</v>
      </c>
      <c r="Y45" s="4">
        <v>11.9</v>
      </c>
      <c r="Z45" s="4">
        <v>797</v>
      </c>
      <c r="AA45" s="4">
        <v>813</v>
      </c>
      <c r="AB45" s="4">
        <v>833</v>
      </c>
      <c r="AC45" s="4">
        <v>35</v>
      </c>
      <c r="AD45" s="4">
        <v>17.12</v>
      </c>
      <c r="AE45" s="4">
        <v>0.39</v>
      </c>
      <c r="AF45" s="4">
        <v>958</v>
      </c>
      <c r="AG45" s="4">
        <v>8</v>
      </c>
      <c r="AH45" s="4">
        <v>24</v>
      </c>
      <c r="AI45" s="4">
        <v>27</v>
      </c>
      <c r="AJ45" s="4">
        <v>190</v>
      </c>
      <c r="AK45" s="4">
        <v>189</v>
      </c>
      <c r="AL45" s="4">
        <v>4</v>
      </c>
      <c r="AM45" s="4">
        <v>196</v>
      </c>
      <c r="AN45" s="4" t="s">
        <v>155</v>
      </c>
      <c r="AO45" s="4">
        <v>1</v>
      </c>
      <c r="AP45" s="5">
        <v>0.90229166666666671</v>
      </c>
      <c r="AQ45" s="4">
        <v>47.158549999999998</v>
      </c>
      <c r="AR45" s="4">
        <v>-88.484579999999994</v>
      </c>
      <c r="AS45" s="4">
        <v>315.7</v>
      </c>
      <c r="AT45" s="4">
        <v>19.100000000000001</v>
      </c>
      <c r="AU45" s="4">
        <v>12</v>
      </c>
      <c r="AV45" s="4">
        <v>9</v>
      </c>
      <c r="AW45" s="4" t="s">
        <v>411</v>
      </c>
      <c r="AX45" s="4">
        <v>1.1720999999999999</v>
      </c>
      <c r="AY45" s="4">
        <v>1.7205999999999999</v>
      </c>
      <c r="AZ45" s="4">
        <v>2.0823999999999998</v>
      </c>
      <c r="BA45" s="4">
        <v>13.836</v>
      </c>
      <c r="BB45" s="4">
        <v>40.409999999999997</v>
      </c>
      <c r="BC45" s="4">
        <v>2.92</v>
      </c>
      <c r="BD45" s="4">
        <v>4.0490000000000004</v>
      </c>
      <c r="BE45" s="4">
        <v>3098.049</v>
      </c>
      <c r="BF45" s="4">
        <v>2.738</v>
      </c>
      <c r="BG45" s="4">
        <v>24.648</v>
      </c>
      <c r="BH45" s="4">
        <v>4.1459999999999999</v>
      </c>
      <c r="BI45" s="4">
        <v>28.794</v>
      </c>
      <c r="BJ45" s="4">
        <v>21.317</v>
      </c>
      <c r="BK45" s="4">
        <v>3.5859999999999999</v>
      </c>
      <c r="BL45" s="4">
        <v>24.902000000000001</v>
      </c>
      <c r="BM45" s="4">
        <v>0</v>
      </c>
      <c r="BQ45" s="4">
        <v>6206.77</v>
      </c>
      <c r="BR45" s="4">
        <v>3.7310000000000003E-2</v>
      </c>
      <c r="BS45" s="4">
        <v>-5</v>
      </c>
      <c r="BT45" s="4">
        <v>0.92001999999999995</v>
      </c>
      <c r="BU45" s="4">
        <v>0.91176299999999999</v>
      </c>
      <c r="BV45" s="4">
        <v>18.584403999999999</v>
      </c>
      <c r="BW45" s="4">
        <f t="shared" si="10"/>
        <v>0.24088778459999999</v>
      </c>
      <c r="BY45" s="4">
        <f t="shared" si="11"/>
        <v>2419.6264134015046</v>
      </c>
      <c r="BZ45" s="4">
        <f t="shared" si="12"/>
        <v>2.1384223167204</v>
      </c>
      <c r="CA45" s="4">
        <f t="shared" si="13"/>
        <v>16.6489220326986</v>
      </c>
      <c r="CB45" s="4">
        <f t="shared" si="14"/>
        <v>0</v>
      </c>
    </row>
    <row r="46" spans="1:80" x14ac:dyDescent="0.25">
      <c r="A46" s="2">
        <v>42801</v>
      </c>
      <c r="B46" s="3">
        <v>0.69395354166666667</v>
      </c>
      <c r="C46" s="4">
        <v>5.9889999999999999</v>
      </c>
      <c r="D46" s="4">
        <v>9.1999999999999998E-3</v>
      </c>
      <c r="E46" s="4">
        <v>91.741293999999996</v>
      </c>
      <c r="F46" s="4">
        <v>388.6</v>
      </c>
      <c r="G46" s="4">
        <v>66.400000000000006</v>
      </c>
      <c r="H46" s="4">
        <v>-6.1</v>
      </c>
      <c r="J46" s="4">
        <v>13.98</v>
      </c>
      <c r="K46" s="4">
        <v>0.95399999999999996</v>
      </c>
      <c r="L46" s="4">
        <v>5.7140000000000004</v>
      </c>
      <c r="M46" s="4">
        <v>8.8000000000000005E-3</v>
      </c>
      <c r="N46" s="4">
        <v>370.73200000000003</v>
      </c>
      <c r="O46" s="4">
        <v>63.377200000000002</v>
      </c>
      <c r="P46" s="4">
        <v>434.1</v>
      </c>
      <c r="Q46" s="4">
        <v>320.62220000000002</v>
      </c>
      <c r="R46" s="4">
        <v>54.810899999999997</v>
      </c>
      <c r="S46" s="4">
        <v>375.4</v>
      </c>
      <c r="T46" s="4">
        <v>0</v>
      </c>
      <c r="W46" s="4">
        <v>0</v>
      </c>
      <c r="X46" s="4">
        <v>13.3383</v>
      </c>
      <c r="Y46" s="4">
        <v>11.8</v>
      </c>
      <c r="Z46" s="4">
        <v>797</v>
      </c>
      <c r="AA46" s="4">
        <v>812</v>
      </c>
      <c r="AB46" s="4">
        <v>833</v>
      </c>
      <c r="AC46" s="4">
        <v>35</v>
      </c>
      <c r="AD46" s="4">
        <v>17.12</v>
      </c>
      <c r="AE46" s="4">
        <v>0.39</v>
      </c>
      <c r="AF46" s="4">
        <v>958</v>
      </c>
      <c r="AG46" s="4">
        <v>8</v>
      </c>
      <c r="AH46" s="4">
        <v>24</v>
      </c>
      <c r="AI46" s="4">
        <v>27</v>
      </c>
      <c r="AJ46" s="4">
        <v>190</v>
      </c>
      <c r="AK46" s="4">
        <v>189</v>
      </c>
      <c r="AL46" s="4">
        <v>4.2</v>
      </c>
      <c r="AM46" s="4">
        <v>196</v>
      </c>
      <c r="AN46" s="4" t="s">
        <v>155</v>
      </c>
      <c r="AO46" s="4">
        <v>1</v>
      </c>
      <c r="AP46" s="5">
        <v>0.90230324074074064</v>
      </c>
      <c r="AQ46" s="4">
        <v>47.158571999999999</v>
      </c>
      <c r="AR46" s="4">
        <v>-88.484480000000005</v>
      </c>
      <c r="AS46" s="4">
        <v>315.2</v>
      </c>
      <c r="AT46" s="4">
        <v>17.600000000000001</v>
      </c>
      <c r="AU46" s="4">
        <v>12</v>
      </c>
      <c r="AV46" s="4">
        <v>9</v>
      </c>
      <c r="AW46" s="4" t="s">
        <v>411</v>
      </c>
      <c r="AX46" s="4">
        <v>1.7176</v>
      </c>
      <c r="AY46" s="4">
        <v>1.8691</v>
      </c>
      <c r="AZ46" s="4">
        <v>2.7073</v>
      </c>
      <c r="BA46" s="4">
        <v>13.836</v>
      </c>
      <c r="BB46" s="4">
        <v>34.65</v>
      </c>
      <c r="BC46" s="4">
        <v>2.5</v>
      </c>
      <c r="BD46" s="4">
        <v>4.82</v>
      </c>
      <c r="BE46" s="4">
        <v>3094.0880000000002</v>
      </c>
      <c r="BF46" s="4">
        <v>3.016</v>
      </c>
      <c r="BG46" s="4">
        <v>21.023</v>
      </c>
      <c r="BH46" s="4">
        <v>3.5939999999999999</v>
      </c>
      <c r="BI46" s="4">
        <v>24.617000000000001</v>
      </c>
      <c r="BJ46" s="4">
        <v>18.181000000000001</v>
      </c>
      <c r="BK46" s="4">
        <v>3.1080000000000001</v>
      </c>
      <c r="BL46" s="4">
        <v>21.289000000000001</v>
      </c>
      <c r="BM46" s="4">
        <v>0</v>
      </c>
      <c r="BQ46" s="4">
        <v>5251.6450000000004</v>
      </c>
      <c r="BR46" s="4">
        <v>5.5539999999999999E-2</v>
      </c>
      <c r="BS46" s="4">
        <v>-5</v>
      </c>
      <c r="BT46" s="4">
        <v>0.91896</v>
      </c>
      <c r="BU46" s="4">
        <v>1.357259</v>
      </c>
      <c r="BV46" s="4">
        <v>18.562992000000001</v>
      </c>
      <c r="BW46" s="4">
        <f t="shared" si="10"/>
        <v>0.35858782779999998</v>
      </c>
      <c r="BY46" s="4">
        <f t="shared" si="11"/>
        <v>3597.2735270528278</v>
      </c>
      <c r="BZ46" s="4">
        <f t="shared" si="12"/>
        <v>3.5064862271504</v>
      </c>
      <c r="CA46" s="4">
        <f t="shared" si="13"/>
        <v>21.137740747951401</v>
      </c>
      <c r="CB46" s="4">
        <f t="shared" si="14"/>
        <v>0</v>
      </c>
    </row>
    <row r="47" spans="1:80" x14ac:dyDescent="0.25">
      <c r="A47" s="2">
        <v>42801</v>
      </c>
      <c r="B47" s="3">
        <v>0.69396511574074082</v>
      </c>
      <c r="C47" s="4">
        <v>7.4859999999999998</v>
      </c>
      <c r="D47" s="4">
        <v>1.34E-2</v>
      </c>
      <c r="E47" s="4">
        <v>133.70899900000001</v>
      </c>
      <c r="F47" s="4">
        <v>388.2</v>
      </c>
      <c r="G47" s="4">
        <v>66.599999999999994</v>
      </c>
      <c r="H47" s="4">
        <v>-4</v>
      </c>
      <c r="J47" s="4">
        <v>13.2</v>
      </c>
      <c r="K47" s="4">
        <v>0.94199999999999995</v>
      </c>
      <c r="L47" s="4">
        <v>7.0518999999999998</v>
      </c>
      <c r="M47" s="4">
        <v>1.26E-2</v>
      </c>
      <c r="N47" s="4">
        <v>365.70670000000001</v>
      </c>
      <c r="O47" s="4">
        <v>62.736499999999999</v>
      </c>
      <c r="P47" s="4">
        <v>428.4</v>
      </c>
      <c r="Q47" s="4">
        <v>316.27609999999999</v>
      </c>
      <c r="R47" s="4">
        <v>54.256799999999998</v>
      </c>
      <c r="S47" s="4">
        <v>370.5</v>
      </c>
      <c r="T47" s="4">
        <v>0</v>
      </c>
      <c r="W47" s="4">
        <v>0</v>
      </c>
      <c r="X47" s="4">
        <v>12.4343</v>
      </c>
      <c r="Y47" s="4">
        <v>11.8</v>
      </c>
      <c r="Z47" s="4">
        <v>797</v>
      </c>
      <c r="AA47" s="4">
        <v>812</v>
      </c>
      <c r="AB47" s="4">
        <v>833</v>
      </c>
      <c r="AC47" s="4">
        <v>35</v>
      </c>
      <c r="AD47" s="4">
        <v>17.12</v>
      </c>
      <c r="AE47" s="4">
        <v>0.39</v>
      </c>
      <c r="AF47" s="4">
        <v>958</v>
      </c>
      <c r="AG47" s="4">
        <v>8</v>
      </c>
      <c r="AH47" s="4">
        <v>24</v>
      </c>
      <c r="AI47" s="4">
        <v>27</v>
      </c>
      <c r="AJ47" s="4">
        <v>190</v>
      </c>
      <c r="AK47" s="4">
        <v>189</v>
      </c>
      <c r="AL47" s="4">
        <v>4.2</v>
      </c>
      <c r="AM47" s="4">
        <v>196</v>
      </c>
      <c r="AN47" s="4" t="s">
        <v>155</v>
      </c>
      <c r="AO47" s="4">
        <v>1</v>
      </c>
      <c r="AP47" s="5">
        <v>0.90231481481481479</v>
      </c>
      <c r="AQ47" s="4">
        <v>47.158597999999998</v>
      </c>
      <c r="AR47" s="4">
        <v>-88.484381999999997</v>
      </c>
      <c r="AS47" s="4">
        <v>314.7</v>
      </c>
      <c r="AT47" s="4">
        <v>17.600000000000001</v>
      </c>
      <c r="AU47" s="4">
        <v>12</v>
      </c>
      <c r="AV47" s="4">
        <v>9</v>
      </c>
      <c r="AW47" s="4" t="s">
        <v>411</v>
      </c>
      <c r="AX47" s="4">
        <v>1.0308999999999999</v>
      </c>
      <c r="AY47" s="4">
        <v>1.6103000000000001</v>
      </c>
      <c r="AZ47" s="4">
        <v>1.9309000000000001</v>
      </c>
      <c r="BA47" s="4">
        <v>13.836</v>
      </c>
      <c r="BB47" s="4">
        <v>27.89</v>
      </c>
      <c r="BC47" s="4">
        <v>2.02</v>
      </c>
      <c r="BD47" s="4">
        <v>6.1580000000000004</v>
      </c>
      <c r="BE47" s="4">
        <v>3089.1889999999999</v>
      </c>
      <c r="BF47" s="4">
        <v>3.512</v>
      </c>
      <c r="BG47" s="4">
        <v>16.777000000000001</v>
      </c>
      <c r="BH47" s="4">
        <v>2.8780000000000001</v>
      </c>
      <c r="BI47" s="4">
        <v>19.655000000000001</v>
      </c>
      <c r="BJ47" s="4">
        <v>14.509</v>
      </c>
      <c r="BK47" s="4">
        <v>2.4889999999999999</v>
      </c>
      <c r="BL47" s="4">
        <v>16.998000000000001</v>
      </c>
      <c r="BM47" s="4">
        <v>0</v>
      </c>
      <c r="BQ47" s="4">
        <v>3960.5369999999998</v>
      </c>
      <c r="BR47" s="4">
        <v>7.1290000000000006E-2</v>
      </c>
      <c r="BS47" s="4">
        <v>-5</v>
      </c>
      <c r="BT47" s="4">
        <v>0.91801999999999995</v>
      </c>
      <c r="BU47" s="4">
        <v>1.7421489999999999</v>
      </c>
      <c r="BV47" s="4">
        <v>18.544004000000001</v>
      </c>
      <c r="BW47" s="4">
        <f t="shared" si="10"/>
        <v>0.46027576579999996</v>
      </c>
      <c r="BY47" s="4">
        <f t="shared" si="11"/>
        <v>4610.0734597661121</v>
      </c>
      <c r="BZ47" s="4">
        <f t="shared" si="12"/>
        <v>5.2410448149007998</v>
      </c>
      <c r="CA47" s="4">
        <f t="shared" si="13"/>
        <v>21.652141007800601</v>
      </c>
      <c r="CB47" s="4">
        <f t="shared" si="14"/>
        <v>0</v>
      </c>
    </row>
    <row r="48" spans="1:80" x14ac:dyDescent="0.25">
      <c r="A48" s="2">
        <v>42801</v>
      </c>
      <c r="B48" s="3">
        <v>0.69397668981481475</v>
      </c>
      <c r="C48" s="4">
        <v>9.827</v>
      </c>
      <c r="D48" s="4">
        <v>1.3599999999999999E-2</v>
      </c>
      <c r="E48" s="4">
        <v>136.30667800000001</v>
      </c>
      <c r="F48" s="4">
        <v>379.1</v>
      </c>
      <c r="G48" s="4">
        <v>66.7</v>
      </c>
      <c r="H48" s="4">
        <v>-2.6</v>
      </c>
      <c r="J48" s="4">
        <v>11.86</v>
      </c>
      <c r="K48" s="4">
        <v>0.92379999999999995</v>
      </c>
      <c r="L48" s="4">
        <v>9.0779999999999994</v>
      </c>
      <c r="M48" s="4">
        <v>1.26E-2</v>
      </c>
      <c r="N48" s="4">
        <v>350.19389999999999</v>
      </c>
      <c r="O48" s="4">
        <v>61.608400000000003</v>
      </c>
      <c r="P48" s="4">
        <v>411.8</v>
      </c>
      <c r="Q48" s="4">
        <v>302.61559999999997</v>
      </c>
      <c r="R48" s="4">
        <v>53.238100000000003</v>
      </c>
      <c r="S48" s="4">
        <v>355.9</v>
      </c>
      <c r="T48" s="4">
        <v>0</v>
      </c>
      <c r="W48" s="4">
        <v>0</v>
      </c>
      <c r="X48" s="4">
        <v>10.9551</v>
      </c>
      <c r="Y48" s="4">
        <v>11.8</v>
      </c>
      <c r="Z48" s="4">
        <v>796</v>
      </c>
      <c r="AA48" s="4">
        <v>811</v>
      </c>
      <c r="AB48" s="4">
        <v>832</v>
      </c>
      <c r="AC48" s="4">
        <v>35.5</v>
      </c>
      <c r="AD48" s="4">
        <v>16.77</v>
      </c>
      <c r="AE48" s="4">
        <v>0.39</v>
      </c>
      <c r="AF48" s="4">
        <v>958</v>
      </c>
      <c r="AG48" s="4">
        <v>7.5</v>
      </c>
      <c r="AH48" s="4">
        <v>24</v>
      </c>
      <c r="AI48" s="4">
        <v>27</v>
      </c>
      <c r="AJ48" s="4">
        <v>190</v>
      </c>
      <c r="AK48" s="4">
        <v>189</v>
      </c>
      <c r="AL48" s="4">
        <v>4.2</v>
      </c>
      <c r="AM48" s="4">
        <v>196</v>
      </c>
      <c r="AN48" s="4" t="s">
        <v>155</v>
      </c>
      <c r="AO48" s="4">
        <v>1</v>
      </c>
      <c r="AP48" s="5">
        <v>0.90232638888888894</v>
      </c>
      <c r="AQ48" s="4">
        <v>47.158648999999997</v>
      </c>
      <c r="AR48" s="4">
        <v>-88.484306000000004</v>
      </c>
      <c r="AS48" s="4">
        <v>314.3</v>
      </c>
      <c r="AT48" s="4">
        <v>17.5</v>
      </c>
      <c r="AU48" s="4">
        <v>12</v>
      </c>
      <c r="AV48" s="4">
        <v>9</v>
      </c>
      <c r="AW48" s="4" t="s">
        <v>411</v>
      </c>
      <c r="AX48" s="4">
        <v>1.3103</v>
      </c>
      <c r="AY48" s="4">
        <v>1.6278999999999999</v>
      </c>
      <c r="AZ48" s="4">
        <v>2.2000000000000002</v>
      </c>
      <c r="BA48" s="4">
        <v>13.836</v>
      </c>
      <c r="BB48" s="4">
        <v>21.46</v>
      </c>
      <c r="BC48" s="4">
        <v>1.55</v>
      </c>
      <c r="BD48" s="4">
        <v>8.2539999999999996</v>
      </c>
      <c r="BE48" s="4">
        <v>3086.5189999999998</v>
      </c>
      <c r="BF48" s="4">
        <v>2.7250000000000001</v>
      </c>
      <c r="BG48" s="4">
        <v>12.468999999999999</v>
      </c>
      <c r="BH48" s="4">
        <v>2.194</v>
      </c>
      <c r="BI48" s="4">
        <v>14.662000000000001</v>
      </c>
      <c r="BJ48" s="4">
        <v>10.775</v>
      </c>
      <c r="BK48" s="4">
        <v>1.8959999999999999</v>
      </c>
      <c r="BL48" s="4">
        <v>12.67</v>
      </c>
      <c r="BM48" s="4">
        <v>0</v>
      </c>
      <c r="BQ48" s="4">
        <v>2708.2689999999998</v>
      </c>
      <c r="BR48" s="4">
        <v>6.0999999999999999E-2</v>
      </c>
      <c r="BS48" s="4">
        <v>-5</v>
      </c>
      <c r="BT48" s="4">
        <v>0.91900000000000004</v>
      </c>
      <c r="BU48" s="4">
        <v>1.4906870000000001</v>
      </c>
      <c r="BV48" s="4">
        <v>18.563800000000001</v>
      </c>
      <c r="BW48" s="4">
        <f t="shared" si="10"/>
        <v>0.39383950540000001</v>
      </c>
      <c r="BY48" s="4">
        <f t="shared" si="11"/>
        <v>3941.2455090105</v>
      </c>
      <c r="BZ48" s="4">
        <f t="shared" si="12"/>
        <v>3.4796137694450007</v>
      </c>
      <c r="CA48" s="4">
        <f t="shared" si="13"/>
        <v>13.758839767255001</v>
      </c>
      <c r="CB48" s="4">
        <f t="shared" si="14"/>
        <v>0</v>
      </c>
    </row>
    <row r="49" spans="1:80" x14ac:dyDescent="0.25">
      <c r="A49" s="2">
        <v>42801</v>
      </c>
      <c r="B49" s="3">
        <v>0.6939882638888889</v>
      </c>
      <c r="C49" s="4">
        <v>10.88</v>
      </c>
      <c r="D49" s="4">
        <v>9.2999999999999992E-3</v>
      </c>
      <c r="E49" s="4">
        <v>93.096885999999998</v>
      </c>
      <c r="F49" s="4">
        <v>371.6</v>
      </c>
      <c r="G49" s="4">
        <v>50.9</v>
      </c>
      <c r="H49" s="4">
        <v>-6.6</v>
      </c>
      <c r="J49" s="4">
        <v>9.41</v>
      </c>
      <c r="K49" s="4">
        <v>0.91590000000000005</v>
      </c>
      <c r="L49" s="4">
        <v>9.9641999999999999</v>
      </c>
      <c r="M49" s="4">
        <v>8.5000000000000006E-3</v>
      </c>
      <c r="N49" s="4">
        <v>340.35879999999997</v>
      </c>
      <c r="O49" s="4">
        <v>46.657600000000002</v>
      </c>
      <c r="P49" s="4">
        <v>387</v>
      </c>
      <c r="Q49" s="4">
        <v>293.8895</v>
      </c>
      <c r="R49" s="4">
        <v>40.287500000000001</v>
      </c>
      <c r="S49" s="4">
        <v>334.2</v>
      </c>
      <c r="T49" s="4">
        <v>0</v>
      </c>
      <c r="W49" s="4">
        <v>0</v>
      </c>
      <c r="X49" s="4">
        <v>8.6195000000000004</v>
      </c>
      <c r="Y49" s="4">
        <v>11.8</v>
      </c>
      <c r="Z49" s="4">
        <v>796</v>
      </c>
      <c r="AA49" s="4">
        <v>811</v>
      </c>
      <c r="AB49" s="4">
        <v>832</v>
      </c>
      <c r="AC49" s="4">
        <v>36</v>
      </c>
      <c r="AD49" s="4">
        <v>16.440000000000001</v>
      </c>
      <c r="AE49" s="4">
        <v>0.38</v>
      </c>
      <c r="AF49" s="4">
        <v>958</v>
      </c>
      <c r="AG49" s="4">
        <v>7</v>
      </c>
      <c r="AH49" s="4">
        <v>24</v>
      </c>
      <c r="AI49" s="4">
        <v>27</v>
      </c>
      <c r="AJ49" s="4">
        <v>190</v>
      </c>
      <c r="AK49" s="4">
        <v>188.5</v>
      </c>
      <c r="AL49" s="4">
        <v>4.3</v>
      </c>
      <c r="AM49" s="4">
        <v>196</v>
      </c>
      <c r="AN49" s="4" t="s">
        <v>155</v>
      </c>
      <c r="AO49" s="4">
        <v>1</v>
      </c>
      <c r="AP49" s="5">
        <v>0.90233796296296298</v>
      </c>
      <c r="AQ49" s="4">
        <v>47.158715000000001</v>
      </c>
      <c r="AR49" s="4">
        <v>-88.484251999999998</v>
      </c>
      <c r="AS49" s="4">
        <v>313.89999999999998</v>
      </c>
      <c r="AT49" s="4">
        <v>17.7</v>
      </c>
      <c r="AU49" s="4">
        <v>12</v>
      </c>
      <c r="AV49" s="4">
        <v>9</v>
      </c>
      <c r="AW49" s="4" t="s">
        <v>411</v>
      </c>
      <c r="AX49" s="4">
        <v>1.3896999999999999</v>
      </c>
      <c r="AY49" s="4">
        <v>1.0103</v>
      </c>
      <c r="AZ49" s="4">
        <v>2.2000000000000002</v>
      </c>
      <c r="BA49" s="4">
        <v>13.836</v>
      </c>
      <c r="BB49" s="4">
        <v>19.48</v>
      </c>
      <c r="BC49" s="4">
        <v>1.41</v>
      </c>
      <c r="BD49" s="4">
        <v>9.1869999999999994</v>
      </c>
      <c r="BE49" s="4">
        <v>3086.9569999999999</v>
      </c>
      <c r="BF49" s="4">
        <v>1.681</v>
      </c>
      <c r="BG49" s="4">
        <v>11.042</v>
      </c>
      <c r="BH49" s="4">
        <v>1.514</v>
      </c>
      <c r="BI49" s="4">
        <v>12.555999999999999</v>
      </c>
      <c r="BJ49" s="4">
        <v>9.5350000000000001</v>
      </c>
      <c r="BK49" s="4">
        <v>1.3069999999999999</v>
      </c>
      <c r="BL49" s="4">
        <v>10.842000000000001</v>
      </c>
      <c r="BM49" s="4">
        <v>0</v>
      </c>
      <c r="BQ49" s="4">
        <v>1941.646</v>
      </c>
      <c r="BR49" s="4">
        <v>8.8539999999999994E-2</v>
      </c>
      <c r="BS49" s="4">
        <v>-5</v>
      </c>
      <c r="BT49" s="4">
        <v>0.91951000000000005</v>
      </c>
      <c r="BU49" s="4">
        <v>2.1636959999999998</v>
      </c>
      <c r="BV49" s="4">
        <v>18.574102</v>
      </c>
      <c r="BW49" s="4">
        <f t="shared" si="10"/>
        <v>0.57164848319999995</v>
      </c>
      <c r="BY49" s="4">
        <f t="shared" si="11"/>
        <v>5721.4339970974743</v>
      </c>
      <c r="BZ49" s="4">
        <f t="shared" si="12"/>
        <v>3.1156023712416001</v>
      </c>
      <c r="CA49" s="4">
        <f t="shared" si="13"/>
        <v>17.672378708975998</v>
      </c>
      <c r="CB49" s="4">
        <f t="shared" si="14"/>
        <v>0</v>
      </c>
    </row>
    <row r="50" spans="1:80" x14ac:dyDescent="0.25">
      <c r="A50" s="2">
        <v>42801</v>
      </c>
      <c r="B50" s="3">
        <v>0.69399983796296294</v>
      </c>
      <c r="C50" s="4">
        <v>11.689</v>
      </c>
      <c r="D50" s="4">
        <v>7.3000000000000001E-3</v>
      </c>
      <c r="E50" s="4">
        <v>72.709360000000004</v>
      </c>
      <c r="F50" s="4">
        <v>370.6</v>
      </c>
      <c r="G50" s="4">
        <v>35.799999999999997</v>
      </c>
      <c r="H50" s="4">
        <v>-0.7</v>
      </c>
      <c r="J50" s="4">
        <v>6.84</v>
      </c>
      <c r="K50" s="4">
        <v>0.90980000000000005</v>
      </c>
      <c r="L50" s="4">
        <v>10.635199999999999</v>
      </c>
      <c r="M50" s="4">
        <v>6.6E-3</v>
      </c>
      <c r="N50" s="4">
        <v>337.17970000000003</v>
      </c>
      <c r="O50" s="4">
        <v>32.541899999999998</v>
      </c>
      <c r="P50" s="4">
        <v>369.7</v>
      </c>
      <c r="Q50" s="4">
        <v>291.54340000000002</v>
      </c>
      <c r="R50" s="4">
        <v>28.1374</v>
      </c>
      <c r="S50" s="4">
        <v>319.7</v>
      </c>
      <c r="T50" s="4">
        <v>0</v>
      </c>
      <c r="W50" s="4">
        <v>0</v>
      </c>
      <c r="X50" s="4">
        <v>6.2251000000000003</v>
      </c>
      <c r="Y50" s="4">
        <v>11.9</v>
      </c>
      <c r="Z50" s="4">
        <v>795</v>
      </c>
      <c r="AA50" s="4">
        <v>811</v>
      </c>
      <c r="AB50" s="4">
        <v>831</v>
      </c>
      <c r="AC50" s="4">
        <v>36</v>
      </c>
      <c r="AD50" s="4">
        <v>17.02</v>
      </c>
      <c r="AE50" s="4">
        <v>0.39</v>
      </c>
      <c r="AF50" s="4">
        <v>958</v>
      </c>
      <c r="AG50" s="4">
        <v>7.5</v>
      </c>
      <c r="AH50" s="4">
        <v>24</v>
      </c>
      <c r="AI50" s="4">
        <v>27</v>
      </c>
      <c r="AJ50" s="4">
        <v>190</v>
      </c>
      <c r="AK50" s="4">
        <v>188.5</v>
      </c>
      <c r="AL50" s="4">
        <v>4.3</v>
      </c>
      <c r="AM50" s="4">
        <v>196</v>
      </c>
      <c r="AN50" s="4" t="s">
        <v>155</v>
      </c>
      <c r="AO50" s="4">
        <v>1</v>
      </c>
      <c r="AP50" s="5">
        <v>0.90234953703703702</v>
      </c>
      <c r="AQ50" s="4">
        <v>47.15878</v>
      </c>
      <c r="AR50" s="4">
        <v>-88.484202999999994</v>
      </c>
      <c r="AS50" s="4">
        <v>313.39999999999998</v>
      </c>
      <c r="AT50" s="4">
        <v>19.899999999999999</v>
      </c>
      <c r="AU50" s="4">
        <v>12</v>
      </c>
      <c r="AV50" s="4">
        <v>9</v>
      </c>
      <c r="AW50" s="4" t="s">
        <v>411</v>
      </c>
      <c r="AX50" s="4">
        <v>1.3</v>
      </c>
      <c r="AY50" s="4">
        <v>1.1103000000000001</v>
      </c>
      <c r="AZ50" s="4">
        <v>2.2103000000000002</v>
      </c>
      <c r="BA50" s="4">
        <v>13.836</v>
      </c>
      <c r="BB50" s="4">
        <v>18.2</v>
      </c>
      <c r="BC50" s="4">
        <v>1.32</v>
      </c>
      <c r="BD50" s="4">
        <v>9.9120000000000008</v>
      </c>
      <c r="BE50" s="4">
        <v>3086.8980000000001</v>
      </c>
      <c r="BF50" s="4">
        <v>1.222</v>
      </c>
      <c r="BG50" s="4">
        <v>10.249000000000001</v>
      </c>
      <c r="BH50" s="4">
        <v>0.98899999999999999</v>
      </c>
      <c r="BI50" s="4">
        <v>11.238</v>
      </c>
      <c r="BJ50" s="4">
        <v>8.8620000000000001</v>
      </c>
      <c r="BK50" s="4">
        <v>0.85499999999999998</v>
      </c>
      <c r="BL50" s="4">
        <v>9.7170000000000005</v>
      </c>
      <c r="BM50" s="4">
        <v>0</v>
      </c>
      <c r="BQ50" s="4">
        <v>1313.7739999999999</v>
      </c>
      <c r="BR50" s="4">
        <v>0.13131999999999999</v>
      </c>
      <c r="BS50" s="4">
        <v>-5</v>
      </c>
      <c r="BT50" s="4">
        <v>0.92203999999999997</v>
      </c>
      <c r="BU50" s="4">
        <v>3.2091319999999999</v>
      </c>
      <c r="BV50" s="4">
        <v>18.625208000000001</v>
      </c>
      <c r="BW50" s="4">
        <f t="shared" si="10"/>
        <v>0.84785267439999989</v>
      </c>
      <c r="BY50" s="4">
        <f t="shared" si="11"/>
        <v>8485.7050164623379</v>
      </c>
      <c r="BZ50" s="4">
        <f t="shared" si="12"/>
        <v>3.3592076998064</v>
      </c>
      <c r="CA50" s="4">
        <f t="shared" si="13"/>
        <v>24.361128179774401</v>
      </c>
      <c r="CB50" s="4">
        <f t="shared" si="14"/>
        <v>0</v>
      </c>
    </row>
    <row r="51" spans="1:80" x14ac:dyDescent="0.25">
      <c r="A51" s="2">
        <v>42801</v>
      </c>
      <c r="B51" s="3">
        <v>0.69401141203703709</v>
      </c>
      <c r="C51" s="4">
        <v>12.298</v>
      </c>
      <c r="D51" s="4">
        <v>9.7000000000000003E-3</v>
      </c>
      <c r="E51" s="4">
        <v>97.339900999999998</v>
      </c>
      <c r="F51" s="4">
        <v>379.4</v>
      </c>
      <c r="G51" s="4">
        <v>31.9</v>
      </c>
      <c r="H51" s="4">
        <v>-1.1000000000000001</v>
      </c>
      <c r="J51" s="4">
        <v>5.43</v>
      </c>
      <c r="K51" s="4">
        <v>0.9052</v>
      </c>
      <c r="L51" s="4">
        <v>11.1328</v>
      </c>
      <c r="M51" s="4">
        <v>8.8000000000000005E-3</v>
      </c>
      <c r="N51" s="4">
        <v>343.46719999999999</v>
      </c>
      <c r="O51" s="4">
        <v>28.898</v>
      </c>
      <c r="P51" s="4">
        <v>372.4</v>
      </c>
      <c r="Q51" s="4">
        <v>297.3836</v>
      </c>
      <c r="R51" s="4">
        <v>25.020700000000001</v>
      </c>
      <c r="S51" s="4">
        <v>322.39999999999998</v>
      </c>
      <c r="T51" s="4">
        <v>0</v>
      </c>
      <c r="W51" s="4">
        <v>0</v>
      </c>
      <c r="X51" s="4">
        <v>4.9141000000000004</v>
      </c>
      <c r="Y51" s="4">
        <v>11.8</v>
      </c>
      <c r="Z51" s="4">
        <v>795</v>
      </c>
      <c r="AA51" s="4">
        <v>811</v>
      </c>
      <c r="AB51" s="4">
        <v>832</v>
      </c>
      <c r="AC51" s="4">
        <v>36</v>
      </c>
      <c r="AD51" s="4">
        <v>17.61</v>
      </c>
      <c r="AE51" s="4">
        <v>0.4</v>
      </c>
      <c r="AF51" s="4">
        <v>958</v>
      </c>
      <c r="AG51" s="4">
        <v>8</v>
      </c>
      <c r="AH51" s="4">
        <v>24</v>
      </c>
      <c r="AI51" s="4">
        <v>27</v>
      </c>
      <c r="AJ51" s="4">
        <v>190.5</v>
      </c>
      <c r="AK51" s="4">
        <v>188.5</v>
      </c>
      <c r="AL51" s="4">
        <v>4.2</v>
      </c>
      <c r="AM51" s="4">
        <v>196</v>
      </c>
      <c r="AN51" s="4" t="s">
        <v>155</v>
      </c>
      <c r="AO51" s="4">
        <v>1</v>
      </c>
      <c r="AP51" s="5">
        <v>0.90236111111111106</v>
      </c>
      <c r="AQ51" s="4">
        <v>47.158856</v>
      </c>
      <c r="AR51" s="4">
        <v>-88.484164000000007</v>
      </c>
      <c r="AS51" s="4">
        <v>313.3</v>
      </c>
      <c r="AT51" s="4">
        <v>20.8</v>
      </c>
      <c r="AU51" s="4">
        <v>12</v>
      </c>
      <c r="AV51" s="4">
        <v>9</v>
      </c>
      <c r="AW51" s="4" t="s">
        <v>411</v>
      </c>
      <c r="AX51" s="4">
        <v>1.3</v>
      </c>
      <c r="AY51" s="4">
        <v>1.2102999999999999</v>
      </c>
      <c r="AZ51" s="4">
        <v>2.3102999999999998</v>
      </c>
      <c r="BA51" s="4">
        <v>13.836</v>
      </c>
      <c r="BB51" s="4">
        <v>17.34</v>
      </c>
      <c r="BC51" s="4">
        <v>1.25</v>
      </c>
      <c r="BD51" s="4">
        <v>10.47</v>
      </c>
      <c r="BE51" s="4">
        <v>3085.8530000000001</v>
      </c>
      <c r="BF51" s="4">
        <v>1.5549999999999999</v>
      </c>
      <c r="BG51" s="4">
        <v>9.9700000000000006</v>
      </c>
      <c r="BH51" s="4">
        <v>0.83899999999999997</v>
      </c>
      <c r="BI51" s="4">
        <v>10.808999999999999</v>
      </c>
      <c r="BJ51" s="4">
        <v>8.6319999999999997</v>
      </c>
      <c r="BK51" s="4">
        <v>0.72599999999999998</v>
      </c>
      <c r="BL51" s="4">
        <v>9.359</v>
      </c>
      <c r="BM51" s="4">
        <v>0</v>
      </c>
      <c r="BQ51" s="4">
        <v>990.40200000000004</v>
      </c>
      <c r="BR51" s="4">
        <v>0.16383</v>
      </c>
      <c r="BS51" s="4">
        <v>-5</v>
      </c>
      <c r="BT51" s="4">
        <v>0.92247000000000001</v>
      </c>
      <c r="BU51" s="4">
        <v>4.0035949999999998</v>
      </c>
      <c r="BV51" s="4">
        <v>18.633894000000002</v>
      </c>
      <c r="BW51" s="4">
        <f t="shared" si="10"/>
        <v>1.057749799</v>
      </c>
      <c r="BY51" s="4">
        <f t="shared" si="11"/>
        <v>10582.86953253888</v>
      </c>
      <c r="BZ51" s="4">
        <f t="shared" si="12"/>
        <v>5.3328405867350002</v>
      </c>
      <c r="CA51" s="4">
        <f t="shared" si="13"/>
        <v>29.603266845463999</v>
      </c>
      <c r="CB51" s="4">
        <f t="shared" si="14"/>
        <v>0</v>
      </c>
    </row>
    <row r="52" spans="1:80" x14ac:dyDescent="0.25">
      <c r="A52" s="2">
        <v>42801</v>
      </c>
      <c r="B52" s="3">
        <v>0.69402298611111102</v>
      </c>
      <c r="C52" s="4">
        <v>12.647</v>
      </c>
      <c r="D52" s="4">
        <v>7.0000000000000001E-3</v>
      </c>
      <c r="E52" s="4">
        <v>70.266666999999998</v>
      </c>
      <c r="F52" s="4">
        <v>387.6</v>
      </c>
      <c r="G52" s="4">
        <v>17.600000000000001</v>
      </c>
      <c r="H52" s="4">
        <v>-0.4</v>
      </c>
      <c r="J52" s="4">
        <v>4.2300000000000004</v>
      </c>
      <c r="K52" s="4">
        <v>0.90269999999999995</v>
      </c>
      <c r="L52" s="4">
        <v>11.415699999999999</v>
      </c>
      <c r="M52" s="4">
        <v>6.3E-3</v>
      </c>
      <c r="N52" s="4">
        <v>349.86739999999998</v>
      </c>
      <c r="O52" s="4">
        <v>15.857100000000001</v>
      </c>
      <c r="P52" s="4">
        <v>365.7</v>
      </c>
      <c r="Q52" s="4">
        <v>302.92500000000001</v>
      </c>
      <c r="R52" s="4">
        <v>13.7295</v>
      </c>
      <c r="S52" s="4">
        <v>316.7</v>
      </c>
      <c r="T52" s="4">
        <v>0</v>
      </c>
      <c r="W52" s="4">
        <v>0</v>
      </c>
      <c r="X52" s="4">
        <v>3.8153999999999999</v>
      </c>
      <c r="Y52" s="4">
        <v>11.9</v>
      </c>
      <c r="Z52" s="4">
        <v>795</v>
      </c>
      <c r="AA52" s="4">
        <v>810</v>
      </c>
      <c r="AB52" s="4">
        <v>831</v>
      </c>
      <c r="AC52" s="4">
        <v>36</v>
      </c>
      <c r="AD52" s="4">
        <v>17.61</v>
      </c>
      <c r="AE52" s="4">
        <v>0.4</v>
      </c>
      <c r="AF52" s="4">
        <v>958</v>
      </c>
      <c r="AG52" s="4">
        <v>8</v>
      </c>
      <c r="AH52" s="4">
        <v>24</v>
      </c>
      <c r="AI52" s="4">
        <v>27</v>
      </c>
      <c r="AJ52" s="4">
        <v>191</v>
      </c>
      <c r="AK52" s="4">
        <v>188</v>
      </c>
      <c r="AL52" s="4">
        <v>4.2</v>
      </c>
      <c r="AM52" s="4">
        <v>196</v>
      </c>
      <c r="AN52" s="4" t="s">
        <v>155</v>
      </c>
      <c r="AO52" s="4">
        <v>1</v>
      </c>
      <c r="AP52" s="5">
        <v>0.90237268518518521</v>
      </c>
      <c r="AQ52" s="4">
        <v>47.158940000000001</v>
      </c>
      <c r="AR52" s="4">
        <v>-88.484138000000002</v>
      </c>
      <c r="AS52" s="4">
        <v>313.2</v>
      </c>
      <c r="AT52" s="4">
        <v>20.9</v>
      </c>
      <c r="AU52" s="4">
        <v>12</v>
      </c>
      <c r="AV52" s="4">
        <v>9</v>
      </c>
      <c r="AW52" s="4" t="s">
        <v>411</v>
      </c>
      <c r="AX52" s="4">
        <v>1.3206</v>
      </c>
      <c r="AY52" s="4">
        <v>1.2690999999999999</v>
      </c>
      <c r="AZ52" s="4">
        <v>2.4</v>
      </c>
      <c r="BA52" s="4">
        <v>13.836</v>
      </c>
      <c r="BB52" s="4">
        <v>16.89</v>
      </c>
      <c r="BC52" s="4">
        <v>1.22</v>
      </c>
      <c r="BD52" s="4">
        <v>10.781000000000001</v>
      </c>
      <c r="BE52" s="4">
        <v>3086.3090000000002</v>
      </c>
      <c r="BF52" s="4">
        <v>1.091</v>
      </c>
      <c r="BG52" s="4">
        <v>9.9049999999999994</v>
      </c>
      <c r="BH52" s="4">
        <v>0.44900000000000001</v>
      </c>
      <c r="BI52" s="4">
        <v>10.353999999999999</v>
      </c>
      <c r="BJ52" s="4">
        <v>8.5760000000000005</v>
      </c>
      <c r="BK52" s="4">
        <v>0.38900000000000001</v>
      </c>
      <c r="BL52" s="4">
        <v>8.9649999999999999</v>
      </c>
      <c r="BM52" s="4">
        <v>0</v>
      </c>
      <c r="BQ52" s="4">
        <v>750.029</v>
      </c>
      <c r="BR52" s="4">
        <v>0.20193</v>
      </c>
      <c r="BS52" s="4">
        <v>-5</v>
      </c>
      <c r="BT52" s="4">
        <v>0.92201999999999995</v>
      </c>
      <c r="BU52" s="4">
        <v>4.9346639999999997</v>
      </c>
      <c r="BV52" s="4">
        <v>18.624804000000001</v>
      </c>
      <c r="BW52" s="4">
        <f t="shared" si="10"/>
        <v>1.3037382287999999</v>
      </c>
      <c r="BY52" s="4">
        <f t="shared" si="11"/>
        <v>13045.930554139761</v>
      </c>
      <c r="BZ52" s="4">
        <f t="shared" si="12"/>
        <v>4.6116932019984</v>
      </c>
      <c r="CA52" s="4">
        <f t="shared" si="13"/>
        <v>36.2510365722624</v>
      </c>
      <c r="CB52" s="4">
        <f t="shared" si="14"/>
        <v>0</v>
      </c>
    </row>
    <row r="53" spans="1:80" x14ac:dyDescent="0.25">
      <c r="A53" s="2">
        <v>42801</v>
      </c>
      <c r="B53" s="3">
        <v>0.69403456018518517</v>
      </c>
      <c r="C53" s="4">
        <v>12.75</v>
      </c>
      <c r="D53" s="4">
        <v>6.0000000000000001E-3</v>
      </c>
      <c r="E53" s="4">
        <v>60</v>
      </c>
      <c r="F53" s="4">
        <v>389</v>
      </c>
      <c r="G53" s="4">
        <v>10.6</v>
      </c>
      <c r="H53" s="4">
        <v>0</v>
      </c>
      <c r="J53" s="4">
        <v>3.38</v>
      </c>
      <c r="K53" s="4">
        <v>0.90190000000000003</v>
      </c>
      <c r="L53" s="4">
        <v>11.4994</v>
      </c>
      <c r="M53" s="4">
        <v>5.4000000000000003E-3</v>
      </c>
      <c r="N53" s="4">
        <v>350.82069999999999</v>
      </c>
      <c r="O53" s="4">
        <v>9.5602999999999998</v>
      </c>
      <c r="P53" s="4">
        <v>360.4</v>
      </c>
      <c r="Q53" s="4">
        <v>303.75040000000001</v>
      </c>
      <c r="R53" s="4">
        <v>8.2774999999999999</v>
      </c>
      <c r="S53" s="4">
        <v>312</v>
      </c>
      <c r="T53" s="4">
        <v>0</v>
      </c>
      <c r="W53" s="4">
        <v>0</v>
      </c>
      <c r="X53" s="4">
        <v>3.0438999999999998</v>
      </c>
      <c r="Y53" s="4">
        <v>11.9</v>
      </c>
      <c r="Z53" s="4">
        <v>794</v>
      </c>
      <c r="AA53" s="4">
        <v>809</v>
      </c>
      <c r="AB53" s="4">
        <v>830</v>
      </c>
      <c r="AC53" s="4">
        <v>36</v>
      </c>
      <c r="AD53" s="4">
        <v>17.61</v>
      </c>
      <c r="AE53" s="4">
        <v>0.4</v>
      </c>
      <c r="AF53" s="4">
        <v>958</v>
      </c>
      <c r="AG53" s="4">
        <v>8</v>
      </c>
      <c r="AH53" s="4">
        <v>24</v>
      </c>
      <c r="AI53" s="4">
        <v>27</v>
      </c>
      <c r="AJ53" s="4">
        <v>191</v>
      </c>
      <c r="AK53" s="4">
        <v>188</v>
      </c>
      <c r="AL53" s="4">
        <v>4.0999999999999996</v>
      </c>
      <c r="AM53" s="4">
        <v>196</v>
      </c>
      <c r="AN53" s="4" t="s">
        <v>155</v>
      </c>
      <c r="AO53" s="4">
        <v>1</v>
      </c>
      <c r="AP53" s="5">
        <v>0.90238425925925936</v>
      </c>
      <c r="AQ53" s="4">
        <v>47.159036999999998</v>
      </c>
      <c r="AR53" s="4">
        <v>-88.484138999999999</v>
      </c>
      <c r="AS53" s="4">
        <v>312.8</v>
      </c>
      <c r="AT53" s="4">
        <v>22.1</v>
      </c>
      <c r="AU53" s="4">
        <v>12</v>
      </c>
      <c r="AV53" s="4">
        <v>9</v>
      </c>
      <c r="AW53" s="4" t="s">
        <v>411</v>
      </c>
      <c r="AX53" s="4">
        <v>1.5</v>
      </c>
      <c r="AY53" s="4">
        <v>1</v>
      </c>
      <c r="AZ53" s="4">
        <v>2.4</v>
      </c>
      <c r="BA53" s="4">
        <v>13.836</v>
      </c>
      <c r="BB53" s="4">
        <v>16.760000000000002</v>
      </c>
      <c r="BC53" s="4">
        <v>1.21</v>
      </c>
      <c r="BD53" s="4">
        <v>10.875999999999999</v>
      </c>
      <c r="BE53" s="4">
        <v>3086.4940000000001</v>
      </c>
      <c r="BF53" s="4">
        <v>0.92400000000000004</v>
      </c>
      <c r="BG53" s="4">
        <v>9.8610000000000007</v>
      </c>
      <c r="BH53" s="4">
        <v>0.26900000000000002</v>
      </c>
      <c r="BI53" s="4">
        <v>10.130000000000001</v>
      </c>
      <c r="BJ53" s="4">
        <v>8.5380000000000003</v>
      </c>
      <c r="BK53" s="4">
        <v>0.23300000000000001</v>
      </c>
      <c r="BL53" s="4">
        <v>8.77</v>
      </c>
      <c r="BM53" s="4">
        <v>0</v>
      </c>
      <c r="BQ53" s="4">
        <v>594.05600000000004</v>
      </c>
      <c r="BR53" s="4">
        <v>0.19495000000000001</v>
      </c>
      <c r="BS53" s="4">
        <v>-5</v>
      </c>
      <c r="BT53" s="4">
        <v>0.92300000000000004</v>
      </c>
      <c r="BU53" s="4">
        <v>4.7640900000000004</v>
      </c>
      <c r="BV53" s="4">
        <v>18.644600000000001</v>
      </c>
      <c r="BW53" s="4">
        <f t="shared" si="10"/>
        <v>1.2586725780000001</v>
      </c>
      <c r="BY53" s="4">
        <f t="shared" si="11"/>
        <v>12595.733532714037</v>
      </c>
      <c r="BZ53" s="4">
        <f t="shared" si="12"/>
        <v>3.7707696124560011</v>
      </c>
      <c r="CA53" s="4">
        <f t="shared" si="13"/>
        <v>34.842890639772001</v>
      </c>
      <c r="CB53" s="4">
        <f t="shared" si="14"/>
        <v>0</v>
      </c>
    </row>
    <row r="54" spans="1:80" x14ac:dyDescent="0.25">
      <c r="A54" s="2">
        <v>42801</v>
      </c>
      <c r="B54" s="3">
        <v>0.69404613425925932</v>
      </c>
      <c r="C54" s="4">
        <v>12.750999999999999</v>
      </c>
      <c r="D54" s="4">
        <v>6.0000000000000001E-3</v>
      </c>
      <c r="E54" s="4">
        <v>60</v>
      </c>
      <c r="F54" s="4">
        <v>389.6</v>
      </c>
      <c r="G54" s="4">
        <v>10.4</v>
      </c>
      <c r="H54" s="4">
        <v>-2</v>
      </c>
      <c r="J54" s="4">
        <v>3.08</v>
      </c>
      <c r="K54" s="4">
        <v>0.90190000000000003</v>
      </c>
      <c r="L54" s="4">
        <v>11.5002</v>
      </c>
      <c r="M54" s="4">
        <v>5.4000000000000003E-3</v>
      </c>
      <c r="N54" s="4">
        <v>351.37049999999999</v>
      </c>
      <c r="O54" s="4">
        <v>9.3854000000000006</v>
      </c>
      <c r="P54" s="4">
        <v>360.8</v>
      </c>
      <c r="Q54" s="4">
        <v>304.22649999999999</v>
      </c>
      <c r="R54" s="4">
        <v>8.1260999999999992</v>
      </c>
      <c r="S54" s="4">
        <v>312.39999999999998</v>
      </c>
      <c r="T54" s="4">
        <v>0</v>
      </c>
      <c r="W54" s="4">
        <v>0</v>
      </c>
      <c r="X54" s="4">
        <v>2.7812999999999999</v>
      </c>
      <c r="Y54" s="4">
        <v>11.8</v>
      </c>
      <c r="Z54" s="4">
        <v>794</v>
      </c>
      <c r="AA54" s="4">
        <v>810</v>
      </c>
      <c r="AB54" s="4">
        <v>830</v>
      </c>
      <c r="AC54" s="4">
        <v>36</v>
      </c>
      <c r="AD54" s="4">
        <v>17.61</v>
      </c>
      <c r="AE54" s="4">
        <v>0.4</v>
      </c>
      <c r="AF54" s="4">
        <v>958</v>
      </c>
      <c r="AG54" s="4">
        <v>8</v>
      </c>
      <c r="AH54" s="4">
        <v>24</v>
      </c>
      <c r="AI54" s="4">
        <v>27</v>
      </c>
      <c r="AJ54" s="4">
        <v>190.5</v>
      </c>
      <c r="AK54" s="4">
        <v>189</v>
      </c>
      <c r="AL54" s="4">
        <v>4.2</v>
      </c>
      <c r="AM54" s="4">
        <v>196</v>
      </c>
      <c r="AN54" s="4" t="s">
        <v>155</v>
      </c>
      <c r="AO54" s="4">
        <v>1</v>
      </c>
      <c r="AP54" s="5">
        <v>0.90239583333333329</v>
      </c>
      <c r="AQ54" s="4">
        <v>47.159132</v>
      </c>
      <c r="AR54" s="4">
        <v>-88.484148000000005</v>
      </c>
      <c r="AS54" s="4">
        <v>312.7</v>
      </c>
      <c r="AT54" s="4">
        <v>22.9</v>
      </c>
      <c r="AU54" s="4">
        <v>12</v>
      </c>
      <c r="AV54" s="4">
        <v>9</v>
      </c>
      <c r="AW54" s="4" t="s">
        <v>411</v>
      </c>
      <c r="AX54" s="4">
        <v>1.5103</v>
      </c>
      <c r="AY54" s="4">
        <v>1.0206</v>
      </c>
      <c r="AZ54" s="4">
        <v>2.4205999999999999</v>
      </c>
      <c r="BA54" s="4">
        <v>13.836</v>
      </c>
      <c r="BB54" s="4">
        <v>16.760000000000002</v>
      </c>
      <c r="BC54" s="4">
        <v>1.21</v>
      </c>
      <c r="BD54" s="4">
        <v>10.877000000000001</v>
      </c>
      <c r="BE54" s="4">
        <v>3086.4929999999999</v>
      </c>
      <c r="BF54" s="4">
        <v>0.92400000000000004</v>
      </c>
      <c r="BG54" s="4">
        <v>9.8759999999999994</v>
      </c>
      <c r="BH54" s="4">
        <v>0.26400000000000001</v>
      </c>
      <c r="BI54" s="4">
        <v>10.138999999999999</v>
      </c>
      <c r="BJ54" s="4">
        <v>8.5510000000000002</v>
      </c>
      <c r="BK54" s="4">
        <v>0.22800000000000001</v>
      </c>
      <c r="BL54" s="4">
        <v>8.7789999999999999</v>
      </c>
      <c r="BM54" s="4">
        <v>0</v>
      </c>
      <c r="BQ54" s="4">
        <v>542.74699999999996</v>
      </c>
      <c r="BR54" s="4">
        <v>0.17463000000000001</v>
      </c>
      <c r="BS54" s="4">
        <v>-5</v>
      </c>
      <c r="BT54" s="4">
        <v>0.92249000000000003</v>
      </c>
      <c r="BU54" s="4">
        <v>4.2675210000000003</v>
      </c>
      <c r="BV54" s="4">
        <v>18.634298000000001</v>
      </c>
      <c r="BW54" s="4">
        <f t="shared" si="10"/>
        <v>1.1274790482000001</v>
      </c>
      <c r="BY54" s="4">
        <f t="shared" si="11"/>
        <v>11282.85568615448</v>
      </c>
      <c r="BZ54" s="4">
        <f t="shared" si="12"/>
        <v>3.3777360434664003</v>
      </c>
      <c r="CA54" s="4">
        <f t="shared" si="13"/>
        <v>31.2586806360186</v>
      </c>
      <c r="CB54" s="4">
        <f t="shared" si="14"/>
        <v>0</v>
      </c>
    </row>
    <row r="55" spans="1:80" x14ac:dyDescent="0.25">
      <c r="A55" s="2">
        <v>42801</v>
      </c>
      <c r="B55" s="3">
        <v>0.69405770833333336</v>
      </c>
      <c r="C55" s="4">
        <v>12.768000000000001</v>
      </c>
      <c r="D55" s="4">
        <v>6.0000000000000001E-3</v>
      </c>
      <c r="E55" s="4">
        <v>60</v>
      </c>
      <c r="F55" s="4">
        <v>388.3</v>
      </c>
      <c r="G55" s="4">
        <v>10.1</v>
      </c>
      <c r="H55" s="4">
        <v>2.2999999999999998</v>
      </c>
      <c r="J55" s="4">
        <v>2.9</v>
      </c>
      <c r="K55" s="4">
        <v>0.90180000000000005</v>
      </c>
      <c r="L55" s="4">
        <v>11.5138</v>
      </c>
      <c r="M55" s="4">
        <v>5.4000000000000003E-3</v>
      </c>
      <c r="N55" s="4">
        <v>350.14120000000003</v>
      </c>
      <c r="O55" s="4">
        <v>9.1190999999999995</v>
      </c>
      <c r="P55" s="4">
        <v>359.3</v>
      </c>
      <c r="Q55" s="4">
        <v>303.33969999999999</v>
      </c>
      <c r="R55" s="4">
        <v>7.9001999999999999</v>
      </c>
      <c r="S55" s="4">
        <v>311.2</v>
      </c>
      <c r="T55" s="4">
        <v>2.2951999999999999</v>
      </c>
      <c r="W55" s="4">
        <v>0</v>
      </c>
      <c r="X55" s="4">
        <v>2.6151</v>
      </c>
      <c r="Y55" s="4">
        <v>11.9</v>
      </c>
      <c r="Z55" s="4">
        <v>793</v>
      </c>
      <c r="AA55" s="4">
        <v>809</v>
      </c>
      <c r="AB55" s="4">
        <v>830</v>
      </c>
      <c r="AC55" s="4">
        <v>36.5</v>
      </c>
      <c r="AD55" s="4">
        <v>17.86</v>
      </c>
      <c r="AE55" s="4">
        <v>0.41</v>
      </c>
      <c r="AF55" s="4">
        <v>958</v>
      </c>
      <c r="AG55" s="4">
        <v>8</v>
      </c>
      <c r="AH55" s="4">
        <v>24</v>
      </c>
      <c r="AI55" s="4">
        <v>27</v>
      </c>
      <c r="AJ55" s="4">
        <v>190.5</v>
      </c>
      <c r="AK55" s="4">
        <v>189.5</v>
      </c>
      <c r="AL55" s="4">
        <v>4.3</v>
      </c>
      <c r="AM55" s="4">
        <v>196</v>
      </c>
      <c r="AN55" s="4" t="s">
        <v>155</v>
      </c>
      <c r="AO55" s="4">
        <v>1</v>
      </c>
      <c r="AP55" s="5">
        <v>0.90240740740740744</v>
      </c>
      <c r="AQ55" s="4">
        <v>47.159230000000001</v>
      </c>
      <c r="AR55" s="4">
        <v>-88.484157999999994</v>
      </c>
      <c r="AS55" s="4">
        <v>312.7</v>
      </c>
      <c r="AT55" s="4">
        <v>24.1</v>
      </c>
      <c r="AU55" s="4">
        <v>12</v>
      </c>
      <c r="AV55" s="4">
        <v>9</v>
      </c>
      <c r="AW55" s="4" t="s">
        <v>411</v>
      </c>
      <c r="AX55" s="4">
        <v>1.6412</v>
      </c>
      <c r="AY55" s="4">
        <v>1.1794</v>
      </c>
      <c r="AZ55" s="4">
        <v>2.6309</v>
      </c>
      <c r="BA55" s="4">
        <v>13.836</v>
      </c>
      <c r="BB55" s="4">
        <v>16.739999999999998</v>
      </c>
      <c r="BC55" s="4">
        <v>1.21</v>
      </c>
      <c r="BD55" s="4">
        <v>10.893000000000001</v>
      </c>
      <c r="BE55" s="4">
        <v>3086.42</v>
      </c>
      <c r="BF55" s="4">
        <v>0.92300000000000004</v>
      </c>
      <c r="BG55" s="4">
        <v>9.8290000000000006</v>
      </c>
      <c r="BH55" s="4">
        <v>0.25600000000000001</v>
      </c>
      <c r="BI55" s="4">
        <v>10.085000000000001</v>
      </c>
      <c r="BJ55" s="4">
        <v>8.5150000000000006</v>
      </c>
      <c r="BK55" s="4">
        <v>0.222</v>
      </c>
      <c r="BL55" s="4">
        <v>8.7370000000000001</v>
      </c>
      <c r="BM55" s="4">
        <v>0.02</v>
      </c>
      <c r="BQ55" s="4">
        <v>509.721</v>
      </c>
      <c r="BR55" s="4">
        <v>0.18201999999999999</v>
      </c>
      <c r="BS55" s="4">
        <v>-5</v>
      </c>
      <c r="BT55" s="4">
        <v>0.92403999999999997</v>
      </c>
      <c r="BU55" s="4">
        <v>4.4481140000000003</v>
      </c>
      <c r="BV55" s="4">
        <v>18.665607999999999</v>
      </c>
      <c r="BW55" s="4">
        <f t="shared" si="10"/>
        <v>1.1751917188000001</v>
      </c>
      <c r="BY55" s="4">
        <f t="shared" si="11"/>
        <v>11760.045546976409</v>
      </c>
      <c r="BZ55" s="4">
        <f t="shared" si="12"/>
        <v>3.5168648595652008</v>
      </c>
      <c r="CA55" s="4">
        <f t="shared" si="13"/>
        <v>32.444316662186004</v>
      </c>
      <c r="CB55" s="4">
        <f t="shared" si="14"/>
        <v>7.620508904800001E-2</v>
      </c>
    </row>
    <row r="56" spans="1:80" x14ac:dyDescent="0.25">
      <c r="A56" s="2">
        <v>42801</v>
      </c>
      <c r="B56" s="3">
        <v>0.6940692824074074</v>
      </c>
      <c r="C56" s="4">
        <v>12.914999999999999</v>
      </c>
      <c r="D56" s="4">
        <v>6.1000000000000004E-3</v>
      </c>
      <c r="E56" s="4">
        <v>61.303980000000003</v>
      </c>
      <c r="F56" s="4">
        <v>386.4</v>
      </c>
      <c r="G56" s="4">
        <v>9</v>
      </c>
      <c r="H56" s="4">
        <v>-0.5</v>
      </c>
      <c r="J56" s="4">
        <v>2.78</v>
      </c>
      <c r="K56" s="4">
        <v>0.90069999999999995</v>
      </c>
      <c r="L56" s="4">
        <v>11.6317</v>
      </c>
      <c r="M56" s="4">
        <v>5.4999999999999997E-3</v>
      </c>
      <c r="N56" s="4">
        <v>348.04239999999999</v>
      </c>
      <c r="O56" s="4">
        <v>8.0759000000000007</v>
      </c>
      <c r="P56" s="4">
        <v>356.1</v>
      </c>
      <c r="Q56" s="4">
        <v>301.69119999999998</v>
      </c>
      <c r="R56" s="4">
        <v>7.0004</v>
      </c>
      <c r="S56" s="4">
        <v>308.7</v>
      </c>
      <c r="T56" s="4">
        <v>0</v>
      </c>
      <c r="W56" s="4">
        <v>0</v>
      </c>
      <c r="X56" s="4">
        <v>2.5049999999999999</v>
      </c>
      <c r="Y56" s="4">
        <v>11.9</v>
      </c>
      <c r="Z56" s="4">
        <v>794</v>
      </c>
      <c r="AA56" s="4">
        <v>809</v>
      </c>
      <c r="AB56" s="4">
        <v>829</v>
      </c>
      <c r="AC56" s="4">
        <v>37</v>
      </c>
      <c r="AD56" s="4">
        <v>18.100000000000001</v>
      </c>
      <c r="AE56" s="4">
        <v>0.42</v>
      </c>
      <c r="AF56" s="4">
        <v>958</v>
      </c>
      <c r="AG56" s="4">
        <v>8</v>
      </c>
      <c r="AH56" s="4">
        <v>24</v>
      </c>
      <c r="AI56" s="4">
        <v>27</v>
      </c>
      <c r="AJ56" s="4">
        <v>191</v>
      </c>
      <c r="AK56" s="4">
        <v>189.5</v>
      </c>
      <c r="AL56" s="4">
        <v>4.2</v>
      </c>
      <c r="AM56" s="4">
        <v>196</v>
      </c>
      <c r="AN56" s="4" t="s">
        <v>155</v>
      </c>
      <c r="AO56" s="4">
        <v>1</v>
      </c>
      <c r="AP56" s="5">
        <v>0.90241898148148147</v>
      </c>
      <c r="AQ56" s="4">
        <v>47.159329999999997</v>
      </c>
      <c r="AR56" s="4">
        <v>-88.484162999999995</v>
      </c>
      <c r="AS56" s="4">
        <v>312.89999999999998</v>
      </c>
      <c r="AT56" s="4">
        <v>24.1</v>
      </c>
      <c r="AU56" s="4">
        <v>12</v>
      </c>
      <c r="AV56" s="4">
        <v>9</v>
      </c>
      <c r="AW56" s="4" t="s">
        <v>411</v>
      </c>
      <c r="AX56" s="4">
        <v>2</v>
      </c>
      <c r="AY56" s="4">
        <v>1</v>
      </c>
      <c r="AZ56" s="4">
        <v>2.9</v>
      </c>
      <c r="BA56" s="4">
        <v>13.836</v>
      </c>
      <c r="BB56" s="4">
        <v>16.559999999999999</v>
      </c>
      <c r="BC56" s="4">
        <v>1.2</v>
      </c>
      <c r="BD56" s="4">
        <v>11.03</v>
      </c>
      <c r="BE56" s="4">
        <v>3086.3580000000002</v>
      </c>
      <c r="BF56" s="4">
        <v>0.93200000000000005</v>
      </c>
      <c r="BG56" s="4">
        <v>9.6709999999999994</v>
      </c>
      <c r="BH56" s="4">
        <v>0.224</v>
      </c>
      <c r="BI56" s="4">
        <v>9.8949999999999996</v>
      </c>
      <c r="BJ56" s="4">
        <v>8.3829999999999991</v>
      </c>
      <c r="BK56" s="4">
        <v>0.19500000000000001</v>
      </c>
      <c r="BL56" s="4">
        <v>8.5779999999999994</v>
      </c>
      <c r="BM56" s="4">
        <v>0</v>
      </c>
      <c r="BQ56" s="4">
        <v>483.29500000000002</v>
      </c>
      <c r="BR56" s="4">
        <v>0.18707599999999999</v>
      </c>
      <c r="BS56" s="4">
        <v>-5</v>
      </c>
      <c r="BT56" s="4">
        <v>0.92447199999999996</v>
      </c>
      <c r="BU56" s="4">
        <v>4.5716669999999997</v>
      </c>
      <c r="BV56" s="4">
        <v>18.674325</v>
      </c>
      <c r="BW56" s="4">
        <f t="shared" si="10"/>
        <v>1.2078344213999999</v>
      </c>
      <c r="BY56" s="4">
        <f t="shared" si="11"/>
        <v>12086.455552692089</v>
      </c>
      <c r="BZ56" s="4">
        <f t="shared" si="12"/>
        <v>3.6497958354503997</v>
      </c>
      <c r="CA56" s="4">
        <f t="shared" si="13"/>
        <v>32.828582069292594</v>
      </c>
      <c r="CB56" s="4">
        <f t="shared" si="14"/>
        <v>0</v>
      </c>
    </row>
    <row r="57" spans="1:80" x14ac:dyDescent="0.25">
      <c r="A57" s="2">
        <v>42801</v>
      </c>
      <c r="B57" s="3">
        <v>0.69408085648148143</v>
      </c>
      <c r="C57" s="4">
        <v>12.97</v>
      </c>
      <c r="D57" s="4">
        <v>7.7999999999999996E-3</v>
      </c>
      <c r="E57" s="4">
        <v>78.238781000000003</v>
      </c>
      <c r="F57" s="4">
        <v>385</v>
      </c>
      <c r="G57" s="4">
        <v>6.6</v>
      </c>
      <c r="H57" s="4">
        <v>-0.3</v>
      </c>
      <c r="J57" s="4">
        <v>2.7</v>
      </c>
      <c r="K57" s="4">
        <v>0.9002</v>
      </c>
      <c r="L57" s="4">
        <v>11.675599999999999</v>
      </c>
      <c r="M57" s="4">
        <v>7.0000000000000001E-3</v>
      </c>
      <c r="N57" s="4">
        <v>346.5521</v>
      </c>
      <c r="O57" s="4">
        <v>5.9755000000000003</v>
      </c>
      <c r="P57" s="4">
        <v>352.5</v>
      </c>
      <c r="Q57" s="4">
        <v>300.39940000000001</v>
      </c>
      <c r="R57" s="4">
        <v>5.1797000000000004</v>
      </c>
      <c r="S57" s="4">
        <v>305.60000000000002</v>
      </c>
      <c r="T57" s="4">
        <v>0</v>
      </c>
      <c r="W57" s="4">
        <v>0</v>
      </c>
      <c r="X57" s="4">
        <v>2.4304999999999999</v>
      </c>
      <c r="Y57" s="4">
        <v>11.9</v>
      </c>
      <c r="Z57" s="4">
        <v>793</v>
      </c>
      <c r="AA57" s="4">
        <v>809</v>
      </c>
      <c r="AB57" s="4">
        <v>829</v>
      </c>
      <c r="AC57" s="4">
        <v>37</v>
      </c>
      <c r="AD57" s="4">
        <v>18.100000000000001</v>
      </c>
      <c r="AE57" s="4">
        <v>0.42</v>
      </c>
      <c r="AF57" s="4">
        <v>958</v>
      </c>
      <c r="AG57" s="4">
        <v>8</v>
      </c>
      <c r="AH57" s="4">
        <v>24</v>
      </c>
      <c r="AI57" s="4">
        <v>27</v>
      </c>
      <c r="AJ57" s="4">
        <v>190.5</v>
      </c>
      <c r="AK57" s="4">
        <v>189.5</v>
      </c>
      <c r="AL57" s="4">
        <v>4.0999999999999996</v>
      </c>
      <c r="AM57" s="4">
        <v>195.8</v>
      </c>
      <c r="AN57" s="4" t="s">
        <v>155</v>
      </c>
      <c r="AO57" s="4">
        <v>1</v>
      </c>
      <c r="AP57" s="5">
        <v>0.90243055555555562</v>
      </c>
      <c r="AQ57" s="4">
        <v>47.159427999999998</v>
      </c>
      <c r="AR57" s="4">
        <v>-88.484166999999999</v>
      </c>
      <c r="AS57" s="4">
        <v>312.89999999999998</v>
      </c>
      <c r="AT57" s="4">
        <v>24.3</v>
      </c>
      <c r="AU57" s="4">
        <v>12</v>
      </c>
      <c r="AV57" s="4">
        <v>9</v>
      </c>
      <c r="AW57" s="4" t="s">
        <v>411</v>
      </c>
      <c r="AX57" s="4">
        <v>1.9278999999999999</v>
      </c>
      <c r="AY57" s="4">
        <v>1.0206</v>
      </c>
      <c r="AZ57" s="4">
        <v>2.8896999999999999</v>
      </c>
      <c r="BA57" s="4">
        <v>13.836</v>
      </c>
      <c r="BB57" s="4">
        <v>16.489999999999998</v>
      </c>
      <c r="BC57" s="4">
        <v>1.19</v>
      </c>
      <c r="BD57" s="4">
        <v>11.086</v>
      </c>
      <c r="BE57" s="4">
        <v>3085.92</v>
      </c>
      <c r="BF57" s="4">
        <v>1.1850000000000001</v>
      </c>
      <c r="BG57" s="4">
        <v>9.5920000000000005</v>
      </c>
      <c r="BH57" s="4">
        <v>0.16500000000000001</v>
      </c>
      <c r="BI57" s="4">
        <v>9.7569999999999997</v>
      </c>
      <c r="BJ57" s="4">
        <v>8.3149999999999995</v>
      </c>
      <c r="BK57" s="4">
        <v>0.14299999999999999</v>
      </c>
      <c r="BL57" s="4">
        <v>8.4580000000000002</v>
      </c>
      <c r="BM57" s="4">
        <v>0</v>
      </c>
      <c r="BQ57" s="4">
        <v>467.09699999999998</v>
      </c>
      <c r="BR57" s="4">
        <v>0.18488599999999999</v>
      </c>
      <c r="BS57" s="4">
        <v>-5</v>
      </c>
      <c r="BT57" s="4">
        <v>0.92401900000000003</v>
      </c>
      <c r="BU57" s="4">
        <v>4.5181480000000001</v>
      </c>
      <c r="BV57" s="4">
        <v>18.665184</v>
      </c>
      <c r="BW57" s="4">
        <f t="shared" si="10"/>
        <v>1.1936947015999999</v>
      </c>
      <c r="BY57" s="4">
        <f t="shared" si="11"/>
        <v>11943.268230358657</v>
      </c>
      <c r="BZ57" s="4">
        <f t="shared" si="12"/>
        <v>4.5862410085080008</v>
      </c>
      <c r="CA57" s="4">
        <f t="shared" si="13"/>
        <v>32.181091971092002</v>
      </c>
      <c r="CB57" s="4">
        <f t="shared" si="14"/>
        <v>0</v>
      </c>
    </row>
    <row r="58" spans="1:80" x14ac:dyDescent="0.25">
      <c r="A58" s="2">
        <v>42801</v>
      </c>
      <c r="B58" s="3">
        <v>0.69409243055555558</v>
      </c>
      <c r="C58" s="4">
        <v>12.974</v>
      </c>
      <c r="D58" s="4">
        <v>8.0000000000000002E-3</v>
      </c>
      <c r="E58" s="4">
        <v>80</v>
      </c>
      <c r="F58" s="4">
        <v>381.6</v>
      </c>
      <c r="G58" s="4">
        <v>4</v>
      </c>
      <c r="H58" s="4">
        <v>2</v>
      </c>
      <c r="J58" s="4">
        <v>2.6</v>
      </c>
      <c r="K58" s="4">
        <v>0.90010000000000001</v>
      </c>
      <c r="L58" s="4">
        <v>11.6785</v>
      </c>
      <c r="M58" s="4">
        <v>7.1999999999999998E-3</v>
      </c>
      <c r="N58" s="4">
        <v>343.48739999999998</v>
      </c>
      <c r="O58" s="4">
        <v>3.6067999999999998</v>
      </c>
      <c r="P58" s="4">
        <v>347.1</v>
      </c>
      <c r="Q58" s="4">
        <v>297.74279999999999</v>
      </c>
      <c r="R58" s="4">
        <v>3.1265000000000001</v>
      </c>
      <c r="S58" s="4">
        <v>300.89999999999998</v>
      </c>
      <c r="T58" s="4">
        <v>2</v>
      </c>
      <c r="W58" s="4">
        <v>0</v>
      </c>
      <c r="X58" s="4">
        <v>2.3403999999999998</v>
      </c>
      <c r="Y58" s="4">
        <v>11.9</v>
      </c>
      <c r="Z58" s="4">
        <v>793</v>
      </c>
      <c r="AA58" s="4">
        <v>808</v>
      </c>
      <c r="AB58" s="4">
        <v>829</v>
      </c>
      <c r="AC58" s="4">
        <v>37</v>
      </c>
      <c r="AD58" s="4">
        <v>18.100000000000001</v>
      </c>
      <c r="AE58" s="4">
        <v>0.42</v>
      </c>
      <c r="AF58" s="4">
        <v>958</v>
      </c>
      <c r="AG58" s="4">
        <v>8</v>
      </c>
      <c r="AH58" s="4">
        <v>24</v>
      </c>
      <c r="AI58" s="4">
        <v>27</v>
      </c>
      <c r="AJ58" s="4">
        <v>190</v>
      </c>
      <c r="AK58" s="4">
        <v>188.5</v>
      </c>
      <c r="AL58" s="4">
        <v>4.0999999999999996</v>
      </c>
      <c r="AM58" s="4">
        <v>195.4</v>
      </c>
      <c r="AN58" s="4" t="s">
        <v>155</v>
      </c>
      <c r="AO58" s="4">
        <v>1</v>
      </c>
      <c r="AP58" s="5">
        <v>0.90244212962962955</v>
      </c>
      <c r="AQ58" s="4">
        <v>47.159526999999997</v>
      </c>
      <c r="AR58" s="4">
        <v>-88.484170000000006</v>
      </c>
      <c r="AS58" s="4">
        <v>313.10000000000002</v>
      </c>
      <c r="AT58" s="4">
        <v>24.2</v>
      </c>
      <c r="AU58" s="4">
        <v>12</v>
      </c>
      <c r="AV58" s="4">
        <v>9</v>
      </c>
      <c r="AW58" s="4" t="s">
        <v>411</v>
      </c>
      <c r="AX58" s="4">
        <v>1.2897000000000001</v>
      </c>
      <c r="AY58" s="4">
        <v>1.2102999999999999</v>
      </c>
      <c r="AZ58" s="4">
        <v>2.7793999999999999</v>
      </c>
      <c r="BA58" s="4">
        <v>13.836</v>
      </c>
      <c r="BB58" s="4">
        <v>16.48</v>
      </c>
      <c r="BC58" s="4">
        <v>1.19</v>
      </c>
      <c r="BD58" s="4">
        <v>11.093</v>
      </c>
      <c r="BE58" s="4">
        <v>3085.8229999999999</v>
      </c>
      <c r="BF58" s="4">
        <v>1.2110000000000001</v>
      </c>
      <c r="BG58" s="4">
        <v>9.5050000000000008</v>
      </c>
      <c r="BH58" s="4">
        <v>0.1</v>
      </c>
      <c r="BI58" s="4">
        <v>9.6039999999999992</v>
      </c>
      <c r="BJ58" s="4">
        <v>8.2390000000000008</v>
      </c>
      <c r="BK58" s="4">
        <v>8.6999999999999994E-2</v>
      </c>
      <c r="BL58" s="4">
        <v>8.3249999999999993</v>
      </c>
      <c r="BM58" s="4">
        <v>1.72E-2</v>
      </c>
      <c r="BQ58" s="4">
        <v>449.64600000000002</v>
      </c>
      <c r="BR58" s="4">
        <v>0.17798</v>
      </c>
      <c r="BS58" s="4">
        <v>-5</v>
      </c>
      <c r="BT58" s="4">
        <v>0.92500000000000004</v>
      </c>
      <c r="BU58" s="4">
        <v>4.349386</v>
      </c>
      <c r="BV58" s="4">
        <v>18.684999999999999</v>
      </c>
      <c r="BW58" s="4">
        <f t="shared" si="10"/>
        <v>1.1491077811999999</v>
      </c>
      <c r="BY58" s="4">
        <f t="shared" si="11"/>
        <v>11496.801524817174</v>
      </c>
      <c r="BZ58" s="4">
        <f t="shared" si="12"/>
        <v>4.5118033816436007</v>
      </c>
      <c r="CA58" s="4">
        <f t="shared" si="13"/>
        <v>30.695910868176405</v>
      </c>
      <c r="CB58" s="4">
        <f t="shared" si="14"/>
        <v>6.4081765618719991E-2</v>
      </c>
    </row>
    <row r="59" spans="1:80" x14ac:dyDescent="0.25">
      <c r="A59" s="2">
        <v>42801</v>
      </c>
      <c r="B59" s="3">
        <v>0.69410400462962973</v>
      </c>
      <c r="C59" s="4">
        <v>12.98</v>
      </c>
      <c r="D59" s="4">
        <v>8.0000000000000002E-3</v>
      </c>
      <c r="E59" s="4">
        <v>80</v>
      </c>
      <c r="F59" s="4">
        <v>377.6</v>
      </c>
      <c r="G59" s="4">
        <v>3.9</v>
      </c>
      <c r="H59" s="4">
        <v>-0.8</v>
      </c>
      <c r="J59" s="4">
        <v>2.5</v>
      </c>
      <c r="K59" s="4">
        <v>0.9002</v>
      </c>
      <c r="L59" s="4">
        <v>11.6843</v>
      </c>
      <c r="M59" s="4">
        <v>7.1999999999999998E-3</v>
      </c>
      <c r="N59" s="4">
        <v>339.90660000000003</v>
      </c>
      <c r="O59" s="4">
        <v>3.5163000000000002</v>
      </c>
      <c r="P59" s="4">
        <v>343.4</v>
      </c>
      <c r="Q59" s="4">
        <v>294.46640000000002</v>
      </c>
      <c r="R59" s="4">
        <v>3.0461999999999998</v>
      </c>
      <c r="S59" s="4">
        <v>297.5</v>
      </c>
      <c r="T59" s="4">
        <v>0</v>
      </c>
      <c r="W59" s="4">
        <v>0</v>
      </c>
      <c r="X59" s="4">
        <v>2.2504</v>
      </c>
      <c r="Y59" s="4">
        <v>11.9</v>
      </c>
      <c r="Z59" s="4">
        <v>793</v>
      </c>
      <c r="AA59" s="4">
        <v>809</v>
      </c>
      <c r="AB59" s="4">
        <v>829</v>
      </c>
      <c r="AC59" s="4">
        <v>36.5</v>
      </c>
      <c r="AD59" s="4">
        <v>17.850000000000001</v>
      </c>
      <c r="AE59" s="4">
        <v>0.41</v>
      </c>
      <c r="AF59" s="4">
        <v>958</v>
      </c>
      <c r="AG59" s="4">
        <v>8</v>
      </c>
      <c r="AH59" s="4">
        <v>24</v>
      </c>
      <c r="AI59" s="4">
        <v>27</v>
      </c>
      <c r="AJ59" s="4">
        <v>190.5</v>
      </c>
      <c r="AK59" s="4">
        <v>188.5</v>
      </c>
      <c r="AL59" s="4">
        <v>4.2</v>
      </c>
      <c r="AM59" s="4">
        <v>195</v>
      </c>
      <c r="AN59" s="4" t="s">
        <v>155</v>
      </c>
      <c r="AO59" s="4">
        <v>1</v>
      </c>
      <c r="AP59" s="5">
        <v>0.9024537037037037</v>
      </c>
      <c r="AQ59" s="4">
        <v>47.159623000000003</v>
      </c>
      <c r="AR59" s="4">
        <v>-88.484173999999996</v>
      </c>
      <c r="AS59" s="4">
        <v>313</v>
      </c>
      <c r="AT59" s="4">
        <v>24.1</v>
      </c>
      <c r="AU59" s="4">
        <v>12</v>
      </c>
      <c r="AV59" s="4">
        <v>8</v>
      </c>
      <c r="AW59" s="4" t="s">
        <v>414</v>
      </c>
      <c r="AX59" s="4">
        <v>1.2102999999999999</v>
      </c>
      <c r="AY59" s="4">
        <v>1.2690999999999999</v>
      </c>
      <c r="AZ59" s="4">
        <v>2.6</v>
      </c>
      <c r="BA59" s="4">
        <v>13.836</v>
      </c>
      <c r="BB59" s="4">
        <v>16.47</v>
      </c>
      <c r="BC59" s="4">
        <v>1.19</v>
      </c>
      <c r="BD59" s="4">
        <v>11.089</v>
      </c>
      <c r="BE59" s="4">
        <v>3085.8719999999998</v>
      </c>
      <c r="BF59" s="4">
        <v>1.2110000000000001</v>
      </c>
      <c r="BG59" s="4">
        <v>9.4009999999999998</v>
      </c>
      <c r="BH59" s="4">
        <v>9.7000000000000003E-2</v>
      </c>
      <c r="BI59" s="4">
        <v>9.4979999999999993</v>
      </c>
      <c r="BJ59" s="4">
        <v>8.1440000000000001</v>
      </c>
      <c r="BK59" s="4">
        <v>8.4000000000000005E-2</v>
      </c>
      <c r="BL59" s="4">
        <v>8.2279999999999998</v>
      </c>
      <c r="BM59" s="4">
        <v>0</v>
      </c>
      <c r="BQ59" s="4">
        <v>432.15699999999998</v>
      </c>
      <c r="BR59" s="4">
        <v>0.18006</v>
      </c>
      <c r="BS59" s="4">
        <v>-5</v>
      </c>
      <c r="BT59" s="4">
        <v>0.92398000000000002</v>
      </c>
      <c r="BU59" s="4">
        <v>4.4002160000000003</v>
      </c>
      <c r="BV59" s="4">
        <v>18.664396</v>
      </c>
      <c r="BW59" s="4">
        <f t="shared" si="10"/>
        <v>1.1625370671999999</v>
      </c>
      <c r="BY59" s="4">
        <f t="shared" si="11"/>
        <v>11631.345968198324</v>
      </c>
      <c r="BZ59" s="4">
        <f t="shared" si="12"/>
        <v>4.5645315060016012</v>
      </c>
      <c r="CA59" s="4">
        <f t="shared" si="13"/>
        <v>30.696568608486405</v>
      </c>
      <c r="CB59" s="4">
        <f t="shared" si="14"/>
        <v>0</v>
      </c>
    </row>
    <row r="60" spans="1:80" x14ac:dyDescent="0.25">
      <c r="A60" s="2">
        <v>42801</v>
      </c>
      <c r="B60" s="3">
        <v>0.69411557870370366</v>
      </c>
      <c r="C60" s="4">
        <v>12.981</v>
      </c>
      <c r="D60" s="4">
        <v>8.0000000000000002E-3</v>
      </c>
      <c r="E60" s="4">
        <v>80</v>
      </c>
      <c r="F60" s="4">
        <v>377.6</v>
      </c>
      <c r="G60" s="4">
        <v>3.8</v>
      </c>
      <c r="H60" s="4">
        <v>3.1</v>
      </c>
      <c r="J60" s="4">
        <v>2.5</v>
      </c>
      <c r="K60" s="4">
        <v>0.90029999999999999</v>
      </c>
      <c r="L60" s="4">
        <v>11.6861</v>
      </c>
      <c r="M60" s="4">
        <v>7.1999999999999998E-3</v>
      </c>
      <c r="N60" s="4">
        <v>339.94690000000003</v>
      </c>
      <c r="O60" s="4">
        <v>3.4266999999999999</v>
      </c>
      <c r="P60" s="4">
        <v>343.4</v>
      </c>
      <c r="Q60" s="4">
        <v>294.3356</v>
      </c>
      <c r="R60" s="4">
        <v>2.9668999999999999</v>
      </c>
      <c r="S60" s="4">
        <v>297.3</v>
      </c>
      <c r="T60" s="4">
        <v>3.1164999999999998</v>
      </c>
      <c r="W60" s="4">
        <v>0</v>
      </c>
      <c r="X60" s="4">
        <v>2.2507000000000001</v>
      </c>
      <c r="Y60" s="4">
        <v>11.9</v>
      </c>
      <c r="Z60" s="4">
        <v>792</v>
      </c>
      <c r="AA60" s="4">
        <v>809</v>
      </c>
      <c r="AB60" s="4">
        <v>829</v>
      </c>
      <c r="AC60" s="4">
        <v>36</v>
      </c>
      <c r="AD60" s="4">
        <v>17.61</v>
      </c>
      <c r="AE60" s="4">
        <v>0.4</v>
      </c>
      <c r="AF60" s="4">
        <v>958</v>
      </c>
      <c r="AG60" s="4">
        <v>8</v>
      </c>
      <c r="AH60" s="4">
        <v>24</v>
      </c>
      <c r="AI60" s="4">
        <v>27</v>
      </c>
      <c r="AJ60" s="4">
        <v>191</v>
      </c>
      <c r="AK60" s="4">
        <v>189</v>
      </c>
      <c r="AL60" s="4">
        <v>4.3</v>
      </c>
      <c r="AM60" s="4">
        <v>195.3</v>
      </c>
      <c r="AN60" s="4" t="s">
        <v>155</v>
      </c>
      <c r="AO60" s="4">
        <v>1</v>
      </c>
      <c r="AP60" s="5">
        <v>0.90246527777777785</v>
      </c>
      <c r="AQ60" s="4">
        <v>47.159722000000002</v>
      </c>
      <c r="AR60" s="4">
        <v>-88.484178</v>
      </c>
      <c r="AS60" s="4">
        <v>313</v>
      </c>
      <c r="AT60" s="4">
        <v>24.2</v>
      </c>
      <c r="AU60" s="4">
        <v>12</v>
      </c>
      <c r="AV60" s="4">
        <v>8</v>
      </c>
      <c r="AW60" s="4" t="s">
        <v>414</v>
      </c>
      <c r="AX60" s="4">
        <v>1.3</v>
      </c>
      <c r="AY60" s="4">
        <v>1.0411999999999999</v>
      </c>
      <c r="AZ60" s="4">
        <v>2.6309</v>
      </c>
      <c r="BA60" s="4">
        <v>13.836</v>
      </c>
      <c r="BB60" s="4">
        <v>16.47</v>
      </c>
      <c r="BC60" s="4">
        <v>1.19</v>
      </c>
      <c r="BD60" s="4">
        <v>11.076000000000001</v>
      </c>
      <c r="BE60" s="4">
        <v>3085.7890000000002</v>
      </c>
      <c r="BF60" s="4">
        <v>1.21</v>
      </c>
      <c r="BG60" s="4">
        <v>9.4</v>
      </c>
      <c r="BH60" s="4">
        <v>9.5000000000000001E-2</v>
      </c>
      <c r="BI60" s="4">
        <v>9.4949999999999992</v>
      </c>
      <c r="BJ60" s="4">
        <v>8.1389999999999993</v>
      </c>
      <c r="BK60" s="4">
        <v>8.2000000000000003E-2</v>
      </c>
      <c r="BL60" s="4">
        <v>8.2210000000000001</v>
      </c>
      <c r="BM60" s="4">
        <v>2.6700000000000002E-2</v>
      </c>
      <c r="BQ60" s="4">
        <v>432.12799999999999</v>
      </c>
      <c r="BR60" s="4">
        <v>0.18912000000000001</v>
      </c>
      <c r="BS60" s="4">
        <v>-5</v>
      </c>
      <c r="BT60" s="4">
        <v>0.92452999999999996</v>
      </c>
      <c r="BU60" s="4">
        <v>4.6216200000000001</v>
      </c>
      <c r="BV60" s="4">
        <v>18.675505999999999</v>
      </c>
      <c r="BW60" s="4">
        <f t="shared" si="10"/>
        <v>1.221032004</v>
      </c>
      <c r="BY60" s="4">
        <f t="shared" si="11"/>
        <v>12216.26740589699</v>
      </c>
      <c r="BZ60" s="4">
        <f t="shared" si="12"/>
        <v>4.7902444273199993</v>
      </c>
      <c r="CA60" s="4">
        <f t="shared" si="13"/>
        <v>32.221321813187998</v>
      </c>
      <c r="CB60" s="4">
        <f t="shared" si="14"/>
        <v>0.10570208777640001</v>
      </c>
    </row>
    <row r="61" spans="1:80" x14ac:dyDescent="0.25">
      <c r="A61" s="2">
        <v>42801</v>
      </c>
      <c r="B61" s="3">
        <v>0.69412715277777781</v>
      </c>
      <c r="C61" s="4">
        <v>12.989000000000001</v>
      </c>
      <c r="D61" s="4">
        <v>8.0000000000000002E-3</v>
      </c>
      <c r="E61" s="4">
        <v>80</v>
      </c>
      <c r="F61" s="4">
        <v>378.1</v>
      </c>
      <c r="G61" s="4">
        <v>0.2</v>
      </c>
      <c r="H61" s="4">
        <v>1.8</v>
      </c>
      <c r="J61" s="4">
        <v>2.4</v>
      </c>
      <c r="K61" s="4">
        <v>0.90029999999999999</v>
      </c>
      <c r="L61" s="4">
        <v>11.6937</v>
      </c>
      <c r="M61" s="4">
        <v>7.1999999999999998E-3</v>
      </c>
      <c r="N61" s="4">
        <v>340.37380000000002</v>
      </c>
      <c r="O61" s="4">
        <v>0.18010000000000001</v>
      </c>
      <c r="P61" s="4">
        <v>340.6</v>
      </c>
      <c r="Q61" s="4">
        <v>294.28919999999999</v>
      </c>
      <c r="R61" s="4">
        <v>0.15570000000000001</v>
      </c>
      <c r="S61" s="4">
        <v>294.39999999999998</v>
      </c>
      <c r="T61" s="4">
        <v>1.8010999999999999</v>
      </c>
      <c r="W61" s="4">
        <v>0</v>
      </c>
      <c r="X61" s="4">
        <v>2.1606999999999998</v>
      </c>
      <c r="Y61" s="4">
        <v>11.9</v>
      </c>
      <c r="Z61" s="4">
        <v>793</v>
      </c>
      <c r="AA61" s="4">
        <v>809</v>
      </c>
      <c r="AB61" s="4">
        <v>829</v>
      </c>
      <c r="AC61" s="4">
        <v>36</v>
      </c>
      <c r="AD61" s="4">
        <v>17</v>
      </c>
      <c r="AE61" s="4">
        <v>0.39</v>
      </c>
      <c r="AF61" s="4">
        <v>958</v>
      </c>
      <c r="AG61" s="4">
        <v>7.5</v>
      </c>
      <c r="AH61" s="4">
        <v>24</v>
      </c>
      <c r="AI61" s="4">
        <v>27</v>
      </c>
      <c r="AJ61" s="4">
        <v>191</v>
      </c>
      <c r="AK61" s="4">
        <v>188.5</v>
      </c>
      <c r="AL61" s="4">
        <v>4.3</v>
      </c>
      <c r="AM61" s="4">
        <v>195.7</v>
      </c>
      <c r="AN61" s="4" t="s">
        <v>155</v>
      </c>
      <c r="AO61" s="4">
        <v>1</v>
      </c>
      <c r="AP61" s="5">
        <v>0.90247685185185189</v>
      </c>
      <c r="AQ61" s="4">
        <v>47.159818000000001</v>
      </c>
      <c r="AR61" s="4">
        <v>-88.484182000000004</v>
      </c>
      <c r="AS61" s="4">
        <v>313.39999999999998</v>
      </c>
      <c r="AT61" s="4">
        <v>24.1</v>
      </c>
      <c r="AU61" s="4">
        <v>12</v>
      </c>
      <c r="AV61" s="4">
        <v>8</v>
      </c>
      <c r="AW61" s="4" t="s">
        <v>414</v>
      </c>
      <c r="AX61" s="4">
        <v>1.3103</v>
      </c>
      <c r="AY61" s="4">
        <v>1.4103000000000001</v>
      </c>
      <c r="AZ61" s="4">
        <v>2.9</v>
      </c>
      <c r="BA61" s="4">
        <v>13.836</v>
      </c>
      <c r="BB61" s="4">
        <v>16.46</v>
      </c>
      <c r="BC61" s="4">
        <v>1.19</v>
      </c>
      <c r="BD61" s="4">
        <v>11.076000000000001</v>
      </c>
      <c r="BE61" s="4">
        <v>3085.819</v>
      </c>
      <c r="BF61" s="4">
        <v>1.21</v>
      </c>
      <c r="BG61" s="4">
        <v>9.4060000000000006</v>
      </c>
      <c r="BH61" s="4">
        <v>5.0000000000000001E-3</v>
      </c>
      <c r="BI61" s="4">
        <v>9.4109999999999996</v>
      </c>
      <c r="BJ61" s="4">
        <v>8.1329999999999991</v>
      </c>
      <c r="BK61" s="4">
        <v>4.0000000000000001E-3</v>
      </c>
      <c r="BL61" s="4">
        <v>8.1370000000000005</v>
      </c>
      <c r="BM61" s="4">
        <v>1.54E-2</v>
      </c>
      <c r="BQ61" s="4">
        <v>414.58</v>
      </c>
      <c r="BR61" s="4">
        <v>0.17766000000000001</v>
      </c>
      <c r="BS61" s="4">
        <v>-5</v>
      </c>
      <c r="BT61" s="4">
        <v>0.92447000000000001</v>
      </c>
      <c r="BU61" s="4">
        <v>4.3415670000000004</v>
      </c>
      <c r="BV61" s="4">
        <v>18.674294</v>
      </c>
      <c r="BW61" s="4">
        <f t="shared" si="10"/>
        <v>1.1470420014</v>
      </c>
      <c r="BY61" s="4">
        <f t="shared" si="11"/>
        <v>11476.118561210315</v>
      </c>
      <c r="BZ61" s="4">
        <f t="shared" si="12"/>
        <v>4.4999734135620004</v>
      </c>
      <c r="CA61" s="4">
        <f t="shared" si="13"/>
        <v>30.246515514462605</v>
      </c>
      <c r="CB61" s="4">
        <f t="shared" si="14"/>
        <v>5.7272388899880011E-2</v>
      </c>
    </row>
    <row r="62" spans="1:80" x14ac:dyDescent="0.25">
      <c r="A62" s="2">
        <v>42801</v>
      </c>
      <c r="B62" s="3">
        <v>0.69413872685185185</v>
      </c>
      <c r="C62" s="4">
        <v>13.012</v>
      </c>
      <c r="D62" s="4">
        <v>8.0000000000000002E-3</v>
      </c>
      <c r="E62" s="4">
        <v>80</v>
      </c>
      <c r="F62" s="4">
        <v>378.3</v>
      </c>
      <c r="G62" s="4">
        <v>0.2</v>
      </c>
      <c r="H62" s="4">
        <v>0.4</v>
      </c>
      <c r="J62" s="4">
        <v>2.4</v>
      </c>
      <c r="K62" s="4">
        <v>0.90010000000000001</v>
      </c>
      <c r="L62" s="4">
        <v>11.712400000000001</v>
      </c>
      <c r="M62" s="4">
        <v>7.1999999999999998E-3</v>
      </c>
      <c r="N62" s="4">
        <v>340.5249</v>
      </c>
      <c r="O62" s="4">
        <v>0.18</v>
      </c>
      <c r="P62" s="4">
        <v>340.7</v>
      </c>
      <c r="Q62" s="4">
        <v>294.4359</v>
      </c>
      <c r="R62" s="4">
        <v>0.15570000000000001</v>
      </c>
      <c r="S62" s="4">
        <v>294.60000000000002</v>
      </c>
      <c r="T62" s="4">
        <v>0.41010000000000002</v>
      </c>
      <c r="W62" s="4">
        <v>0</v>
      </c>
      <c r="X62" s="4">
        <v>2.1602999999999999</v>
      </c>
      <c r="Y62" s="4">
        <v>11.9</v>
      </c>
      <c r="Z62" s="4">
        <v>792</v>
      </c>
      <c r="AA62" s="4">
        <v>808</v>
      </c>
      <c r="AB62" s="4">
        <v>828</v>
      </c>
      <c r="AC62" s="4">
        <v>36</v>
      </c>
      <c r="AD62" s="4">
        <v>17.02</v>
      </c>
      <c r="AE62" s="4">
        <v>0.39</v>
      </c>
      <c r="AF62" s="4">
        <v>958</v>
      </c>
      <c r="AG62" s="4">
        <v>7.5</v>
      </c>
      <c r="AH62" s="4">
        <v>24</v>
      </c>
      <c r="AI62" s="4">
        <v>27</v>
      </c>
      <c r="AJ62" s="4">
        <v>191</v>
      </c>
      <c r="AK62" s="4">
        <v>188.5</v>
      </c>
      <c r="AL62" s="4">
        <v>4.4000000000000004</v>
      </c>
      <c r="AM62" s="4">
        <v>196</v>
      </c>
      <c r="AN62" s="4" t="s">
        <v>155</v>
      </c>
      <c r="AO62" s="4">
        <v>1</v>
      </c>
      <c r="AP62" s="5">
        <v>0.90248842592592593</v>
      </c>
      <c r="AQ62" s="4">
        <v>47.159917</v>
      </c>
      <c r="AR62" s="4">
        <v>-88.484183000000002</v>
      </c>
      <c r="AS62" s="4">
        <v>313.60000000000002</v>
      </c>
      <c r="AT62" s="4">
        <v>24.2</v>
      </c>
      <c r="AU62" s="4">
        <v>12</v>
      </c>
      <c r="AV62" s="4">
        <v>8</v>
      </c>
      <c r="AW62" s="4" t="s">
        <v>414</v>
      </c>
      <c r="AX62" s="4">
        <v>1.4</v>
      </c>
      <c r="AY62" s="4">
        <v>1.5103</v>
      </c>
      <c r="AZ62" s="4">
        <v>2.9</v>
      </c>
      <c r="BA62" s="4">
        <v>13.836</v>
      </c>
      <c r="BB62" s="4">
        <v>16.440000000000001</v>
      </c>
      <c r="BC62" s="4">
        <v>1.19</v>
      </c>
      <c r="BD62" s="4">
        <v>11.093</v>
      </c>
      <c r="BE62" s="4">
        <v>3085.8429999999998</v>
      </c>
      <c r="BF62" s="4">
        <v>1.208</v>
      </c>
      <c r="BG62" s="4">
        <v>9.3949999999999996</v>
      </c>
      <c r="BH62" s="4">
        <v>5.0000000000000001E-3</v>
      </c>
      <c r="BI62" s="4">
        <v>9.4</v>
      </c>
      <c r="BJ62" s="4">
        <v>8.1240000000000006</v>
      </c>
      <c r="BK62" s="4">
        <v>4.0000000000000001E-3</v>
      </c>
      <c r="BL62" s="4">
        <v>8.1280000000000001</v>
      </c>
      <c r="BM62" s="4">
        <v>3.5000000000000001E-3</v>
      </c>
      <c r="BQ62" s="4">
        <v>413.85700000000003</v>
      </c>
      <c r="BR62" s="4">
        <v>0.18598999999999999</v>
      </c>
      <c r="BS62" s="4">
        <v>-5</v>
      </c>
      <c r="BT62" s="4">
        <v>0.92351000000000005</v>
      </c>
      <c r="BU62" s="4">
        <v>4.5451309999999996</v>
      </c>
      <c r="BV62" s="4">
        <v>18.654902</v>
      </c>
      <c r="BW62" s="4">
        <f t="shared" si="10"/>
        <v>1.2008236101999998</v>
      </c>
      <c r="BY62" s="4">
        <f t="shared" si="11"/>
        <v>12014.295278858906</v>
      </c>
      <c r="BZ62" s="4">
        <f t="shared" si="12"/>
        <v>4.7031779312367989</v>
      </c>
      <c r="CA62" s="4">
        <f t="shared" si="13"/>
        <v>31.629650259410401</v>
      </c>
      <c r="CB62" s="4">
        <f t="shared" si="14"/>
        <v>1.36267572511E-2</v>
      </c>
    </row>
    <row r="63" spans="1:80" x14ac:dyDescent="0.25">
      <c r="A63" s="2">
        <v>42801</v>
      </c>
      <c r="B63" s="3">
        <v>0.69415030092592589</v>
      </c>
      <c r="C63" s="4">
        <v>13.02</v>
      </c>
      <c r="D63" s="4">
        <v>8.0000000000000002E-3</v>
      </c>
      <c r="E63" s="4">
        <v>80</v>
      </c>
      <c r="F63" s="4">
        <v>380.7</v>
      </c>
      <c r="G63" s="4">
        <v>0.2</v>
      </c>
      <c r="H63" s="4">
        <v>4</v>
      </c>
      <c r="J63" s="4">
        <v>2.4</v>
      </c>
      <c r="K63" s="4">
        <v>0.90010000000000001</v>
      </c>
      <c r="L63" s="4">
        <v>11.7188</v>
      </c>
      <c r="M63" s="4">
        <v>7.1999999999999998E-3</v>
      </c>
      <c r="N63" s="4">
        <v>342.6148</v>
      </c>
      <c r="O63" s="4">
        <v>0.18</v>
      </c>
      <c r="P63" s="4">
        <v>342.8</v>
      </c>
      <c r="Q63" s="4">
        <v>296.64550000000003</v>
      </c>
      <c r="R63" s="4">
        <v>0.15590000000000001</v>
      </c>
      <c r="S63" s="4">
        <v>296.8</v>
      </c>
      <c r="T63" s="4">
        <v>4</v>
      </c>
      <c r="W63" s="4">
        <v>0</v>
      </c>
      <c r="X63" s="4">
        <v>2.1600999999999999</v>
      </c>
      <c r="Y63" s="4">
        <v>11.9</v>
      </c>
      <c r="Z63" s="4">
        <v>792</v>
      </c>
      <c r="AA63" s="4">
        <v>808</v>
      </c>
      <c r="AB63" s="4">
        <v>828</v>
      </c>
      <c r="AC63" s="4">
        <v>36</v>
      </c>
      <c r="AD63" s="4">
        <v>17.61</v>
      </c>
      <c r="AE63" s="4">
        <v>0.4</v>
      </c>
      <c r="AF63" s="4">
        <v>958</v>
      </c>
      <c r="AG63" s="4">
        <v>8</v>
      </c>
      <c r="AH63" s="4">
        <v>24</v>
      </c>
      <c r="AI63" s="4">
        <v>27</v>
      </c>
      <c r="AJ63" s="4">
        <v>191</v>
      </c>
      <c r="AK63" s="4">
        <v>188.5</v>
      </c>
      <c r="AL63" s="4">
        <v>4.4000000000000004</v>
      </c>
      <c r="AM63" s="4">
        <v>195.6</v>
      </c>
      <c r="AN63" s="4" t="s">
        <v>155</v>
      </c>
      <c r="AO63" s="4">
        <v>1</v>
      </c>
      <c r="AP63" s="5">
        <v>0.90249999999999997</v>
      </c>
      <c r="AQ63" s="4">
        <v>47.160015000000001</v>
      </c>
      <c r="AR63" s="4">
        <v>-88.484187000000006</v>
      </c>
      <c r="AS63" s="4">
        <v>313.60000000000002</v>
      </c>
      <c r="AT63" s="4">
        <v>24.4</v>
      </c>
      <c r="AU63" s="4">
        <v>12</v>
      </c>
      <c r="AV63" s="4">
        <v>8</v>
      </c>
      <c r="AW63" s="4" t="s">
        <v>414</v>
      </c>
      <c r="AX63" s="4">
        <v>1.3794</v>
      </c>
      <c r="AY63" s="4">
        <v>1.6103000000000001</v>
      </c>
      <c r="AZ63" s="4">
        <v>2.8691</v>
      </c>
      <c r="BA63" s="4">
        <v>13.836</v>
      </c>
      <c r="BB63" s="4">
        <v>16.43</v>
      </c>
      <c r="BC63" s="4">
        <v>1.19</v>
      </c>
      <c r="BD63" s="4">
        <v>11.103999999999999</v>
      </c>
      <c r="BE63" s="4">
        <v>3085.7420000000002</v>
      </c>
      <c r="BF63" s="4">
        <v>1.2070000000000001</v>
      </c>
      <c r="BG63" s="4">
        <v>9.4480000000000004</v>
      </c>
      <c r="BH63" s="4">
        <v>5.0000000000000001E-3</v>
      </c>
      <c r="BI63" s="4">
        <v>9.4529999999999994</v>
      </c>
      <c r="BJ63" s="4">
        <v>8.18</v>
      </c>
      <c r="BK63" s="4">
        <v>4.0000000000000001E-3</v>
      </c>
      <c r="BL63" s="4">
        <v>8.1839999999999993</v>
      </c>
      <c r="BM63" s="4">
        <v>3.4200000000000001E-2</v>
      </c>
      <c r="BQ63" s="4">
        <v>413.57900000000001</v>
      </c>
      <c r="BR63" s="4">
        <v>0.21459</v>
      </c>
      <c r="BS63" s="4">
        <v>-5</v>
      </c>
      <c r="BT63" s="4">
        <v>0.92298000000000002</v>
      </c>
      <c r="BU63" s="4">
        <v>5.2440429999999996</v>
      </c>
      <c r="BV63" s="4">
        <v>18.644196000000001</v>
      </c>
      <c r="BW63" s="4">
        <f t="shared" si="10"/>
        <v>1.3854761605999999</v>
      </c>
      <c r="BY63" s="4">
        <f t="shared" si="11"/>
        <v>13861.298815320481</v>
      </c>
      <c r="BZ63" s="4">
        <f t="shared" si="12"/>
        <v>5.4219010111966002</v>
      </c>
      <c r="CA63" s="4">
        <f t="shared" si="13"/>
        <v>36.744946372483994</v>
      </c>
      <c r="CB63" s="4">
        <f t="shared" si="14"/>
        <v>0.15362801539595999</v>
      </c>
    </row>
    <row r="64" spans="1:80" x14ac:dyDescent="0.25">
      <c r="A64" s="2">
        <v>42801</v>
      </c>
      <c r="B64" s="3">
        <v>0.69416187499999993</v>
      </c>
      <c r="C64" s="4">
        <v>13.02</v>
      </c>
      <c r="D64" s="4">
        <v>8.0000000000000002E-3</v>
      </c>
      <c r="E64" s="4">
        <v>80</v>
      </c>
      <c r="F64" s="4">
        <v>382.9</v>
      </c>
      <c r="G64" s="4">
        <v>0.4</v>
      </c>
      <c r="H64" s="4">
        <v>0.2</v>
      </c>
      <c r="J64" s="4">
        <v>2.2999999999999998</v>
      </c>
      <c r="K64" s="4">
        <v>0.9</v>
      </c>
      <c r="L64" s="4">
        <v>11.7186</v>
      </c>
      <c r="M64" s="4">
        <v>7.1999999999999998E-3</v>
      </c>
      <c r="N64" s="4">
        <v>344.58170000000001</v>
      </c>
      <c r="O64" s="4">
        <v>0.36</v>
      </c>
      <c r="P64" s="4">
        <v>344.9</v>
      </c>
      <c r="Q64" s="4">
        <v>298.3485</v>
      </c>
      <c r="R64" s="4">
        <v>0.31169999999999998</v>
      </c>
      <c r="S64" s="4">
        <v>298.7</v>
      </c>
      <c r="T64" s="4">
        <v>0.22839999999999999</v>
      </c>
      <c r="W64" s="4">
        <v>0</v>
      </c>
      <c r="X64" s="4">
        <v>2.0701000000000001</v>
      </c>
      <c r="Y64" s="4">
        <v>11.8</v>
      </c>
      <c r="Z64" s="4">
        <v>792</v>
      </c>
      <c r="AA64" s="4">
        <v>808</v>
      </c>
      <c r="AB64" s="4">
        <v>828</v>
      </c>
      <c r="AC64" s="4">
        <v>36</v>
      </c>
      <c r="AD64" s="4">
        <v>17.61</v>
      </c>
      <c r="AE64" s="4">
        <v>0.4</v>
      </c>
      <c r="AF64" s="4">
        <v>958</v>
      </c>
      <c r="AG64" s="4">
        <v>8</v>
      </c>
      <c r="AH64" s="4">
        <v>24</v>
      </c>
      <c r="AI64" s="4">
        <v>27</v>
      </c>
      <c r="AJ64" s="4">
        <v>191</v>
      </c>
      <c r="AK64" s="4">
        <v>188.5</v>
      </c>
      <c r="AL64" s="4">
        <v>4.4000000000000004</v>
      </c>
      <c r="AM64" s="4">
        <v>195.2</v>
      </c>
      <c r="AN64" s="4" t="s">
        <v>155</v>
      </c>
      <c r="AO64" s="4">
        <v>1</v>
      </c>
      <c r="AP64" s="5">
        <v>0.90251157407407412</v>
      </c>
      <c r="AQ64" s="4">
        <v>47.160114</v>
      </c>
      <c r="AR64" s="4">
        <v>-88.484187000000006</v>
      </c>
      <c r="AS64" s="4">
        <v>313.7</v>
      </c>
      <c r="AT64" s="4">
        <v>24.5</v>
      </c>
      <c r="AU64" s="4">
        <v>12</v>
      </c>
      <c r="AV64" s="4">
        <v>8</v>
      </c>
      <c r="AW64" s="4" t="s">
        <v>414</v>
      </c>
      <c r="AX64" s="4">
        <v>1.2205999999999999</v>
      </c>
      <c r="AY64" s="4">
        <v>1.6278999999999999</v>
      </c>
      <c r="AZ64" s="4">
        <v>2.6103000000000001</v>
      </c>
      <c r="BA64" s="4">
        <v>13.836</v>
      </c>
      <c r="BB64" s="4">
        <v>16.43</v>
      </c>
      <c r="BC64" s="4">
        <v>1.19</v>
      </c>
      <c r="BD64" s="4">
        <v>11.106</v>
      </c>
      <c r="BE64" s="4">
        <v>3085.8420000000001</v>
      </c>
      <c r="BF64" s="4">
        <v>1.2070000000000001</v>
      </c>
      <c r="BG64" s="4">
        <v>9.5020000000000007</v>
      </c>
      <c r="BH64" s="4">
        <v>0.01</v>
      </c>
      <c r="BI64" s="4">
        <v>9.5120000000000005</v>
      </c>
      <c r="BJ64" s="4">
        <v>8.2270000000000003</v>
      </c>
      <c r="BK64" s="4">
        <v>8.9999999999999993E-3</v>
      </c>
      <c r="BL64" s="4">
        <v>8.2360000000000007</v>
      </c>
      <c r="BM64" s="4">
        <v>2E-3</v>
      </c>
      <c r="BQ64" s="4">
        <v>396.35899999999998</v>
      </c>
      <c r="BR64" s="4">
        <v>0.19758000000000001</v>
      </c>
      <c r="BS64" s="4">
        <v>-5</v>
      </c>
      <c r="BT64" s="4">
        <v>0.92047000000000001</v>
      </c>
      <c r="BU64" s="4">
        <v>4.8283610000000001</v>
      </c>
      <c r="BV64" s="4">
        <v>18.593494</v>
      </c>
      <c r="BW64" s="4">
        <f t="shared" si="10"/>
        <v>1.2756529762</v>
      </c>
      <c r="BY64" s="4">
        <f t="shared" si="11"/>
        <v>12762.962380706449</v>
      </c>
      <c r="BZ64" s="4">
        <f t="shared" si="12"/>
        <v>4.9921206573482007</v>
      </c>
      <c r="CA64" s="4">
        <f t="shared" si="13"/>
        <v>34.026658366200202</v>
      </c>
      <c r="CB64" s="4">
        <f t="shared" si="14"/>
        <v>8.2719480652000011E-3</v>
      </c>
    </row>
    <row r="65" spans="1:80" x14ac:dyDescent="0.25">
      <c r="A65" s="2">
        <v>42801</v>
      </c>
      <c r="B65" s="3">
        <v>0.69417344907407408</v>
      </c>
      <c r="C65" s="4">
        <v>13.022</v>
      </c>
      <c r="D65" s="4">
        <v>8.6E-3</v>
      </c>
      <c r="E65" s="4">
        <v>85.599661999999995</v>
      </c>
      <c r="F65" s="4">
        <v>382.8</v>
      </c>
      <c r="G65" s="4">
        <v>-0.7</v>
      </c>
      <c r="H65" s="4">
        <v>3.8</v>
      </c>
      <c r="J65" s="4">
        <v>2.2999999999999998</v>
      </c>
      <c r="K65" s="4">
        <v>0.9</v>
      </c>
      <c r="L65" s="4">
        <v>11.720499999999999</v>
      </c>
      <c r="M65" s="4">
        <v>7.7000000000000002E-3</v>
      </c>
      <c r="N65" s="4">
        <v>344.54140000000001</v>
      </c>
      <c r="O65" s="4">
        <v>0</v>
      </c>
      <c r="P65" s="4">
        <v>344.5</v>
      </c>
      <c r="Q65" s="4">
        <v>298.31360000000001</v>
      </c>
      <c r="R65" s="4">
        <v>0</v>
      </c>
      <c r="S65" s="4">
        <v>298.3</v>
      </c>
      <c r="T65" s="4">
        <v>3.8085</v>
      </c>
      <c r="W65" s="4">
        <v>0</v>
      </c>
      <c r="X65" s="4">
        <v>2.0701000000000001</v>
      </c>
      <c r="Y65" s="4">
        <v>11.9</v>
      </c>
      <c r="Z65" s="4">
        <v>792</v>
      </c>
      <c r="AA65" s="4">
        <v>807</v>
      </c>
      <c r="AB65" s="4">
        <v>827</v>
      </c>
      <c r="AC65" s="4">
        <v>36</v>
      </c>
      <c r="AD65" s="4">
        <v>17.61</v>
      </c>
      <c r="AE65" s="4">
        <v>0.4</v>
      </c>
      <c r="AF65" s="4">
        <v>958</v>
      </c>
      <c r="AG65" s="4">
        <v>8</v>
      </c>
      <c r="AH65" s="4">
        <v>24</v>
      </c>
      <c r="AI65" s="4">
        <v>27</v>
      </c>
      <c r="AJ65" s="4">
        <v>191</v>
      </c>
      <c r="AK65" s="4">
        <v>189</v>
      </c>
      <c r="AL65" s="4">
        <v>4.5</v>
      </c>
      <c r="AM65" s="4">
        <v>195.1</v>
      </c>
      <c r="AN65" s="4" t="s">
        <v>155</v>
      </c>
      <c r="AO65" s="4">
        <v>1</v>
      </c>
      <c r="AP65" s="5">
        <v>0.90252314814814805</v>
      </c>
      <c r="AQ65" s="4">
        <v>47.160215000000001</v>
      </c>
      <c r="AR65" s="4">
        <v>-88.484174999999993</v>
      </c>
      <c r="AS65" s="4">
        <v>313.7</v>
      </c>
      <c r="AT65" s="4">
        <v>24.9</v>
      </c>
      <c r="AU65" s="4">
        <v>12</v>
      </c>
      <c r="AV65" s="4">
        <v>8</v>
      </c>
      <c r="AW65" s="4" t="s">
        <v>414</v>
      </c>
      <c r="AX65" s="4">
        <v>1.4</v>
      </c>
      <c r="AY65" s="4">
        <v>1</v>
      </c>
      <c r="AZ65" s="4">
        <v>2.7</v>
      </c>
      <c r="BA65" s="4">
        <v>13.836</v>
      </c>
      <c r="BB65" s="4">
        <v>16.420000000000002</v>
      </c>
      <c r="BC65" s="4">
        <v>1.19</v>
      </c>
      <c r="BD65" s="4">
        <v>11.106</v>
      </c>
      <c r="BE65" s="4">
        <v>3085.6129999999998</v>
      </c>
      <c r="BF65" s="4">
        <v>1.2909999999999999</v>
      </c>
      <c r="BG65" s="4">
        <v>9.4990000000000006</v>
      </c>
      <c r="BH65" s="4">
        <v>0</v>
      </c>
      <c r="BI65" s="4">
        <v>9.4990000000000006</v>
      </c>
      <c r="BJ65" s="4">
        <v>8.2240000000000002</v>
      </c>
      <c r="BK65" s="4">
        <v>0</v>
      </c>
      <c r="BL65" s="4">
        <v>8.2240000000000002</v>
      </c>
      <c r="BM65" s="4">
        <v>3.2599999999999997E-2</v>
      </c>
      <c r="BQ65" s="4">
        <v>396.26299999999998</v>
      </c>
      <c r="BR65" s="4">
        <v>0.19026000000000001</v>
      </c>
      <c r="BS65" s="4">
        <v>-5</v>
      </c>
      <c r="BT65" s="4">
        <v>0.92052999999999996</v>
      </c>
      <c r="BU65" s="4">
        <v>4.6494790000000004</v>
      </c>
      <c r="BV65" s="4">
        <v>18.594705999999999</v>
      </c>
      <c r="BW65" s="4">
        <f t="shared" si="10"/>
        <v>1.2283923517999999</v>
      </c>
      <c r="BY65" s="4">
        <f t="shared" si="11"/>
        <v>12289.205771564089</v>
      </c>
      <c r="BZ65" s="4">
        <f t="shared" si="12"/>
        <v>5.1417221314174002</v>
      </c>
      <c r="CA65" s="4">
        <f t="shared" si="13"/>
        <v>32.754084282553606</v>
      </c>
      <c r="CB65" s="4">
        <f t="shared" si="14"/>
        <v>0.12983744499164002</v>
      </c>
    </row>
    <row r="66" spans="1:80" x14ac:dyDescent="0.25">
      <c r="A66" s="2">
        <v>42801</v>
      </c>
      <c r="B66" s="3">
        <v>0.69418502314814823</v>
      </c>
      <c r="C66" s="4">
        <v>13.031000000000001</v>
      </c>
      <c r="D66" s="4">
        <v>8.9999999999999993E-3</v>
      </c>
      <c r="E66" s="4">
        <v>90</v>
      </c>
      <c r="F66" s="4">
        <v>382.8</v>
      </c>
      <c r="G66" s="4">
        <v>-0.9</v>
      </c>
      <c r="H66" s="4">
        <v>5</v>
      </c>
      <c r="J66" s="4">
        <v>2.2999999999999998</v>
      </c>
      <c r="K66" s="4">
        <v>0.9</v>
      </c>
      <c r="L66" s="4">
        <v>11.7272</v>
      </c>
      <c r="M66" s="4">
        <v>8.0999999999999996E-3</v>
      </c>
      <c r="N66" s="4">
        <v>344.51060000000001</v>
      </c>
      <c r="O66" s="4">
        <v>0</v>
      </c>
      <c r="P66" s="4">
        <v>344.5</v>
      </c>
      <c r="Q66" s="4">
        <v>298.2869</v>
      </c>
      <c r="R66" s="4">
        <v>0</v>
      </c>
      <c r="S66" s="4">
        <v>298.3</v>
      </c>
      <c r="T66" s="4">
        <v>4.9649999999999999</v>
      </c>
      <c r="W66" s="4">
        <v>0</v>
      </c>
      <c r="X66" s="4">
        <v>2.0699000000000001</v>
      </c>
      <c r="Y66" s="4">
        <v>11.9</v>
      </c>
      <c r="Z66" s="4">
        <v>791</v>
      </c>
      <c r="AA66" s="4">
        <v>808</v>
      </c>
      <c r="AB66" s="4">
        <v>827</v>
      </c>
      <c r="AC66" s="4">
        <v>36</v>
      </c>
      <c r="AD66" s="4">
        <v>17.61</v>
      </c>
      <c r="AE66" s="4">
        <v>0.4</v>
      </c>
      <c r="AF66" s="4">
        <v>958</v>
      </c>
      <c r="AG66" s="4">
        <v>8</v>
      </c>
      <c r="AH66" s="4">
        <v>24</v>
      </c>
      <c r="AI66" s="4">
        <v>27</v>
      </c>
      <c r="AJ66" s="4">
        <v>191</v>
      </c>
      <c r="AK66" s="4">
        <v>189.5</v>
      </c>
      <c r="AL66" s="4">
        <v>4.4000000000000004</v>
      </c>
      <c r="AM66" s="4">
        <v>195.5</v>
      </c>
      <c r="AN66" s="4" t="s">
        <v>155</v>
      </c>
      <c r="AO66" s="4">
        <v>1</v>
      </c>
      <c r="AP66" s="5">
        <v>0.9025347222222222</v>
      </c>
      <c r="AQ66" s="4">
        <v>47.160314999999997</v>
      </c>
      <c r="AR66" s="4">
        <v>-88.484155999999999</v>
      </c>
      <c r="AS66" s="4">
        <v>313.7</v>
      </c>
      <c r="AT66" s="4">
        <v>24.9</v>
      </c>
      <c r="AU66" s="4">
        <v>12</v>
      </c>
      <c r="AV66" s="4">
        <v>8</v>
      </c>
      <c r="AW66" s="4" t="s">
        <v>414</v>
      </c>
      <c r="AX66" s="4">
        <v>1.4</v>
      </c>
      <c r="AY66" s="4">
        <v>1</v>
      </c>
      <c r="AZ66" s="4">
        <v>2.6073</v>
      </c>
      <c r="BA66" s="4">
        <v>13.836</v>
      </c>
      <c r="BB66" s="4">
        <v>16.41</v>
      </c>
      <c r="BC66" s="4">
        <v>1.19</v>
      </c>
      <c r="BD66" s="4">
        <v>11.114000000000001</v>
      </c>
      <c r="BE66" s="4">
        <v>3085.473</v>
      </c>
      <c r="BF66" s="4">
        <v>1.3560000000000001</v>
      </c>
      <c r="BG66" s="4">
        <v>9.4920000000000009</v>
      </c>
      <c r="BH66" s="4">
        <v>0</v>
      </c>
      <c r="BI66" s="4">
        <v>9.4920000000000009</v>
      </c>
      <c r="BJ66" s="4">
        <v>8.2189999999999994</v>
      </c>
      <c r="BK66" s="4">
        <v>0</v>
      </c>
      <c r="BL66" s="4">
        <v>8.2189999999999994</v>
      </c>
      <c r="BM66" s="4">
        <v>4.24E-2</v>
      </c>
      <c r="BQ66" s="4">
        <v>395.99099999999999</v>
      </c>
      <c r="BR66" s="4">
        <v>0.20657</v>
      </c>
      <c r="BS66" s="4">
        <v>-5</v>
      </c>
      <c r="BT66" s="4">
        <v>0.92149000000000003</v>
      </c>
      <c r="BU66" s="4">
        <v>5.0480549999999997</v>
      </c>
      <c r="BV66" s="4">
        <v>18.614097999999998</v>
      </c>
      <c r="BW66" s="4">
        <f t="shared" si="10"/>
        <v>1.333696131</v>
      </c>
      <c r="BY66" s="4">
        <f t="shared" si="11"/>
        <v>13342.091001135848</v>
      </c>
      <c r="BZ66" s="4">
        <f t="shared" si="12"/>
        <v>5.8635662660280001</v>
      </c>
      <c r="CA66" s="4">
        <f t="shared" si="13"/>
        <v>35.540303200946994</v>
      </c>
      <c r="CB66" s="4">
        <f t="shared" si="14"/>
        <v>0.1833445499112</v>
      </c>
    </row>
    <row r="67" spans="1:80" x14ac:dyDescent="0.25">
      <c r="A67" s="2">
        <v>42801</v>
      </c>
      <c r="B67" s="3">
        <v>0.69419659722222216</v>
      </c>
      <c r="C67" s="4">
        <v>13.039</v>
      </c>
      <c r="D67" s="4">
        <v>8.9999999999999993E-3</v>
      </c>
      <c r="E67" s="4">
        <v>90</v>
      </c>
      <c r="F67" s="4">
        <v>383.1</v>
      </c>
      <c r="G67" s="4">
        <v>-0.8</v>
      </c>
      <c r="H67" s="4">
        <v>2.2000000000000002</v>
      </c>
      <c r="J67" s="4">
        <v>2.2999999999999998</v>
      </c>
      <c r="K67" s="4">
        <v>0.89990000000000003</v>
      </c>
      <c r="L67" s="4">
        <v>11.733499999999999</v>
      </c>
      <c r="M67" s="4">
        <v>8.0999999999999996E-3</v>
      </c>
      <c r="N67" s="4">
        <v>344.72359999999998</v>
      </c>
      <c r="O67" s="4">
        <v>0</v>
      </c>
      <c r="P67" s="4">
        <v>344.7</v>
      </c>
      <c r="Q67" s="4">
        <v>298.47129999999999</v>
      </c>
      <c r="R67" s="4">
        <v>0</v>
      </c>
      <c r="S67" s="4">
        <v>298.5</v>
      </c>
      <c r="T67" s="4">
        <v>2.2277</v>
      </c>
      <c r="W67" s="4">
        <v>0</v>
      </c>
      <c r="X67" s="4">
        <v>2.0697000000000001</v>
      </c>
      <c r="Y67" s="4">
        <v>11.9</v>
      </c>
      <c r="Z67" s="4">
        <v>792</v>
      </c>
      <c r="AA67" s="4">
        <v>807</v>
      </c>
      <c r="AB67" s="4">
        <v>827</v>
      </c>
      <c r="AC67" s="4">
        <v>36</v>
      </c>
      <c r="AD67" s="4">
        <v>17.61</v>
      </c>
      <c r="AE67" s="4">
        <v>0.4</v>
      </c>
      <c r="AF67" s="4">
        <v>958</v>
      </c>
      <c r="AG67" s="4">
        <v>8</v>
      </c>
      <c r="AH67" s="4">
        <v>24</v>
      </c>
      <c r="AI67" s="4">
        <v>27</v>
      </c>
      <c r="AJ67" s="4">
        <v>191</v>
      </c>
      <c r="AK67" s="4">
        <v>190</v>
      </c>
      <c r="AL67" s="4">
        <v>4.3</v>
      </c>
      <c r="AM67" s="4">
        <v>195.8</v>
      </c>
      <c r="AN67" s="4" t="s">
        <v>155</v>
      </c>
      <c r="AO67" s="4">
        <v>1</v>
      </c>
      <c r="AP67" s="5">
        <v>0.90254629629629635</v>
      </c>
      <c r="AQ67" s="4">
        <v>47.160415999999998</v>
      </c>
      <c r="AR67" s="4">
        <v>-88.484140999999994</v>
      </c>
      <c r="AS67" s="4">
        <v>313.8</v>
      </c>
      <c r="AT67" s="4">
        <v>25.2</v>
      </c>
      <c r="AU67" s="4">
        <v>12</v>
      </c>
      <c r="AV67" s="4">
        <v>7</v>
      </c>
      <c r="AW67" s="4" t="s">
        <v>198</v>
      </c>
      <c r="AX67" s="4">
        <v>1.4309000000000001</v>
      </c>
      <c r="AY67" s="4">
        <v>1</v>
      </c>
      <c r="AZ67" s="4">
        <v>1.8309</v>
      </c>
      <c r="BA67" s="4">
        <v>13.836</v>
      </c>
      <c r="BB67" s="4">
        <v>16.399999999999999</v>
      </c>
      <c r="BC67" s="4">
        <v>1.19</v>
      </c>
      <c r="BD67" s="4">
        <v>11.127000000000001</v>
      </c>
      <c r="BE67" s="4">
        <v>3085.5410000000002</v>
      </c>
      <c r="BF67" s="4">
        <v>1.3560000000000001</v>
      </c>
      <c r="BG67" s="4">
        <v>9.4930000000000003</v>
      </c>
      <c r="BH67" s="4">
        <v>0</v>
      </c>
      <c r="BI67" s="4">
        <v>9.4930000000000003</v>
      </c>
      <c r="BJ67" s="4">
        <v>8.2189999999999994</v>
      </c>
      <c r="BK67" s="4">
        <v>0</v>
      </c>
      <c r="BL67" s="4">
        <v>8.2189999999999994</v>
      </c>
      <c r="BM67" s="4">
        <v>1.9E-2</v>
      </c>
      <c r="BQ67" s="4">
        <v>395.74200000000002</v>
      </c>
      <c r="BR67" s="4">
        <v>0.20030999999999999</v>
      </c>
      <c r="BS67" s="4">
        <v>-5</v>
      </c>
      <c r="BT67" s="4">
        <v>0.91998000000000002</v>
      </c>
      <c r="BU67" s="4">
        <v>4.8950750000000003</v>
      </c>
      <c r="BV67" s="4">
        <v>18.583596</v>
      </c>
      <c r="BW67" s="4">
        <f t="shared" si="10"/>
        <v>1.2932788150000001</v>
      </c>
      <c r="BY67" s="4">
        <f t="shared" si="11"/>
        <v>12938.047519418547</v>
      </c>
      <c r="BZ67" s="4">
        <f t="shared" si="12"/>
        <v>5.6858724082200007</v>
      </c>
      <c r="CA67" s="4">
        <f t="shared" si="13"/>
        <v>34.463263512654997</v>
      </c>
      <c r="CB67" s="4">
        <f t="shared" si="14"/>
        <v>7.9669303655000009E-2</v>
      </c>
    </row>
    <row r="68" spans="1:80" x14ac:dyDescent="0.25">
      <c r="A68" s="2">
        <v>42801</v>
      </c>
      <c r="B68" s="3">
        <v>0.69420817129629631</v>
      </c>
      <c r="C68" s="4">
        <v>13.098000000000001</v>
      </c>
      <c r="D68" s="4">
        <v>8.9999999999999993E-3</v>
      </c>
      <c r="E68" s="4">
        <v>90</v>
      </c>
      <c r="F68" s="4">
        <v>385.8</v>
      </c>
      <c r="G68" s="4">
        <v>-0.9</v>
      </c>
      <c r="H68" s="4">
        <v>5.6</v>
      </c>
      <c r="J68" s="4">
        <v>2.2999999999999998</v>
      </c>
      <c r="K68" s="4">
        <v>0.89939999999999998</v>
      </c>
      <c r="L68" s="4">
        <v>11.7807</v>
      </c>
      <c r="M68" s="4">
        <v>8.0999999999999996E-3</v>
      </c>
      <c r="N68" s="4">
        <v>347.00740000000002</v>
      </c>
      <c r="O68" s="4">
        <v>0</v>
      </c>
      <c r="P68" s="4">
        <v>347</v>
      </c>
      <c r="Q68" s="4">
        <v>300.44869999999997</v>
      </c>
      <c r="R68" s="4">
        <v>0</v>
      </c>
      <c r="S68" s="4">
        <v>300.39999999999998</v>
      </c>
      <c r="T68" s="4">
        <v>5.649</v>
      </c>
      <c r="W68" s="4">
        <v>0</v>
      </c>
      <c r="X68" s="4">
        <v>2.0687000000000002</v>
      </c>
      <c r="Y68" s="4">
        <v>11.9</v>
      </c>
      <c r="Z68" s="4">
        <v>791</v>
      </c>
      <c r="AA68" s="4">
        <v>807</v>
      </c>
      <c r="AB68" s="4">
        <v>826</v>
      </c>
      <c r="AC68" s="4">
        <v>36</v>
      </c>
      <c r="AD68" s="4">
        <v>17.61</v>
      </c>
      <c r="AE68" s="4">
        <v>0.4</v>
      </c>
      <c r="AF68" s="4">
        <v>958</v>
      </c>
      <c r="AG68" s="4">
        <v>8</v>
      </c>
      <c r="AH68" s="4">
        <v>24</v>
      </c>
      <c r="AI68" s="4">
        <v>27</v>
      </c>
      <c r="AJ68" s="4">
        <v>191</v>
      </c>
      <c r="AK68" s="4">
        <v>190</v>
      </c>
      <c r="AL68" s="4">
        <v>4.3</v>
      </c>
      <c r="AM68" s="4">
        <v>195.8</v>
      </c>
      <c r="AN68" s="4" t="s">
        <v>155</v>
      </c>
      <c r="AO68" s="4">
        <v>1</v>
      </c>
      <c r="AP68" s="5">
        <v>0.90255787037037039</v>
      </c>
      <c r="AQ68" s="4">
        <v>47.160518000000003</v>
      </c>
      <c r="AR68" s="4">
        <v>-88.484128999999996</v>
      </c>
      <c r="AS68" s="4">
        <v>313.8</v>
      </c>
      <c r="AT68" s="4">
        <v>25.1</v>
      </c>
      <c r="AU68" s="4">
        <v>12</v>
      </c>
      <c r="AV68" s="4">
        <v>7</v>
      </c>
      <c r="AW68" s="4" t="s">
        <v>198</v>
      </c>
      <c r="AX68" s="4">
        <v>1.7102999999999999</v>
      </c>
      <c r="AY68" s="4">
        <v>1</v>
      </c>
      <c r="AZ68" s="4">
        <v>2.1103000000000001</v>
      </c>
      <c r="BA68" s="4">
        <v>13.836</v>
      </c>
      <c r="BB68" s="4">
        <v>16.329999999999998</v>
      </c>
      <c r="BC68" s="4">
        <v>1.18</v>
      </c>
      <c r="BD68" s="4">
        <v>11.183</v>
      </c>
      <c r="BE68" s="4">
        <v>3085.4189999999999</v>
      </c>
      <c r="BF68" s="4">
        <v>1.349</v>
      </c>
      <c r="BG68" s="4">
        <v>9.5169999999999995</v>
      </c>
      <c r="BH68" s="4">
        <v>0</v>
      </c>
      <c r="BI68" s="4">
        <v>9.5169999999999995</v>
      </c>
      <c r="BJ68" s="4">
        <v>8.24</v>
      </c>
      <c r="BK68" s="4">
        <v>0</v>
      </c>
      <c r="BL68" s="4">
        <v>8.24</v>
      </c>
      <c r="BM68" s="4">
        <v>4.8099999999999997E-2</v>
      </c>
      <c r="BQ68" s="4">
        <v>393.94200000000001</v>
      </c>
      <c r="BR68" s="4">
        <v>0.18539</v>
      </c>
      <c r="BS68" s="4">
        <v>-5</v>
      </c>
      <c r="BT68" s="4">
        <v>0.92001999999999995</v>
      </c>
      <c r="BU68" s="4">
        <v>4.5304679999999999</v>
      </c>
      <c r="BV68" s="4">
        <v>18.584403999999999</v>
      </c>
      <c r="BW68" s="4">
        <f t="shared" si="10"/>
        <v>1.1969496455999999</v>
      </c>
      <c r="BY68" s="4">
        <f t="shared" si="11"/>
        <v>11973.890626682407</v>
      </c>
      <c r="BZ68" s="4">
        <f t="shared" si="12"/>
        <v>5.2351977009912005</v>
      </c>
      <c r="CA68" s="4">
        <f t="shared" si="13"/>
        <v>31.977782843712003</v>
      </c>
      <c r="CB68" s="4">
        <f t="shared" si="14"/>
        <v>0.18666642655127999</v>
      </c>
    </row>
    <row r="69" spans="1:80" x14ac:dyDescent="0.25">
      <c r="A69" s="2">
        <v>42801</v>
      </c>
      <c r="B69" s="3">
        <v>0.69421974537037034</v>
      </c>
      <c r="C69" s="4">
        <v>13.12</v>
      </c>
      <c r="D69" s="4">
        <v>8.9999999999999993E-3</v>
      </c>
      <c r="E69" s="4">
        <v>90</v>
      </c>
      <c r="F69" s="4">
        <v>385.9</v>
      </c>
      <c r="G69" s="4">
        <v>-0.8</v>
      </c>
      <c r="H69" s="4">
        <v>3.4</v>
      </c>
      <c r="J69" s="4">
        <v>2.23</v>
      </c>
      <c r="K69" s="4">
        <v>0.8992</v>
      </c>
      <c r="L69" s="4">
        <v>11.798</v>
      </c>
      <c r="M69" s="4">
        <v>8.0999999999999996E-3</v>
      </c>
      <c r="N69" s="4">
        <v>347.02319999999997</v>
      </c>
      <c r="O69" s="4">
        <v>0</v>
      </c>
      <c r="P69" s="4">
        <v>347</v>
      </c>
      <c r="Q69" s="4">
        <v>300.4624</v>
      </c>
      <c r="R69" s="4">
        <v>0</v>
      </c>
      <c r="S69" s="4">
        <v>300.5</v>
      </c>
      <c r="T69" s="4">
        <v>3.3612000000000002</v>
      </c>
      <c r="W69" s="4">
        <v>0</v>
      </c>
      <c r="X69" s="4">
        <v>2.0034999999999998</v>
      </c>
      <c r="Y69" s="4">
        <v>11.9</v>
      </c>
      <c r="Z69" s="4">
        <v>791</v>
      </c>
      <c r="AA69" s="4">
        <v>807</v>
      </c>
      <c r="AB69" s="4">
        <v>827</v>
      </c>
      <c r="AC69" s="4">
        <v>36</v>
      </c>
      <c r="AD69" s="4">
        <v>17.61</v>
      </c>
      <c r="AE69" s="4">
        <v>0.4</v>
      </c>
      <c r="AF69" s="4">
        <v>958</v>
      </c>
      <c r="AG69" s="4">
        <v>8</v>
      </c>
      <c r="AH69" s="4">
        <v>24</v>
      </c>
      <c r="AI69" s="4">
        <v>27</v>
      </c>
      <c r="AJ69" s="4">
        <v>191</v>
      </c>
      <c r="AK69" s="4">
        <v>189.5</v>
      </c>
      <c r="AL69" s="4">
        <v>4.2</v>
      </c>
      <c r="AM69" s="4">
        <v>195.4</v>
      </c>
      <c r="AN69" s="4" t="s">
        <v>155</v>
      </c>
      <c r="AO69" s="4">
        <v>1</v>
      </c>
      <c r="AP69" s="5">
        <v>0.90256944444444442</v>
      </c>
      <c r="AQ69" s="4">
        <v>47.160617000000002</v>
      </c>
      <c r="AR69" s="4">
        <v>-88.484087000000002</v>
      </c>
      <c r="AS69" s="4">
        <v>313.8</v>
      </c>
      <c r="AT69" s="4">
        <v>25.1</v>
      </c>
      <c r="AU69" s="4">
        <v>12</v>
      </c>
      <c r="AV69" s="4">
        <v>7</v>
      </c>
      <c r="AW69" s="4" t="s">
        <v>198</v>
      </c>
      <c r="AX69" s="4">
        <v>1.8</v>
      </c>
      <c r="AY69" s="4">
        <v>1.0206</v>
      </c>
      <c r="AZ69" s="4">
        <v>2.2103000000000002</v>
      </c>
      <c r="BA69" s="4">
        <v>13.836</v>
      </c>
      <c r="BB69" s="4">
        <v>16.309999999999999</v>
      </c>
      <c r="BC69" s="4">
        <v>1.18</v>
      </c>
      <c r="BD69" s="4">
        <v>11.205</v>
      </c>
      <c r="BE69" s="4">
        <v>3085.4670000000001</v>
      </c>
      <c r="BF69" s="4">
        <v>1.347</v>
      </c>
      <c r="BG69" s="4">
        <v>9.5039999999999996</v>
      </c>
      <c r="BH69" s="4">
        <v>0</v>
      </c>
      <c r="BI69" s="4">
        <v>9.5039999999999996</v>
      </c>
      <c r="BJ69" s="4">
        <v>8.2289999999999992</v>
      </c>
      <c r="BK69" s="4">
        <v>0</v>
      </c>
      <c r="BL69" s="4">
        <v>8.2289999999999992</v>
      </c>
      <c r="BM69" s="4">
        <v>2.86E-2</v>
      </c>
      <c r="BQ69" s="4">
        <v>380.98399999999998</v>
      </c>
      <c r="BR69" s="4">
        <v>0.17846999999999999</v>
      </c>
      <c r="BS69" s="4">
        <v>-5</v>
      </c>
      <c r="BT69" s="4">
        <v>0.91998000000000002</v>
      </c>
      <c r="BU69" s="4">
        <v>4.3613600000000003</v>
      </c>
      <c r="BV69" s="4">
        <v>18.583596</v>
      </c>
      <c r="BW69" s="4">
        <f t="shared" si="10"/>
        <v>1.1522713120000001</v>
      </c>
      <c r="BY69" s="4">
        <f t="shared" si="11"/>
        <v>11527.122595395793</v>
      </c>
      <c r="BZ69" s="4">
        <f t="shared" si="12"/>
        <v>5.0323124946720004</v>
      </c>
      <c r="CA69" s="4">
        <f t="shared" si="13"/>
        <v>30.743058291504003</v>
      </c>
      <c r="CB69" s="4">
        <f t="shared" si="14"/>
        <v>0.10684791191360002</v>
      </c>
    </row>
    <row r="70" spans="1:80" x14ac:dyDescent="0.25">
      <c r="A70" s="2">
        <v>42801</v>
      </c>
      <c r="B70" s="3">
        <v>0.69423131944444449</v>
      </c>
      <c r="C70" s="4">
        <v>13.199</v>
      </c>
      <c r="D70" s="4">
        <v>8.9999999999999993E-3</v>
      </c>
      <c r="E70" s="4">
        <v>90</v>
      </c>
      <c r="F70" s="4">
        <v>385.8</v>
      </c>
      <c r="G70" s="4">
        <v>-0.8</v>
      </c>
      <c r="H70" s="4">
        <v>4.8</v>
      </c>
      <c r="J70" s="4">
        <v>2.2000000000000002</v>
      </c>
      <c r="K70" s="4">
        <v>0.89859999999999995</v>
      </c>
      <c r="L70" s="4">
        <v>11.861000000000001</v>
      </c>
      <c r="M70" s="4">
        <v>8.0999999999999996E-3</v>
      </c>
      <c r="N70" s="4">
        <v>346.69529999999997</v>
      </c>
      <c r="O70" s="4">
        <v>0</v>
      </c>
      <c r="P70" s="4">
        <v>346.7</v>
      </c>
      <c r="Q70" s="4">
        <v>300.17849999999999</v>
      </c>
      <c r="R70" s="4">
        <v>0</v>
      </c>
      <c r="S70" s="4">
        <v>300.2</v>
      </c>
      <c r="T70" s="4">
        <v>4.7790999999999997</v>
      </c>
      <c r="W70" s="4">
        <v>0</v>
      </c>
      <c r="X70" s="4">
        <v>1.9770000000000001</v>
      </c>
      <c r="Y70" s="4">
        <v>11.9</v>
      </c>
      <c r="Z70" s="4">
        <v>790</v>
      </c>
      <c r="AA70" s="4">
        <v>806</v>
      </c>
      <c r="AB70" s="4">
        <v>826</v>
      </c>
      <c r="AC70" s="4">
        <v>36</v>
      </c>
      <c r="AD70" s="4">
        <v>17.61</v>
      </c>
      <c r="AE70" s="4">
        <v>0.4</v>
      </c>
      <c r="AF70" s="4">
        <v>958</v>
      </c>
      <c r="AG70" s="4">
        <v>8</v>
      </c>
      <c r="AH70" s="4">
        <v>24</v>
      </c>
      <c r="AI70" s="4">
        <v>27</v>
      </c>
      <c r="AJ70" s="4">
        <v>191</v>
      </c>
      <c r="AK70" s="4">
        <v>189.5</v>
      </c>
      <c r="AL70" s="4">
        <v>4.0999999999999996</v>
      </c>
      <c r="AM70" s="4">
        <v>195</v>
      </c>
      <c r="AN70" s="4" t="s">
        <v>155</v>
      </c>
      <c r="AO70" s="4">
        <v>1</v>
      </c>
      <c r="AP70" s="5">
        <v>0.90258101851851846</v>
      </c>
      <c r="AQ70" s="4">
        <v>47.160711999999997</v>
      </c>
      <c r="AR70" s="4">
        <v>-88.484027999999995</v>
      </c>
      <c r="AS70" s="4">
        <v>314.2</v>
      </c>
      <c r="AT70" s="4">
        <v>25.2</v>
      </c>
      <c r="AU70" s="4">
        <v>12</v>
      </c>
      <c r="AV70" s="4">
        <v>7</v>
      </c>
      <c r="AW70" s="4" t="s">
        <v>198</v>
      </c>
      <c r="AX70" s="4">
        <v>1.8411999999999999</v>
      </c>
      <c r="AY70" s="4">
        <v>1.1794</v>
      </c>
      <c r="AZ70" s="4">
        <v>2.3309000000000002</v>
      </c>
      <c r="BA70" s="4">
        <v>13.836</v>
      </c>
      <c r="BB70" s="4">
        <v>16.21</v>
      </c>
      <c r="BC70" s="4">
        <v>1.17</v>
      </c>
      <c r="BD70" s="4">
        <v>11.281000000000001</v>
      </c>
      <c r="BE70" s="4">
        <v>3085.3879999999999</v>
      </c>
      <c r="BF70" s="4">
        <v>1.339</v>
      </c>
      <c r="BG70" s="4">
        <v>9.4440000000000008</v>
      </c>
      <c r="BH70" s="4">
        <v>0</v>
      </c>
      <c r="BI70" s="4">
        <v>9.4440000000000008</v>
      </c>
      <c r="BJ70" s="4">
        <v>8.1769999999999996</v>
      </c>
      <c r="BK70" s="4">
        <v>0</v>
      </c>
      <c r="BL70" s="4">
        <v>8.1769999999999996</v>
      </c>
      <c r="BM70" s="4">
        <v>4.0399999999999998E-2</v>
      </c>
      <c r="BQ70" s="4">
        <v>373.92700000000002</v>
      </c>
      <c r="BR70" s="4">
        <v>0.1719</v>
      </c>
      <c r="BS70" s="4">
        <v>-5</v>
      </c>
      <c r="BT70" s="4">
        <v>0.91951000000000005</v>
      </c>
      <c r="BU70" s="4">
        <v>4.200806</v>
      </c>
      <c r="BV70" s="4">
        <v>18.574102</v>
      </c>
      <c r="BW70" s="4">
        <f t="shared" si="10"/>
        <v>1.1098529451999999</v>
      </c>
      <c r="BY70" s="4">
        <f t="shared" si="11"/>
        <v>11102.492327708806</v>
      </c>
      <c r="BZ70" s="4">
        <f t="shared" si="12"/>
        <v>4.8182715518443997</v>
      </c>
      <c r="CA70" s="4">
        <f t="shared" si="13"/>
        <v>29.424202001069197</v>
      </c>
      <c r="CB70" s="4">
        <f t="shared" si="14"/>
        <v>0.14537578095184001</v>
      </c>
    </row>
    <row r="71" spans="1:80" x14ac:dyDescent="0.25">
      <c r="A71" s="2">
        <v>42801</v>
      </c>
      <c r="B71" s="3">
        <v>0.69424289351851842</v>
      </c>
      <c r="C71" s="4">
        <v>13.315</v>
      </c>
      <c r="D71" s="4">
        <v>1.01E-2</v>
      </c>
      <c r="E71" s="4">
        <v>101.25838899999999</v>
      </c>
      <c r="F71" s="4">
        <v>385.5</v>
      </c>
      <c r="G71" s="4">
        <v>-0.9</v>
      </c>
      <c r="H71" s="4">
        <v>3.1</v>
      </c>
      <c r="J71" s="4">
        <v>2.1</v>
      </c>
      <c r="K71" s="4">
        <v>0.89780000000000004</v>
      </c>
      <c r="L71" s="4">
        <v>11.9542</v>
      </c>
      <c r="M71" s="4">
        <v>9.1000000000000004E-3</v>
      </c>
      <c r="N71" s="4">
        <v>346.09289999999999</v>
      </c>
      <c r="O71" s="4">
        <v>0</v>
      </c>
      <c r="P71" s="4">
        <v>346.1</v>
      </c>
      <c r="Q71" s="4">
        <v>299.65699999999998</v>
      </c>
      <c r="R71" s="4">
        <v>0</v>
      </c>
      <c r="S71" s="4">
        <v>299.7</v>
      </c>
      <c r="T71" s="4">
        <v>3.1065999999999998</v>
      </c>
      <c r="W71" s="4">
        <v>0</v>
      </c>
      <c r="X71" s="4">
        <v>1.8853</v>
      </c>
      <c r="Y71" s="4">
        <v>11.9</v>
      </c>
      <c r="Z71" s="4">
        <v>790</v>
      </c>
      <c r="AA71" s="4">
        <v>806</v>
      </c>
      <c r="AB71" s="4">
        <v>826</v>
      </c>
      <c r="AC71" s="4">
        <v>36</v>
      </c>
      <c r="AD71" s="4">
        <v>17.61</v>
      </c>
      <c r="AE71" s="4">
        <v>0.4</v>
      </c>
      <c r="AF71" s="4">
        <v>958</v>
      </c>
      <c r="AG71" s="4">
        <v>8</v>
      </c>
      <c r="AH71" s="4">
        <v>24</v>
      </c>
      <c r="AI71" s="4">
        <v>27</v>
      </c>
      <c r="AJ71" s="4">
        <v>191</v>
      </c>
      <c r="AK71" s="4">
        <v>189.5</v>
      </c>
      <c r="AL71" s="4">
        <v>4.2</v>
      </c>
      <c r="AM71" s="4">
        <v>195</v>
      </c>
      <c r="AN71" s="4" t="s">
        <v>155</v>
      </c>
      <c r="AO71" s="4">
        <v>1</v>
      </c>
      <c r="AP71" s="5">
        <v>0.90259259259259261</v>
      </c>
      <c r="AQ71" s="4">
        <v>47.160806999999998</v>
      </c>
      <c r="AR71" s="4">
        <v>-88.483985000000004</v>
      </c>
      <c r="AS71" s="4">
        <v>314.39999999999998</v>
      </c>
      <c r="AT71" s="4">
        <v>25.1</v>
      </c>
      <c r="AU71" s="4">
        <v>12</v>
      </c>
      <c r="AV71" s="4">
        <v>7</v>
      </c>
      <c r="AW71" s="4" t="s">
        <v>198</v>
      </c>
      <c r="AX71" s="4">
        <v>2.2000000000000002</v>
      </c>
      <c r="AY71" s="4">
        <v>1.0206</v>
      </c>
      <c r="AZ71" s="4">
        <v>2.6206</v>
      </c>
      <c r="BA71" s="4">
        <v>13.836</v>
      </c>
      <c r="BB71" s="4">
        <v>16.079999999999998</v>
      </c>
      <c r="BC71" s="4">
        <v>1.1599999999999999</v>
      </c>
      <c r="BD71" s="4">
        <v>11.385999999999999</v>
      </c>
      <c r="BE71" s="4">
        <v>3085.1080000000002</v>
      </c>
      <c r="BF71" s="4">
        <v>1.4930000000000001</v>
      </c>
      <c r="BG71" s="4">
        <v>9.3539999999999992</v>
      </c>
      <c r="BH71" s="4">
        <v>0</v>
      </c>
      <c r="BI71" s="4">
        <v>9.3539999999999992</v>
      </c>
      <c r="BJ71" s="4">
        <v>8.0990000000000002</v>
      </c>
      <c r="BK71" s="4">
        <v>0</v>
      </c>
      <c r="BL71" s="4">
        <v>8.0990000000000002</v>
      </c>
      <c r="BM71" s="4">
        <v>2.5999999999999999E-2</v>
      </c>
      <c r="BQ71" s="4">
        <v>353.78199999999998</v>
      </c>
      <c r="BR71" s="4">
        <v>0.17057</v>
      </c>
      <c r="BS71" s="4">
        <v>-5</v>
      </c>
      <c r="BT71" s="4">
        <v>0.92</v>
      </c>
      <c r="BU71" s="4">
        <v>4.168304</v>
      </c>
      <c r="BV71" s="4">
        <v>18.584</v>
      </c>
      <c r="BW71" s="4">
        <f t="shared" si="10"/>
        <v>1.1012659167999999</v>
      </c>
      <c r="BY71" s="4">
        <f t="shared" si="11"/>
        <v>11015.591623218292</v>
      </c>
      <c r="BZ71" s="4">
        <f t="shared" si="12"/>
        <v>5.3308598251552004</v>
      </c>
      <c r="CA71" s="4">
        <f t="shared" si="13"/>
        <v>28.9180400026336</v>
      </c>
      <c r="CB71" s="4">
        <f t="shared" si="14"/>
        <v>9.2834799366400003E-2</v>
      </c>
    </row>
    <row r="72" spans="1:80" x14ac:dyDescent="0.25">
      <c r="A72" s="2">
        <v>42801</v>
      </c>
      <c r="B72" s="3">
        <v>0.69425446759259257</v>
      </c>
      <c r="C72" s="4">
        <v>13.282999999999999</v>
      </c>
      <c r="D72" s="4">
        <v>1.0999999999999999E-2</v>
      </c>
      <c r="E72" s="4">
        <v>110</v>
      </c>
      <c r="F72" s="4">
        <v>385.4</v>
      </c>
      <c r="G72" s="4">
        <v>-1</v>
      </c>
      <c r="H72" s="4">
        <v>1.7</v>
      </c>
      <c r="J72" s="4">
        <v>2.08</v>
      </c>
      <c r="K72" s="4">
        <v>0.89810000000000001</v>
      </c>
      <c r="L72" s="4">
        <v>11.928900000000001</v>
      </c>
      <c r="M72" s="4">
        <v>9.9000000000000008E-3</v>
      </c>
      <c r="N72" s="4">
        <v>346.12299999999999</v>
      </c>
      <c r="O72" s="4">
        <v>0</v>
      </c>
      <c r="P72" s="4">
        <v>346.1</v>
      </c>
      <c r="Q72" s="4">
        <v>299.68299999999999</v>
      </c>
      <c r="R72" s="4">
        <v>0</v>
      </c>
      <c r="S72" s="4">
        <v>299.7</v>
      </c>
      <c r="T72" s="4">
        <v>1.7465999999999999</v>
      </c>
      <c r="W72" s="4">
        <v>0</v>
      </c>
      <c r="X72" s="4">
        <v>1.8634999999999999</v>
      </c>
      <c r="Y72" s="4">
        <v>11.9</v>
      </c>
      <c r="Z72" s="4">
        <v>789</v>
      </c>
      <c r="AA72" s="4">
        <v>805</v>
      </c>
      <c r="AB72" s="4">
        <v>825</v>
      </c>
      <c r="AC72" s="4">
        <v>36</v>
      </c>
      <c r="AD72" s="4">
        <v>17.61</v>
      </c>
      <c r="AE72" s="4">
        <v>0.4</v>
      </c>
      <c r="AF72" s="4">
        <v>958</v>
      </c>
      <c r="AG72" s="4">
        <v>8</v>
      </c>
      <c r="AH72" s="4">
        <v>24</v>
      </c>
      <c r="AI72" s="4">
        <v>27</v>
      </c>
      <c r="AJ72" s="4">
        <v>191</v>
      </c>
      <c r="AK72" s="4">
        <v>189.5</v>
      </c>
      <c r="AL72" s="4">
        <v>4.3</v>
      </c>
      <c r="AM72" s="4">
        <v>195</v>
      </c>
      <c r="AN72" s="4" t="s">
        <v>155</v>
      </c>
      <c r="AO72" s="4">
        <v>1</v>
      </c>
      <c r="AP72" s="5">
        <v>0.90260416666666676</v>
      </c>
      <c r="AQ72" s="4">
        <v>47.160907000000002</v>
      </c>
      <c r="AR72" s="4">
        <v>-88.483958000000001</v>
      </c>
      <c r="AS72" s="4">
        <v>314.60000000000002</v>
      </c>
      <c r="AT72" s="4">
        <v>25.1</v>
      </c>
      <c r="AU72" s="4">
        <v>12</v>
      </c>
      <c r="AV72" s="4">
        <v>7</v>
      </c>
      <c r="AW72" s="4" t="s">
        <v>198</v>
      </c>
      <c r="AX72" s="4">
        <v>2.1175999999999999</v>
      </c>
      <c r="AY72" s="4">
        <v>1.2102999999999999</v>
      </c>
      <c r="AZ72" s="4">
        <v>2.8</v>
      </c>
      <c r="BA72" s="4">
        <v>13.836</v>
      </c>
      <c r="BB72" s="4">
        <v>16.11</v>
      </c>
      <c r="BC72" s="4">
        <v>1.1599999999999999</v>
      </c>
      <c r="BD72" s="4">
        <v>11.35</v>
      </c>
      <c r="BE72" s="4">
        <v>3084.9560000000001</v>
      </c>
      <c r="BF72" s="4">
        <v>1.6259999999999999</v>
      </c>
      <c r="BG72" s="4">
        <v>9.3740000000000006</v>
      </c>
      <c r="BH72" s="4">
        <v>0</v>
      </c>
      <c r="BI72" s="4">
        <v>9.3740000000000006</v>
      </c>
      <c r="BJ72" s="4">
        <v>8.1159999999999997</v>
      </c>
      <c r="BK72" s="4">
        <v>0</v>
      </c>
      <c r="BL72" s="4">
        <v>8.1159999999999997</v>
      </c>
      <c r="BM72" s="4">
        <v>1.47E-2</v>
      </c>
      <c r="BQ72" s="4">
        <v>350.40899999999999</v>
      </c>
      <c r="BR72" s="4">
        <v>0.190304</v>
      </c>
      <c r="BS72" s="4">
        <v>-5</v>
      </c>
      <c r="BT72" s="4">
        <v>0.91949099999999995</v>
      </c>
      <c r="BU72" s="4">
        <v>4.6505470000000004</v>
      </c>
      <c r="BV72" s="4">
        <v>18.573708</v>
      </c>
      <c r="BW72" s="4">
        <f t="shared" si="10"/>
        <v>1.2286745174</v>
      </c>
      <c r="BY72" s="4">
        <f t="shared" si="11"/>
        <v>12289.411377240354</v>
      </c>
      <c r="BZ72" s="4">
        <f t="shared" si="12"/>
        <v>6.4774288188852003</v>
      </c>
      <c r="CA72" s="4">
        <f t="shared" si="13"/>
        <v>32.331372874583202</v>
      </c>
      <c r="CB72" s="4">
        <f t="shared" si="14"/>
        <v>5.8559780834940005E-2</v>
      </c>
    </row>
    <row r="73" spans="1:80" x14ac:dyDescent="0.25">
      <c r="A73" s="2">
        <v>42801</v>
      </c>
      <c r="B73" s="3">
        <v>0.69426604166666672</v>
      </c>
      <c r="C73" s="4">
        <v>13.128</v>
      </c>
      <c r="D73" s="4">
        <v>1.12E-2</v>
      </c>
      <c r="E73" s="4">
        <v>112.469928</v>
      </c>
      <c r="F73" s="4">
        <v>385.4</v>
      </c>
      <c r="G73" s="4">
        <v>-1.1000000000000001</v>
      </c>
      <c r="H73" s="4">
        <v>5.6</v>
      </c>
      <c r="J73" s="4">
        <v>2</v>
      </c>
      <c r="K73" s="4">
        <v>0.8992</v>
      </c>
      <c r="L73" s="4">
        <v>11.805199999999999</v>
      </c>
      <c r="M73" s="4">
        <v>1.01E-2</v>
      </c>
      <c r="N73" s="4">
        <v>346.5625</v>
      </c>
      <c r="O73" s="4">
        <v>0</v>
      </c>
      <c r="P73" s="4">
        <v>346.6</v>
      </c>
      <c r="Q73" s="4">
        <v>300.06360000000001</v>
      </c>
      <c r="R73" s="4">
        <v>0</v>
      </c>
      <c r="S73" s="4">
        <v>300.10000000000002</v>
      </c>
      <c r="T73" s="4">
        <v>5.6075999999999997</v>
      </c>
      <c r="W73" s="4">
        <v>0</v>
      </c>
      <c r="X73" s="4">
        <v>1.7985</v>
      </c>
      <c r="Y73" s="4">
        <v>11.9</v>
      </c>
      <c r="Z73" s="4">
        <v>789</v>
      </c>
      <c r="AA73" s="4">
        <v>804</v>
      </c>
      <c r="AB73" s="4">
        <v>825</v>
      </c>
      <c r="AC73" s="4">
        <v>36</v>
      </c>
      <c r="AD73" s="4">
        <v>17.61</v>
      </c>
      <c r="AE73" s="4">
        <v>0.4</v>
      </c>
      <c r="AF73" s="4">
        <v>958</v>
      </c>
      <c r="AG73" s="4">
        <v>8</v>
      </c>
      <c r="AH73" s="4">
        <v>24</v>
      </c>
      <c r="AI73" s="4">
        <v>27</v>
      </c>
      <c r="AJ73" s="4">
        <v>191</v>
      </c>
      <c r="AK73" s="4">
        <v>190</v>
      </c>
      <c r="AL73" s="4">
        <v>4.4000000000000004</v>
      </c>
      <c r="AM73" s="4">
        <v>195</v>
      </c>
      <c r="AN73" s="4" t="s">
        <v>155</v>
      </c>
      <c r="AO73" s="4">
        <v>1</v>
      </c>
      <c r="AP73" s="5">
        <v>0.90261574074074069</v>
      </c>
      <c r="AQ73" s="4">
        <v>47.161009</v>
      </c>
      <c r="AR73" s="4">
        <v>-88.483942999999996</v>
      </c>
      <c r="AS73" s="4">
        <v>314.8</v>
      </c>
      <c r="AT73" s="4">
        <v>25.1</v>
      </c>
      <c r="AU73" s="4">
        <v>12</v>
      </c>
      <c r="AV73" s="4">
        <v>7</v>
      </c>
      <c r="AW73" s="4" t="s">
        <v>198</v>
      </c>
      <c r="AX73" s="4">
        <v>1.4</v>
      </c>
      <c r="AY73" s="4">
        <v>1.3103</v>
      </c>
      <c r="AZ73" s="4">
        <v>2.8</v>
      </c>
      <c r="BA73" s="4">
        <v>13.836</v>
      </c>
      <c r="BB73" s="4">
        <v>16.29</v>
      </c>
      <c r="BC73" s="4">
        <v>1.18</v>
      </c>
      <c r="BD73" s="4">
        <v>11.206</v>
      </c>
      <c r="BE73" s="4">
        <v>3084.8739999999998</v>
      </c>
      <c r="BF73" s="4">
        <v>1.6819999999999999</v>
      </c>
      <c r="BG73" s="4">
        <v>9.484</v>
      </c>
      <c r="BH73" s="4">
        <v>0</v>
      </c>
      <c r="BI73" s="4">
        <v>9.484</v>
      </c>
      <c r="BJ73" s="4">
        <v>8.2110000000000003</v>
      </c>
      <c r="BK73" s="4">
        <v>0</v>
      </c>
      <c r="BL73" s="4">
        <v>8.2110000000000003</v>
      </c>
      <c r="BM73" s="4">
        <v>4.7600000000000003E-2</v>
      </c>
      <c r="BQ73" s="4">
        <v>341.71499999999997</v>
      </c>
      <c r="BR73" s="4">
        <v>0.22892799999999999</v>
      </c>
      <c r="BS73" s="4">
        <v>-5</v>
      </c>
      <c r="BT73" s="4">
        <v>0.91849000000000003</v>
      </c>
      <c r="BU73" s="4">
        <v>5.5944260000000003</v>
      </c>
      <c r="BV73" s="4">
        <v>18.553508000000001</v>
      </c>
      <c r="BW73" s="4">
        <f t="shared" si="10"/>
        <v>1.4780473492000001</v>
      </c>
      <c r="BY73" s="4">
        <f t="shared" si="11"/>
        <v>14783.28787093674</v>
      </c>
      <c r="BZ73" s="4">
        <f t="shared" si="12"/>
        <v>8.0604556941111998</v>
      </c>
      <c r="CA73" s="4">
        <f t="shared" si="13"/>
        <v>39.348633593547603</v>
      </c>
      <c r="CB73" s="4">
        <f t="shared" si="14"/>
        <v>0.22810802083216003</v>
      </c>
    </row>
    <row r="74" spans="1:80" x14ac:dyDescent="0.25">
      <c r="A74" s="2">
        <v>42801</v>
      </c>
      <c r="B74" s="3">
        <v>0.69427761574074076</v>
      </c>
      <c r="C74" s="4">
        <v>13.117000000000001</v>
      </c>
      <c r="D74" s="4">
        <v>1.2E-2</v>
      </c>
      <c r="E74" s="4">
        <v>120</v>
      </c>
      <c r="F74" s="4">
        <v>385.4</v>
      </c>
      <c r="G74" s="4">
        <v>-4.8</v>
      </c>
      <c r="H74" s="4">
        <v>0.5</v>
      </c>
      <c r="J74" s="4">
        <v>2.02</v>
      </c>
      <c r="K74" s="4">
        <v>0.8992</v>
      </c>
      <c r="L74" s="4">
        <v>11.7956</v>
      </c>
      <c r="M74" s="4">
        <v>1.0800000000000001E-2</v>
      </c>
      <c r="N74" s="4">
        <v>346.56619999999998</v>
      </c>
      <c r="O74" s="4">
        <v>0</v>
      </c>
      <c r="P74" s="4">
        <v>346.6</v>
      </c>
      <c r="Q74" s="4">
        <v>300.06670000000003</v>
      </c>
      <c r="R74" s="4">
        <v>0</v>
      </c>
      <c r="S74" s="4">
        <v>300.10000000000002</v>
      </c>
      <c r="T74" s="4">
        <v>0.47920000000000001</v>
      </c>
      <c r="W74" s="4">
        <v>0</v>
      </c>
      <c r="X74" s="4">
        <v>1.8126</v>
      </c>
      <c r="Y74" s="4">
        <v>11.8</v>
      </c>
      <c r="Z74" s="4">
        <v>789</v>
      </c>
      <c r="AA74" s="4">
        <v>804</v>
      </c>
      <c r="AB74" s="4">
        <v>826</v>
      </c>
      <c r="AC74" s="4">
        <v>36</v>
      </c>
      <c r="AD74" s="4">
        <v>17.61</v>
      </c>
      <c r="AE74" s="4">
        <v>0.4</v>
      </c>
      <c r="AF74" s="4">
        <v>958</v>
      </c>
      <c r="AG74" s="4">
        <v>8</v>
      </c>
      <c r="AH74" s="4">
        <v>24</v>
      </c>
      <c r="AI74" s="4">
        <v>27</v>
      </c>
      <c r="AJ74" s="4">
        <v>191</v>
      </c>
      <c r="AK74" s="4">
        <v>189.5</v>
      </c>
      <c r="AL74" s="4">
        <v>4.2</v>
      </c>
      <c r="AM74" s="4">
        <v>195.4</v>
      </c>
      <c r="AN74" s="4" t="s">
        <v>155</v>
      </c>
      <c r="AO74" s="4">
        <v>1</v>
      </c>
      <c r="AP74" s="5">
        <v>0.90262731481481484</v>
      </c>
      <c r="AQ74" s="4">
        <v>47.161110999999998</v>
      </c>
      <c r="AR74" s="4">
        <v>-88.483942999999996</v>
      </c>
      <c r="AS74" s="4">
        <v>314.8</v>
      </c>
      <c r="AT74" s="4">
        <v>25.1</v>
      </c>
      <c r="AU74" s="4">
        <v>12</v>
      </c>
      <c r="AV74" s="4">
        <v>8</v>
      </c>
      <c r="AW74" s="4" t="s">
        <v>414</v>
      </c>
      <c r="AX74" s="4">
        <v>1.4</v>
      </c>
      <c r="AY74" s="4">
        <v>1.4103000000000001</v>
      </c>
      <c r="AZ74" s="4">
        <v>2.7587999999999999</v>
      </c>
      <c r="BA74" s="4">
        <v>13.836</v>
      </c>
      <c r="BB74" s="4">
        <v>16.309999999999999</v>
      </c>
      <c r="BC74" s="4">
        <v>1.18</v>
      </c>
      <c r="BD74" s="4">
        <v>11.205</v>
      </c>
      <c r="BE74" s="4">
        <v>3084.837</v>
      </c>
      <c r="BF74" s="4">
        <v>1.796</v>
      </c>
      <c r="BG74" s="4">
        <v>9.4920000000000009</v>
      </c>
      <c r="BH74" s="4">
        <v>0</v>
      </c>
      <c r="BI74" s="4">
        <v>9.4920000000000009</v>
      </c>
      <c r="BJ74" s="4">
        <v>8.218</v>
      </c>
      <c r="BK74" s="4">
        <v>0</v>
      </c>
      <c r="BL74" s="4">
        <v>8.218</v>
      </c>
      <c r="BM74" s="4">
        <v>4.1000000000000003E-3</v>
      </c>
      <c r="BQ74" s="4">
        <v>344.67399999999998</v>
      </c>
      <c r="BR74" s="4">
        <v>0.23008999999999999</v>
      </c>
      <c r="BS74" s="4">
        <v>-5</v>
      </c>
      <c r="BT74" s="4">
        <v>0.91647000000000001</v>
      </c>
      <c r="BU74" s="4">
        <v>5.6228249999999997</v>
      </c>
      <c r="BV74" s="4">
        <v>18.512694</v>
      </c>
      <c r="BW74" s="4">
        <f t="shared" si="10"/>
        <v>1.4855503649999999</v>
      </c>
      <c r="BY74" s="4">
        <f t="shared" si="11"/>
        <v>14858.154104636116</v>
      </c>
      <c r="BZ74" s="4">
        <f t="shared" si="12"/>
        <v>8.6504553634200008</v>
      </c>
      <c r="CA74" s="4">
        <f t="shared" si="13"/>
        <v>39.582094753109999</v>
      </c>
      <c r="CB74" s="4">
        <f t="shared" si="14"/>
        <v>1.9747698769499999E-2</v>
      </c>
    </row>
    <row r="75" spans="1:80" x14ac:dyDescent="0.25">
      <c r="A75" s="2">
        <v>42801</v>
      </c>
      <c r="B75" s="3">
        <v>0.6942891898148148</v>
      </c>
      <c r="C75" s="4">
        <v>13.143000000000001</v>
      </c>
      <c r="D75" s="4">
        <v>1.2E-2</v>
      </c>
      <c r="E75" s="4">
        <v>120</v>
      </c>
      <c r="F75" s="4">
        <v>385.6</v>
      </c>
      <c r="G75" s="4">
        <v>9.1</v>
      </c>
      <c r="H75" s="4">
        <v>1.7</v>
      </c>
      <c r="J75" s="4">
        <v>2.1</v>
      </c>
      <c r="K75" s="4">
        <v>0.89910000000000001</v>
      </c>
      <c r="L75" s="4">
        <v>11.8162</v>
      </c>
      <c r="M75" s="4">
        <v>1.0800000000000001E-2</v>
      </c>
      <c r="N75" s="4">
        <v>346.6755</v>
      </c>
      <c r="O75" s="4">
        <v>8.2171000000000003</v>
      </c>
      <c r="P75" s="4">
        <v>354.9</v>
      </c>
      <c r="Q75" s="4">
        <v>299.98570000000001</v>
      </c>
      <c r="R75" s="4">
        <v>7.1104000000000003</v>
      </c>
      <c r="S75" s="4">
        <v>307.10000000000002</v>
      </c>
      <c r="T75" s="4">
        <v>1.7214</v>
      </c>
      <c r="W75" s="4">
        <v>0</v>
      </c>
      <c r="X75" s="4">
        <v>1.8880999999999999</v>
      </c>
      <c r="Y75" s="4">
        <v>11.9</v>
      </c>
      <c r="Z75" s="4">
        <v>789</v>
      </c>
      <c r="AA75" s="4">
        <v>804</v>
      </c>
      <c r="AB75" s="4">
        <v>825</v>
      </c>
      <c r="AC75" s="4">
        <v>35.5</v>
      </c>
      <c r="AD75" s="4">
        <v>17.36</v>
      </c>
      <c r="AE75" s="4">
        <v>0.4</v>
      </c>
      <c r="AF75" s="4">
        <v>958</v>
      </c>
      <c r="AG75" s="4">
        <v>8</v>
      </c>
      <c r="AH75" s="4">
        <v>24</v>
      </c>
      <c r="AI75" s="4">
        <v>27</v>
      </c>
      <c r="AJ75" s="4">
        <v>191</v>
      </c>
      <c r="AK75" s="4">
        <v>189</v>
      </c>
      <c r="AL75" s="4">
        <v>4.2</v>
      </c>
      <c r="AM75" s="4">
        <v>195.8</v>
      </c>
      <c r="AN75" s="4" t="s">
        <v>155</v>
      </c>
      <c r="AO75" s="4">
        <v>1</v>
      </c>
      <c r="AP75" s="5">
        <v>0.90263888888888888</v>
      </c>
      <c r="AQ75" s="4">
        <v>47.161216000000003</v>
      </c>
      <c r="AR75" s="4">
        <v>-88.483956000000006</v>
      </c>
      <c r="AS75" s="4">
        <v>314.8</v>
      </c>
      <c r="AT75" s="4">
        <v>25.4</v>
      </c>
      <c r="AU75" s="4">
        <v>12</v>
      </c>
      <c r="AV75" s="4">
        <v>8</v>
      </c>
      <c r="AW75" s="4" t="s">
        <v>414</v>
      </c>
      <c r="AX75" s="4">
        <v>1.4</v>
      </c>
      <c r="AY75" s="4">
        <v>1.4484999999999999</v>
      </c>
      <c r="AZ75" s="4">
        <v>2.4</v>
      </c>
      <c r="BA75" s="4">
        <v>13.836</v>
      </c>
      <c r="BB75" s="4">
        <v>16.28</v>
      </c>
      <c r="BC75" s="4">
        <v>1.18</v>
      </c>
      <c r="BD75" s="4">
        <v>11.224</v>
      </c>
      <c r="BE75" s="4">
        <v>3084.7919999999999</v>
      </c>
      <c r="BF75" s="4">
        <v>1.7929999999999999</v>
      </c>
      <c r="BG75" s="4">
        <v>9.4779999999999998</v>
      </c>
      <c r="BH75" s="4">
        <v>0.22500000000000001</v>
      </c>
      <c r="BI75" s="4">
        <v>9.702</v>
      </c>
      <c r="BJ75" s="4">
        <v>8.2010000000000005</v>
      </c>
      <c r="BK75" s="4">
        <v>0.19400000000000001</v>
      </c>
      <c r="BL75" s="4">
        <v>8.3960000000000008</v>
      </c>
      <c r="BM75" s="4">
        <v>1.46E-2</v>
      </c>
      <c r="BQ75" s="4">
        <v>358.39699999999999</v>
      </c>
      <c r="BR75" s="4">
        <v>0.2712</v>
      </c>
      <c r="BS75" s="4">
        <v>-5</v>
      </c>
      <c r="BT75" s="4">
        <v>0.91500000000000004</v>
      </c>
      <c r="BU75" s="4">
        <v>6.6274499999999996</v>
      </c>
      <c r="BV75" s="4">
        <v>18.483000000000001</v>
      </c>
      <c r="BW75" s="4">
        <f t="shared" ref="BW75:BW138" si="15">BU75*0.2642</f>
        <v>1.7509722899999998</v>
      </c>
      <c r="BY75" s="4">
        <f t="shared" ref="BY75:BY138" si="16">BE75*$BU75*0.8566</f>
        <v>17512.591440626638</v>
      </c>
      <c r="BZ75" s="4">
        <f t="shared" ref="BZ75:BZ138" si="17">BF75*$BU75*0.8566</f>
        <v>10.178993090309998</v>
      </c>
      <c r="CA75" s="4">
        <f t="shared" ref="CA75:CA138" si="18">BJ75*$BU75*0.8566</f>
        <v>46.557681167670005</v>
      </c>
      <c r="CB75" s="4">
        <f t="shared" ref="CB75:CB138" si="19">BM75*$BU75*0.8566</f>
        <v>8.2885275581999998E-2</v>
      </c>
    </row>
    <row r="76" spans="1:80" x14ac:dyDescent="0.25">
      <c r="A76" s="2">
        <v>42801</v>
      </c>
      <c r="B76" s="3">
        <v>0.69430076388888884</v>
      </c>
      <c r="C76" s="4">
        <v>13.202999999999999</v>
      </c>
      <c r="D76" s="4">
        <v>1.2E-2</v>
      </c>
      <c r="E76" s="4">
        <v>120</v>
      </c>
      <c r="F76" s="4">
        <v>384.8</v>
      </c>
      <c r="G76" s="4">
        <v>9.6999999999999993</v>
      </c>
      <c r="H76" s="4">
        <v>4.5</v>
      </c>
      <c r="J76" s="4">
        <v>2.1</v>
      </c>
      <c r="K76" s="4">
        <v>0.89870000000000005</v>
      </c>
      <c r="L76" s="4">
        <v>11.8659</v>
      </c>
      <c r="M76" s="4">
        <v>1.0800000000000001E-2</v>
      </c>
      <c r="N76" s="4">
        <v>345.82299999999998</v>
      </c>
      <c r="O76" s="4">
        <v>8.7174999999999994</v>
      </c>
      <c r="P76" s="4">
        <v>354.5</v>
      </c>
      <c r="Q76" s="4">
        <v>299.08</v>
      </c>
      <c r="R76" s="4">
        <v>7.5392000000000001</v>
      </c>
      <c r="S76" s="4">
        <v>306.60000000000002</v>
      </c>
      <c r="T76" s="4">
        <v>4.5267999999999997</v>
      </c>
      <c r="W76" s="4">
        <v>0</v>
      </c>
      <c r="X76" s="4">
        <v>1.8873</v>
      </c>
      <c r="Y76" s="4">
        <v>11.9</v>
      </c>
      <c r="Z76" s="4">
        <v>789</v>
      </c>
      <c r="AA76" s="4">
        <v>804</v>
      </c>
      <c r="AB76" s="4">
        <v>825</v>
      </c>
      <c r="AC76" s="4">
        <v>35</v>
      </c>
      <c r="AD76" s="4">
        <v>17.12</v>
      </c>
      <c r="AE76" s="4">
        <v>0.39</v>
      </c>
      <c r="AF76" s="4">
        <v>958</v>
      </c>
      <c r="AG76" s="4">
        <v>8</v>
      </c>
      <c r="AH76" s="4">
        <v>24</v>
      </c>
      <c r="AI76" s="4">
        <v>27</v>
      </c>
      <c r="AJ76" s="4">
        <v>191</v>
      </c>
      <c r="AK76" s="4">
        <v>188.5</v>
      </c>
      <c r="AL76" s="4">
        <v>4.2</v>
      </c>
      <c r="AM76" s="4">
        <v>195.9</v>
      </c>
      <c r="AN76" s="4" t="s">
        <v>155</v>
      </c>
      <c r="AO76" s="4">
        <v>1</v>
      </c>
      <c r="AP76" s="5">
        <v>0.90265046296296303</v>
      </c>
      <c r="AQ76" s="4">
        <v>47.161318000000001</v>
      </c>
      <c r="AR76" s="4">
        <v>-88.483977999999993</v>
      </c>
      <c r="AS76" s="4">
        <v>315</v>
      </c>
      <c r="AT76" s="4">
        <v>26</v>
      </c>
      <c r="AU76" s="4">
        <v>12</v>
      </c>
      <c r="AV76" s="4">
        <v>8</v>
      </c>
      <c r="AW76" s="4" t="s">
        <v>414</v>
      </c>
      <c r="AX76" s="4">
        <v>1.420579</v>
      </c>
      <c r="AY76" s="4">
        <v>1.0102899999999999</v>
      </c>
      <c r="AZ76" s="4">
        <v>2.4102899999999998</v>
      </c>
      <c r="BA76" s="4">
        <v>13.836</v>
      </c>
      <c r="BB76" s="4">
        <v>16.2</v>
      </c>
      <c r="BC76" s="4">
        <v>1.17</v>
      </c>
      <c r="BD76" s="4">
        <v>11.271000000000001</v>
      </c>
      <c r="BE76" s="4">
        <v>3084.6889999999999</v>
      </c>
      <c r="BF76" s="4">
        <v>1.784</v>
      </c>
      <c r="BG76" s="4">
        <v>9.4149999999999991</v>
      </c>
      <c r="BH76" s="4">
        <v>0.23699999999999999</v>
      </c>
      <c r="BI76" s="4">
        <v>9.6519999999999992</v>
      </c>
      <c r="BJ76" s="4">
        <v>8.1419999999999995</v>
      </c>
      <c r="BK76" s="4">
        <v>0.20499999999999999</v>
      </c>
      <c r="BL76" s="4">
        <v>8.3469999999999995</v>
      </c>
      <c r="BM76" s="4">
        <v>3.8199999999999998E-2</v>
      </c>
      <c r="BQ76" s="4">
        <v>356.73599999999999</v>
      </c>
      <c r="BR76" s="4">
        <v>0.26268000000000002</v>
      </c>
      <c r="BS76" s="4">
        <v>-5</v>
      </c>
      <c r="BT76" s="4">
        <v>0.91449000000000003</v>
      </c>
      <c r="BU76" s="4">
        <v>6.4192429999999998</v>
      </c>
      <c r="BV76" s="4">
        <v>18.472698000000001</v>
      </c>
      <c r="BW76" s="4">
        <f t="shared" si="15"/>
        <v>1.6959640005999999</v>
      </c>
      <c r="BY76" s="4">
        <f t="shared" si="16"/>
        <v>16961.852060447767</v>
      </c>
      <c r="BZ76" s="4">
        <f t="shared" si="17"/>
        <v>9.8097228199791999</v>
      </c>
      <c r="CA76" s="4">
        <f t="shared" si="18"/>
        <v>44.770607175039594</v>
      </c>
      <c r="CB76" s="4">
        <f t="shared" si="19"/>
        <v>0.21005123975515999</v>
      </c>
    </row>
    <row r="77" spans="1:80" x14ac:dyDescent="0.25">
      <c r="A77" s="2">
        <v>42801</v>
      </c>
      <c r="B77" s="3">
        <v>0.69431233796296299</v>
      </c>
      <c r="C77" s="4">
        <v>13.281000000000001</v>
      </c>
      <c r="D77" s="4">
        <v>1.2E-2</v>
      </c>
      <c r="E77" s="4">
        <v>120</v>
      </c>
      <c r="F77" s="4">
        <v>386</v>
      </c>
      <c r="G77" s="4">
        <v>2.4</v>
      </c>
      <c r="H77" s="4">
        <v>-1.2</v>
      </c>
      <c r="J77" s="4">
        <v>2.1</v>
      </c>
      <c r="K77" s="4">
        <v>0.89810000000000001</v>
      </c>
      <c r="L77" s="4">
        <v>11.9274</v>
      </c>
      <c r="M77" s="4">
        <v>1.0800000000000001E-2</v>
      </c>
      <c r="N77" s="4">
        <v>346.63940000000002</v>
      </c>
      <c r="O77" s="4">
        <v>2.1701999999999999</v>
      </c>
      <c r="P77" s="4">
        <v>348.8</v>
      </c>
      <c r="Q77" s="4">
        <v>299.78609999999998</v>
      </c>
      <c r="R77" s="4">
        <v>1.8768</v>
      </c>
      <c r="S77" s="4">
        <v>301.7</v>
      </c>
      <c r="T77" s="4">
        <v>0</v>
      </c>
      <c r="W77" s="4">
        <v>0</v>
      </c>
      <c r="X77" s="4">
        <v>1.8859999999999999</v>
      </c>
      <c r="Y77" s="4">
        <v>11.8</v>
      </c>
      <c r="Z77" s="4">
        <v>790</v>
      </c>
      <c r="AA77" s="4">
        <v>805</v>
      </c>
      <c r="AB77" s="4">
        <v>825</v>
      </c>
      <c r="AC77" s="4">
        <v>35</v>
      </c>
      <c r="AD77" s="4">
        <v>17.12</v>
      </c>
      <c r="AE77" s="4">
        <v>0.39</v>
      </c>
      <c r="AF77" s="4">
        <v>958</v>
      </c>
      <c r="AG77" s="4">
        <v>8</v>
      </c>
      <c r="AH77" s="4">
        <v>24</v>
      </c>
      <c r="AI77" s="4">
        <v>27</v>
      </c>
      <c r="AJ77" s="4">
        <v>191</v>
      </c>
      <c r="AK77" s="4">
        <v>189</v>
      </c>
      <c r="AL77" s="4">
        <v>4.0999999999999996</v>
      </c>
      <c r="AM77" s="4">
        <v>195.5</v>
      </c>
      <c r="AN77" s="4" t="s">
        <v>155</v>
      </c>
      <c r="AO77" s="4">
        <v>1</v>
      </c>
      <c r="AP77" s="5">
        <v>0.90266203703703696</v>
      </c>
      <c r="AQ77" s="4">
        <v>47.161423999999997</v>
      </c>
      <c r="AR77" s="4">
        <v>-88.483982999999995</v>
      </c>
      <c r="AS77" s="4">
        <v>315.39999999999998</v>
      </c>
      <c r="AT77" s="4">
        <v>25.9</v>
      </c>
      <c r="AU77" s="4">
        <v>12</v>
      </c>
      <c r="AV77" s="4">
        <v>8</v>
      </c>
      <c r="AW77" s="4" t="s">
        <v>414</v>
      </c>
      <c r="AX77" s="4">
        <v>1.5489489999999999</v>
      </c>
      <c r="AY77" s="4">
        <v>1.1102099999999999</v>
      </c>
      <c r="AZ77" s="4">
        <v>2.4489489999999998</v>
      </c>
      <c r="BA77" s="4">
        <v>13.836</v>
      </c>
      <c r="BB77" s="4">
        <v>16.12</v>
      </c>
      <c r="BC77" s="4">
        <v>1.1599999999999999</v>
      </c>
      <c r="BD77" s="4">
        <v>11.348000000000001</v>
      </c>
      <c r="BE77" s="4">
        <v>3084.77</v>
      </c>
      <c r="BF77" s="4">
        <v>1.774</v>
      </c>
      <c r="BG77" s="4">
        <v>9.3879999999999999</v>
      </c>
      <c r="BH77" s="4">
        <v>5.8999999999999997E-2</v>
      </c>
      <c r="BI77" s="4">
        <v>9.4469999999999992</v>
      </c>
      <c r="BJ77" s="4">
        <v>8.1189999999999998</v>
      </c>
      <c r="BK77" s="4">
        <v>5.0999999999999997E-2</v>
      </c>
      <c r="BL77" s="4">
        <v>8.17</v>
      </c>
      <c r="BM77" s="4">
        <v>0</v>
      </c>
      <c r="BQ77" s="4">
        <v>354.661</v>
      </c>
      <c r="BR77" s="4">
        <v>0.19442999999999999</v>
      </c>
      <c r="BS77" s="4">
        <v>-5</v>
      </c>
      <c r="BT77" s="4">
        <v>0.91298000000000001</v>
      </c>
      <c r="BU77" s="4">
        <v>4.7513829999999997</v>
      </c>
      <c r="BV77" s="4">
        <v>18.442195999999999</v>
      </c>
      <c r="BW77" s="4">
        <f t="shared" si="15"/>
        <v>1.2553153885999999</v>
      </c>
      <c r="BY77" s="4">
        <f t="shared" si="16"/>
        <v>12555.120873037105</v>
      </c>
      <c r="BZ77" s="4">
        <f t="shared" si="17"/>
        <v>7.2202415184171995</v>
      </c>
      <c r="CA77" s="4">
        <f t="shared" si="18"/>
        <v>33.044611549058196</v>
      </c>
      <c r="CB77" s="4">
        <f t="shared" si="19"/>
        <v>0</v>
      </c>
    </row>
    <row r="78" spans="1:80" x14ac:dyDescent="0.25">
      <c r="A78" s="2">
        <v>42801</v>
      </c>
      <c r="B78" s="3">
        <v>0.69432391203703714</v>
      </c>
      <c r="C78" s="4">
        <v>13.316000000000001</v>
      </c>
      <c r="D78" s="4">
        <v>1.1599999999999999E-2</v>
      </c>
      <c r="E78" s="4">
        <v>116.042345</v>
      </c>
      <c r="F78" s="4">
        <v>387.2</v>
      </c>
      <c r="G78" s="4">
        <v>2.1</v>
      </c>
      <c r="H78" s="4">
        <v>1.6</v>
      </c>
      <c r="J78" s="4">
        <v>2</v>
      </c>
      <c r="K78" s="4">
        <v>0.89790000000000003</v>
      </c>
      <c r="L78" s="4">
        <v>11.9558</v>
      </c>
      <c r="M78" s="4">
        <v>1.04E-2</v>
      </c>
      <c r="N78" s="4">
        <v>347.67</v>
      </c>
      <c r="O78" s="4">
        <v>1.8909</v>
      </c>
      <c r="P78" s="4">
        <v>349.6</v>
      </c>
      <c r="Q78" s="4">
        <v>300.6773</v>
      </c>
      <c r="R78" s="4">
        <v>1.6354</v>
      </c>
      <c r="S78" s="4">
        <v>302.3</v>
      </c>
      <c r="T78" s="4">
        <v>1.5789</v>
      </c>
      <c r="W78" s="4">
        <v>0</v>
      </c>
      <c r="X78" s="4">
        <v>1.7957000000000001</v>
      </c>
      <c r="Y78" s="4">
        <v>11.9</v>
      </c>
      <c r="Z78" s="4">
        <v>789</v>
      </c>
      <c r="AA78" s="4">
        <v>805</v>
      </c>
      <c r="AB78" s="4">
        <v>824</v>
      </c>
      <c r="AC78" s="4">
        <v>35</v>
      </c>
      <c r="AD78" s="4">
        <v>17.12</v>
      </c>
      <c r="AE78" s="4">
        <v>0.39</v>
      </c>
      <c r="AF78" s="4">
        <v>958</v>
      </c>
      <c r="AG78" s="4">
        <v>8</v>
      </c>
      <c r="AH78" s="4">
        <v>24</v>
      </c>
      <c r="AI78" s="4">
        <v>27</v>
      </c>
      <c r="AJ78" s="4">
        <v>191</v>
      </c>
      <c r="AK78" s="4">
        <v>190</v>
      </c>
      <c r="AL78" s="4">
        <v>4.2</v>
      </c>
      <c r="AM78" s="4">
        <v>195.1</v>
      </c>
      <c r="AN78" s="4" t="s">
        <v>155</v>
      </c>
      <c r="AO78" s="4">
        <v>1</v>
      </c>
      <c r="AP78" s="5">
        <v>0.90267361111111111</v>
      </c>
      <c r="AQ78" s="4">
        <v>47.161529000000002</v>
      </c>
      <c r="AR78" s="4">
        <v>-88.483987999999997</v>
      </c>
      <c r="AS78" s="4">
        <v>315.8</v>
      </c>
      <c r="AT78" s="4">
        <v>26.1</v>
      </c>
      <c r="AU78" s="4">
        <v>12</v>
      </c>
      <c r="AV78" s="4">
        <v>8</v>
      </c>
      <c r="AW78" s="4" t="s">
        <v>414</v>
      </c>
      <c r="AX78" s="4">
        <v>1.1000000000000001</v>
      </c>
      <c r="AY78" s="4">
        <v>1.2</v>
      </c>
      <c r="AZ78" s="4">
        <v>2</v>
      </c>
      <c r="BA78" s="4">
        <v>13.836</v>
      </c>
      <c r="BB78" s="4">
        <v>16.079999999999998</v>
      </c>
      <c r="BC78" s="4">
        <v>1.1599999999999999</v>
      </c>
      <c r="BD78" s="4">
        <v>11.375999999999999</v>
      </c>
      <c r="BE78" s="4">
        <v>3084.8040000000001</v>
      </c>
      <c r="BF78" s="4">
        <v>1.7110000000000001</v>
      </c>
      <c r="BG78" s="4">
        <v>9.3940000000000001</v>
      </c>
      <c r="BH78" s="4">
        <v>5.0999999999999997E-2</v>
      </c>
      <c r="BI78" s="4">
        <v>9.4450000000000003</v>
      </c>
      <c r="BJ78" s="4">
        <v>8.1240000000000006</v>
      </c>
      <c r="BK78" s="4">
        <v>4.3999999999999997E-2</v>
      </c>
      <c r="BL78" s="4">
        <v>8.1690000000000005</v>
      </c>
      <c r="BM78" s="4">
        <v>1.32E-2</v>
      </c>
      <c r="BQ78" s="4">
        <v>336.88900000000001</v>
      </c>
      <c r="BR78" s="4">
        <v>0.22211</v>
      </c>
      <c r="BS78" s="4">
        <v>-5</v>
      </c>
      <c r="BT78" s="4">
        <v>0.91556999999999999</v>
      </c>
      <c r="BU78" s="4">
        <v>5.4278130000000004</v>
      </c>
      <c r="BV78" s="4">
        <v>18.494513999999999</v>
      </c>
      <c r="BW78" s="4">
        <f t="shared" si="15"/>
        <v>1.4340281946</v>
      </c>
      <c r="BY78" s="4">
        <f t="shared" si="16"/>
        <v>14342.687044678305</v>
      </c>
      <c r="BZ78" s="4">
        <f t="shared" si="17"/>
        <v>7.9552339576338014</v>
      </c>
      <c r="CA78" s="4">
        <f t="shared" si="18"/>
        <v>37.772250538759209</v>
      </c>
      <c r="CB78" s="4">
        <f t="shared" si="19"/>
        <v>6.1372932928560012E-2</v>
      </c>
    </row>
    <row r="79" spans="1:80" x14ac:dyDescent="0.25">
      <c r="A79" s="2">
        <v>42801</v>
      </c>
      <c r="B79" s="3">
        <v>0.69433548611111107</v>
      </c>
      <c r="C79" s="4">
        <v>13.247</v>
      </c>
      <c r="D79" s="4">
        <v>1.12E-2</v>
      </c>
      <c r="E79" s="4">
        <v>112.23183400000001</v>
      </c>
      <c r="F79" s="4">
        <v>387.3</v>
      </c>
      <c r="G79" s="4">
        <v>-8</v>
      </c>
      <c r="H79" s="4">
        <v>-0.4</v>
      </c>
      <c r="J79" s="4">
        <v>2</v>
      </c>
      <c r="K79" s="4">
        <v>0.89839999999999998</v>
      </c>
      <c r="L79" s="4">
        <v>11.901</v>
      </c>
      <c r="M79" s="4">
        <v>1.01E-2</v>
      </c>
      <c r="N79" s="4">
        <v>347.93669999999997</v>
      </c>
      <c r="O79" s="4">
        <v>0</v>
      </c>
      <c r="P79" s="4">
        <v>347.9</v>
      </c>
      <c r="Q79" s="4">
        <v>300.90800000000002</v>
      </c>
      <c r="R79" s="4">
        <v>0</v>
      </c>
      <c r="S79" s="4">
        <v>300.89999999999998</v>
      </c>
      <c r="T79" s="4">
        <v>0</v>
      </c>
      <c r="W79" s="4">
        <v>0</v>
      </c>
      <c r="X79" s="4">
        <v>1.7968</v>
      </c>
      <c r="Y79" s="4">
        <v>11.9</v>
      </c>
      <c r="Z79" s="4">
        <v>788</v>
      </c>
      <c r="AA79" s="4">
        <v>804</v>
      </c>
      <c r="AB79" s="4">
        <v>824</v>
      </c>
      <c r="AC79" s="4">
        <v>35</v>
      </c>
      <c r="AD79" s="4">
        <v>17.12</v>
      </c>
      <c r="AE79" s="4">
        <v>0.39</v>
      </c>
      <c r="AF79" s="4">
        <v>958</v>
      </c>
      <c r="AG79" s="4">
        <v>8</v>
      </c>
      <c r="AH79" s="4">
        <v>24</v>
      </c>
      <c r="AI79" s="4">
        <v>27</v>
      </c>
      <c r="AJ79" s="4">
        <v>191</v>
      </c>
      <c r="AK79" s="4">
        <v>190</v>
      </c>
      <c r="AL79" s="4">
        <v>4.2</v>
      </c>
      <c r="AM79" s="4">
        <v>195.2</v>
      </c>
      <c r="AN79" s="4" t="s">
        <v>155</v>
      </c>
      <c r="AO79" s="4">
        <v>1</v>
      </c>
      <c r="AP79" s="5">
        <v>0.90268518518518526</v>
      </c>
      <c r="AQ79" s="4">
        <v>47.161633999999999</v>
      </c>
      <c r="AR79" s="4">
        <v>-88.483997000000002</v>
      </c>
      <c r="AS79" s="4">
        <v>316</v>
      </c>
      <c r="AT79" s="4">
        <v>26.2</v>
      </c>
      <c r="AU79" s="4">
        <v>12</v>
      </c>
      <c r="AV79" s="4">
        <v>8</v>
      </c>
      <c r="AW79" s="4" t="s">
        <v>414</v>
      </c>
      <c r="AX79" s="4">
        <v>1.1000000000000001</v>
      </c>
      <c r="AY79" s="4">
        <v>1.2102999999999999</v>
      </c>
      <c r="AZ79" s="4">
        <v>2</v>
      </c>
      <c r="BA79" s="4">
        <v>13.836</v>
      </c>
      <c r="BB79" s="4">
        <v>16.16</v>
      </c>
      <c r="BC79" s="4">
        <v>1.17</v>
      </c>
      <c r="BD79" s="4">
        <v>11.311999999999999</v>
      </c>
      <c r="BE79" s="4">
        <v>3084.9670000000001</v>
      </c>
      <c r="BF79" s="4">
        <v>1.663</v>
      </c>
      <c r="BG79" s="4">
        <v>9.4450000000000003</v>
      </c>
      <c r="BH79" s="4">
        <v>0</v>
      </c>
      <c r="BI79" s="4">
        <v>9.4450000000000003</v>
      </c>
      <c r="BJ79" s="4">
        <v>8.1679999999999993</v>
      </c>
      <c r="BK79" s="4">
        <v>0</v>
      </c>
      <c r="BL79" s="4">
        <v>8.1679999999999993</v>
      </c>
      <c r="BM79" s="4">
        <v>0</v>
      </c>
      <c r="BQ79" s="4">
        <v>338.65300000000002</v>
      </c>
      <c r="BR79" s="4">
        <v>0.25403999999999999</v>
      </c>
      <c r="BS79" s="4">
        <v>-5</v>
      </c>
      <c r="BT79" s="4">
        <v>0.91696</v>
      </c>
      <c r="BU79" s="4">
        <v>6.2081020000000002</v>
      </c>
      <c r="BV79" s="4">
        <v>18.522592</v>
      </c>
      <c r="BW79" s="4">
        <f t="shared" si="15"/>
        <v>1.6401805484</v>
      </c>
      <c r="BY79" s="4">
        <f t="shared" si="16"/>
        <v>16405.423144936285</v>
      </c>
      <c r="BZ79" s="4">
        <f t="shared" si="17"/>
        <v>8.8436014680316006</v>
      </c>
      <c r="CA79" s="4">
        <f t="shared" si="18"/>
        <v>43.436281894697601</v>
      </c>
      <c r="CB79" s="4">
        <f t="shared" si="19"/>
        <v>0</v>
      </c>
    </row>
    <row r="80" spans="1:80" x14ac:dyDescent="0.25">
      <c r="A80" s="2">
        <v>42801</v>
      </c>
      <c r="B80" s="3">
        <v>0.69434706018518522</v>
      </c>
      <c r="C80" s="4">
        <v>13.196</v>
      </c>
      <c r="D80" s="4">
        <v>1.1900000000000001E-2</v>
      </c>
      <c r="E80" s="4">
        <v>119.156328</v>
      </c>
      <c r="F80" s="4">
        <v>386.6</v>
      </c>
      <c r="G80" s="4">
        <v>-1.5</v>
      </c>
      <c r="H80" s="4">
        <v>-0.5</v>
      </c>
      <c r="J80" s="4">
        <v>2</v>
      </c>
      <c r="K80" s="4">
        <v>0.89870000000000005</v>
      </c>
      <c r="L80" s="4">
        <v>11.8597</v>
      </c>
      <c r="M80" s="4">
        <v>1.0699999999999999E-2</v>
      </c>
      <c r="N80" s="4">
        <v>347.45600000000002</v>
      </c>
      <c r="O80" s="4">
        <v>0</v>
      </c>
      <c r="P80" s="4">
        <v>347.5</v>
      </c>
      <c r="Q80" s="4">
        <v>300.49869999999999</v>
      </c>
      <c r="R80" s="4">
        <v>0</v>
      </c>
      <c r="S80" s="4">
        <v>300.5</v>
      </c>
      <c r="T80" s="4">
        <v>0</v>
      </c>
      <c r="W80" s="4">
        <v>0</v>
      </c>
      <c r="X80" s="4">
        <v>1.7974000000000001</v>
      </c>
      <c r="Y80" s="4">
        <v>11.9</v>
      </c>
      <c r="Z80" s="4">
        <v>789</v>
      </c>
      <c r="AA80" s="4">
        <v>803</v>
      </c>
      <c r="AB80" s="4">
        <v>824</v>
      </c>
      <c r="AC80" s="4">
        <v>35</v>
      </c>
      <c r="AD80" s="4">
        <v>17.12</v>
      </c>
      <c r="AE80" s="4">
        <v>0.39</v>
      </c>
      <c r="AF80" s="4">
        <v>957</v>
      </c>
      <c r="AG80" s="4">
        <v>8</v>
      </c>
      <c r="AH80" s="4">
        <v>24</v>
      </c>
      <c r="AI80" s="4">
        <v>27</v>
      </c>
      <c r="AJ80" s="4">
        <v>191</v>
      </c>
      <c r="AK80" s="4">
        <v>190</v>
      </c>
      <c r="AL80" s="4">
        <v>4.0999999999999996</v>
      </c>
      <c r="AM80" s="4">
        <v>195.6</v>
      </c>
      <c r="AN80" s="4" t="s">
        <v>155</v>
      </c>
      <c r="AO80" s="4">
        <v>1</v>
      </c>
      <c r="AP80" s="5">
        <v>0.9026967592592593</v>
      </c>
      <c r="AQ80" s="4">
        <v>47.161740999999999</v>
      </c>
      <c r="AR80" s="4">
        <v>-88.484012000000007</v>
      </c>
      <c r="AS80" s="4">
        <v>316.2</v>
      </c>
      <c r="AT80" s="4">
        <v>26.7</v>
      </c>
      <c r="AU80" s="4">
        <v>12</v>
      </c>
      <c r="AV80" s="4">
        <v>8</v>
      </c>
      <c r="AW80" s="4" t="s">
        <v>414</v>
      </c>
      <c r="AX80" s="4">
        <v>1.1206</v>
      </c>
      <c r="AY80" s="4">
        <v>1.3103</v>
      </c>
      <c r="AZ80" s="4">
        <v>2.0206</v>
      </c>
      <c r="BA80" s="4">
        <v>13.836</v>
      </c>
      <c r="BB80" s="4">
        <v>16.21</v>
      </c>
      <c r="BC80" s="4">
        <v>1.17</v>
      </c>
      <c r="BD80" s="4">
        <v>11.272</v>
      </c>
      <c r="BE80" s="4">
        <v>3084.8310000000001</v>
      </c>
      <c r="BF80" s="4">
        <v>1.7729999999999999</v>
      </c>
      <c r="BG80" s="4">
        <v>9.4640000000000004</v>
      </c>
      <c r="BH80" s="4">
        <v>0</v>
      </c>
      <c r="BI80" s="4">
        <v>9.4640000000000004</v>
      </c>
      <c r="BJ80" s="4">
        <v>8.1850000000000005</v>
      </c>
      <c r="BK80" s="4">
        <v>0</v>
      </c>
      <c r="BL80" s="4">
        <v>8.1850000000000005</v>
      </c>
      <c r="BM80" s="4">
        <v>0</v>
      </c>
      <c r="BQ80" s="4">
        <v>339.94</v>
      </c>
      <c r="BR80" s="4">
        <v>0.29526999999999998</v>
      </c>
      <c r="BS80" s="4">
        <v>-5</v>
      </c>
      <c r="BT80" s="4">
        <v>0.91601999999999995</v>
      </c>
      <c r="BU80" s="4">
        <v>7.2156609999999999</v>
      </c>
      <c r="BV80" s="4">
        <v>18.503603999999999</v>
      </c>
      <c r="BW80" s="4">
        <f t="shared" si="15"/>
        <v>1.9063776362</v>
      </c>
      <c r="BY80" s="4">
        <f t="shared" si="16"/>
        <v>19067.140552820074</v>
      </c>
      <c r="BZ80" s="4">
        <f t="shared" si="17"/>
        <v>10.958798131939799</v>
      </c>
      <c r="CA80" s="4">
        <f t="shared" si="18"/>
        <v>50.590954715131005</v>
      </c>
      <c r="CB80" s="4">
        <f t="shared" si="19"/>
        <v>0</v>
      </c>
    </row>
    <row r="81" spans="1:80" x14ac:dyDescent="0.25">
      <c r="A81" s="2">
        <v>42801</v>
      </c>
      <c r="B81" s="3">
        <v>0.69435863425925926</v>
      </c>
      <c r="C81" s="4">
        <v>13.18</v>
      </c>
      <c r="D81" s="4">
        <v>1.11E-2</v>
      </c>
      <c r="E81" s="4">
        <v>110.885029</v>
      </c>
      <c r="F81" s="4">
        <v>386.5</v>
      </c>
      <c r="G81" s="4">
        <v>-0.9</v>
      </c>
      <c r="H81" s="4">
        <v>0.5</v>
      </c>
      <c r="J81" s="4">
        <v>2</v>
      </c>
      <c r="K81" s="4">
        <v>0.89890000000000003</v>
      </c>
      <c r="L81" s="4">
        <v>11.847099999999999</v>
      </c>
      <c r="M81" s="4">
        <v>0.01</v>
      </c>
      <c r="N81" s="4">
        <v>347.4196</v>
      </c>
      <c r="O81" s="4">
        <v>0</v>
      </c>
      <c r="P81" s="4">
        <v>347.4</v>
      </c>
      <c r="Q81" s="4">
        <v>300.47329999999999</v>
      </c>
      <c r="R81" s="4">
        <v>0</v>
      </c>
      <c r="S81" s="4">
        <v>300.5</v>
      </c>
      <c r="T81" s="4">
        <v>0.47239999999999999</v>
      </c>
      <c r="W81" s="4">
        <v>0</v>
      </c>
      <c r="X81" s="4">
        <v>1.7977000000000001</v>
      </c>
      <c r="Y81" s="4">
        <v>11.9</v>
      </c>
      <c r="Z81" s="4">
        <v>789</v>
      </c>
      <c r="AA81" s="4">
        <v>803</v>
      </c>
      <c r="AB81" s="4">
        <v>824</v>
      </c>
      <c r="AC81" s="4">
        <v>35</v>
      </c>
      <c r="AD81" s="4">
        <v>17.13</v>
      </c>
      <c r="AE81" s="4">
        <v>0.39</v>
      </c>
      <c r="AF81" s="4">
        <v>957</v>
      </c>
      <c r="AG81" s="4">
        <v>8</v>
      </c>
      <c r="AH81" s="4">
        <v>24</v>
      </c>
      <c r="AI81" s="4">
        <v>27</v>
      </c>
      <c r="AJ81" s="4">
        <v>191</v>
      </c>
      <c r="AK81" s="4">
        <v>190.5</v>
      </c>
      <c r="AL81" s="4">
        <v>4.2</v>
      </c>
      <c r="AM81" s="4">
        <v>196</v>
      </c>
      <c r="AN81" s="4" t="s">
        <v>155</v>
      </c>
      <c r="AO81" s="4">
        <v>1</v>
      </c>
      <c r="AP81" s="5">
        <v>0.90270833333333333</v>
      </c>
      <c r="AQ81" s="4">
        <v>47.161848999999997</v>
      </c>
      <c r="AR81" s="4">
        <v>-88.484030000000004</v>
      </c>
      <c r="AS81" s="4">
        <v>316.39999999999998</v>
      </c>
      <c r="AT81" s="4">
        <v>26.7</v>
      </c>
      <c r="AU81" s="4">
        <v>12</v>
      </c>
      <c r="AV81" s="4">
        <v>8</v>
      </c>
      <c r="AW81" s="4" t="s">
        <v>414</v>
      </c>
      <c r="AX81" s="4">
        <v>1.3</v>
      </c>
      <c r="AY81" s="4">
        <v>1.4</v>
      </c>
      <c r="AZ81" s="4">
        <v>2.2000000000000002</v>
      </c>
      <c r="BA81" s="4">
        <v>13.836</v>
      </c>
      <c r="BB81" s="4">
        <v>16.23</v>
      </c>
      <c r="BC81" s="4">
        <v>1.17</v>
      </c>
      <c r="BD81" s="4">
        <v>11.25</v>
      </c>
      <c r="BE81" s="4">
        <v>3085.02</v>
      </c>
      <c r="BF81" s="4">
        <v>1.6519999999999999</v>
      </c>
      <c r="BG81" s="4">
        <v>9.4740000000000002</v>
      </c>
      <c r="BH81" s="4">
        <v>0</v>
      </c>
      <c r="BI81" s="4">
        <v>9.4740000000000002</v>
      </c>
      <c r="BJ81" s="4">
        <v>8.1940000000000008</v>
      </c>
      <c r="BK81" s="4">
        <v>0</v>
      </c>
      <c r="BL81" s="4">
        <v>8.1940000000000008</v>
      </c>
      <c r="BM81" s="4">
        <v>4.0000000000000001E-3</v>
      </c>
      <c r="BQ81" s="4">
        <v>340.38600000000002</v>
      </c>
      <c r="BR81" s="4">
        <v>0.26924999999999999</v>
      </c>
      <c r="BS81" s="4">
        <v>-5</v>
      </c>
      <c r="BT81" s="4">
        <v>0.91547000000000001</v>
      </c>
      <c r="BU81" s="4">
        <v>6.5797970000000001</v>
      </c>
      <c r="BV81" s="4">
        <v>18.492494000000001</v>
      </c>
      <c r="BW81" s="4">
        <f t="shared" si="15"/>
        <v>1.7383823674000001</v>
      </c>
      <c r="BY81" s="4">
        <f t="shared" si="16"/>
        <v>17387.956655049205</v>
      </c>
      <c r="BZ81" s="4">
        <f t="shared" si="17"/>
        <v>9.3110917900503996</v>
      </c>
      <c r="CA81" s="4">
        <f t="shared" si="18"/>
        <v>46.183466178978811</v>
      </c>
      <c r="CB81" s="4">
        <f t="shared" si="19"/>
        <v>2.2545016440800002E-2</v>
      </c>
    </row>
    <row r="82" spans="1:80" x14ac:dyDescent="0.25">
      <c r="A82" s="2">
        <v>42801</v>
      </c>
      <c r="B82" s="3">
        <v>0.69437020833333329</v>
      </c>
      <c r="C82" s="4">
        <v>13.16</v>
      </c>
      <c r="D82" s="4">
        <v>1.0999999999999999E-2</v>
      </c>
      <c r="E82" s="4">
        <v>110</v>
      </c>
      <c r="F82" s="4">
        <v>386.5</v>
      </c>
      <c r="G82" s="4">
        <v>-0.9</v>
      </c>
      <c r="H82" s="4">
        <v>-1</v>
      </c>
      <c r="J82" s="4">
        <v>2.1</v>
      </c>
      <c r="K82" s="4">
        <v>0.89910000000000001</v>
      </c>
      <c r="L82" s="4">
        <v>11.8315</v>
      </c>
      <c r="M82" s="4">
        <v>9.9000000000000008E-3</v>
      </c>
      <c r="N82" s="4">
        <v>347.48770000000002</v>
      </c>
      <c r="O82" s="4">
        <v>0</v>
      </c>
      <c r="P82" s="4">
        <v>347.5</v>
      </c>
      <c r="Q82" s="4">
        <v>300.53230000000002</v>
      </c>
      <c r="R82" s="4">
        <v>0</v>
      </c>
      <c r="S82" s="4">
        <v>300.5</v>
      </c>
      <c r="T82" s="4">
        <v>0</v>
      </c>
      <c r="W82" s="4">
        <v>0</v>
      </c>
      <c r="X82" s="4">
        <v>1.8879999999999999</v>
      </c>
      <c r="Y82" s="4">
        <v>11.9</v>
      </c>
      <c r="Z82" s="4">
        <v>788</v>
      </c>
      <c r="AA82" s="4">
        <v>804</v>
      </c>
      <c r="AB82" s="4">
        <v>824</v>
      </c>
      <c r="AC82" s="4">
        <v>35</v>
      </c>
      <c r="AD82" s="4">
        <v>17.13</v>
      </c>
      <c r="AE82" s="4">
        <v>0.39</v>
      </c>
      <c r="AF82" s="4">
        <v>957</v>
      </c>
      <c r="AG82" s="4">
        <v>8</v>
      </c>
      <c r="AH82" s="4">
        <v>24</v>
      </c>
      <c r="AI82" s="4">
        <v>27</v>
      </c>
      <c r="AJ82" s="4">
        <v>191</v>
      </c>
      <c r="AK82" s="4">
        <v>190.5</v>
      </c>
      <c r="AL82" s="4">
        <v>4.3</v>
      </c>
      <c r="AM82" s="4">
        <v>196</v>
      </c>
      <c r="AN82" s="4" t="s">
        <v>155</v>
      </c>
      <c r="AO82" s="4">
        <v>1</v>
      </c>
      <c r="AP82" s="5">
        <v>0.90271990740740737</v>
      </c>
      <c r="AQ82" s="4">
        <v>47.161956000000004</v>
      </c>
      <c r="AR82" s="4">
        <v>-88.484049999999996</v>
      </c>
      <c r="AS82" s="4">
        <v>316.5</v>
      </c>
      <c r="AT82" s="4">
        <v>26.6</v>
      </c>
      <c r="AU82" s="4">
        <v>12</v>
      </c>
      <c r="AV82" s="4">
        <v>8</v>
      </c>
      <c r="AW82" s="4" t="s">
        <v>414</v>
      </c>
      <c r="AX82" s="4">
        <v>1.2794000000000001</v>
      </c>
      <c r="AY82" s="4">
        <v>1.4</v>
      </c>
      <c r="AZ82" s="4">
        <v>2.1793999999999998</v>
      </c>
      <c r="BA82" s="4">
        <v>13.836</v>
      </c>
      <c r="BB82" s="4">
        <v>16.260000000000002</v>
      </c>
      <c r="BC82" s="4">
        <v>1.17</v>
      </c>
      <c r="BD82" s="4">
        <v>11.227</v>
      </c>
      <c r="BE82" s="4">
        <v>3085.0630000000001</v>
      </c>
      <c r="BF82" s="4">
        <v>1.641</v>
      </c>
      <c r="BG82" s="4">
        <v>9.4890000000000008</v>
      </c>
      <c r="BH82" s="4">
        <v>0</v>
      </c>
      <c r="BI82" s="4">
        <v>9.4890000000000008</v>
      </c>
      <c r="BJ82" s="4">
        <v>8.2059999999999995</v>
      </c>
      <c r="BK82" s="4">
        <v>0</v>
      </c>
      <c r="BL82" s="4">
        <v>8.2059999999999995</v>
      </c>
      <c r="BM82" s="4">
        <v>0</v>
      </c>
      <c r="BQ82" s="4">
        <v>357.959</v>
      </c>
      <c r="BR82" s="4">
        <v>0.1825</v>
      </c>
      <c r="BS82" s="4">
        <v>-5</v>
      </c>
      <c r="BT82" s="4">
        <v>0.91451000000000005</v>
      </c>
      <c r="BU82" s="4">
        <v>4.4598440000000004</v>
      </c>
      <c r="BV82" s="4">
        <v>18.473102000000001</v>
      </c>
      <c r="BW82" s="4">
        <f t="shared" si="15"/>
        <v>1.1782907848000002</v>
      </c>
      <c r="BY82" s="4">
        <f t="shared" si="16"/>
        <v>11785.873491733337</v>
      </c>
      <c r="BZ82" s="4">
        <f t="shared" si="17"/>
        <v>6.2691161898264012</v>
      </c>
      <c r="CA82" s="4">
        <f t="shared" si="18"/>
        <v>31.3494012515024</v>
      </c>
      <c r="CB82" s="4">
        <f t="shared" si="19"/>
        <v>0</v>
      </c>
    </row>
    <row r="83" spans="1:80" x14ac:dyDescent="0.25">
      <c r="A83" s="2">
        <v>42801</v>
      </c>
      <c r="B83" s="3">
        <v>0.69438178240740733</v>
      </c>
      <c r="C83" s="4">
        <v>13.13</v>
      </c>
      <c r="D83" s="4">
        <v>1.0999999999999999E-2</v>
      </c>
      <c r="E83" s="4">
        <v>110</v>
      </c>
      <c r="F83" s="4">
        <v>387.3</v>
      </c>
      <c r="G83" s="4">
        <v>-0.9</v>
      </c>
      <c r="H83" s="4">
        <v>2.2999999999999998</v>
      </c>
      <c r="J83" s="4">
        <v>2.2000000000000002</v>
      </c>
      <c r="K83" s="4">
        <v>0.8992</v>
      </c>
      <c r="L83" s="4">
        <v>11.806900000000001</v>
      </c>
      <c r="M83" s="4">
        <v>9.9000000000000008E-3</v>
      </c>
      <c r="N83" s="4">
        <v>348.31009999999998</v>
      </c>
      <c r="O83" s="4">
        <v>0</v>
      </c>
      <c r="P83" s="4">
        <v>348.3</v>
      </c>
      <c r="Q83" s="4">
        <v>301.2371</v>
      </c>
      <c r="R83" s="4">
        <v>0</v>
      </c>
      <c r="S83" s="4">
        <v>301.2</v>
      </c>
      <c r="T83" s="4">
        <v>2.2902999999999998</v>
      </c>
      <c r="W83" s="4">
        <v>0</v>
      </c>
      <c r="X83" s="4">
        <v>1.9782999999999999</v>
      </c>
      <c r="Y83" s="4">
        <v>12</v>
      </c>
      <c r="Z83" s="4">
        <v>787</v>
      </c>
      <c r="AA83" s="4">
        <v>803</v>
      </c>
      <c r="AB83" s="4">
        <v>823</v>
      </c>
      <c r="AC83" s="4">
        <v>35</v>
      </c>
      <c r="AD83" s="4">
        <v>17.12</v>
      </c>
      <c r="AE83" s="4">
        <v>0.39</v>
      </c>
      <c r="AF83" s="4">
        <v>958</v>
      </c>
      <c r="AG83" s="4">
        <v>8</v>
      </c>
      <c r="AH83" s="4">
        <v>24</v>
      </c>
      <c r="AI83" s="4">
        <v>27</v>
      </c>
      <c r="AJ83" s="4">
        <v>191</v>
      </c>
      <c r="AK83" s="4">
        <v>190</v>
      </c>
      <c r="AL83" s="4">
        <v>4.2</v>
      </c>
      <c r="AM83" s="4">
        <v>196</v>
      </c>
      <c r="AN83" s="4" t="s">
        <v>155</v>
      </c>
      <c r="AO83" s="4">
        <v>1</v>
      </c>
      <c r="AP83" s="5">
        <v>0.90273148148148152</v>
      </c>
      <c r="AQ83" s="4">
        <v>47.162058000000002</v>
      </c>
      <c r="AR83" s="4">
        <v>-88.484082000000001</v>
      </c>
      <c r="AS83" s="4">
        <v>316.5</v>
      </c>
      <c r="AT83" s="4">
        <v>26</v>
      </c>
      <c r="AU83" s="4">
        <v>12</v>
      </c>
      <c r="AV83" s="4">
        <v>8</v>
      </c>
      <c r="AW83" s="4" t="s">
        <v>414</v>
      </c>
      <c r="AX83" s="4">
        <v>1.1000000000000001</v>
      </c>
      <c r="AY83" s="4">
        <v>1.4103000000000001</v>
      </c>
      <c r="AZ83" s="4">
        <v>2.0103</v>
      </c>
      <c r="BA83" s="4">
        <v>13.836</v>
      </c>
      <c r="BB83" s="4">
        <v>16.29</v>
      </c>
      <c r="BC83" s="4">
        <v>1.18</v>
      </c>
      <c r="BD83" s="4">
        <v>11.206</v>
      </c>
      <c r="BE83" s="4">
        <v>3085.0189999999998</v>
      </c>
      <c r="BF83" s="4">
        <v>1.645</v>
      </c>
      <c r="BG83" s="4">
        <v>9.5310000000000006</v>
      </c>
      <c r="BH83" s="4">
        <v>0</v>
      </c>
      <c r="BI83" s="4">
        <v>9.5310000000000006</v>
      </c>
      <c r="BJ83" s="4">
        <v>8.2430000000000003</v>
      </c>
      <c r="BK83" s="4">
        <v>0</v>
      </c>
      <c r="BL83" s="4">
        <v>8.2430000000000003</v>
      </c>
      <c r="BM83" s="4">
        <v>1.9400000000000001E-2</v>
      </c>
      <c r="BQ83" s="4">
        <v>375.85</v>
      </c>
      <c r="BR83" s="4">
        <v>0.16106000000000001</v>
      </c>
      <c r="BS83" s="4">
        <v>-5</v>
      </c>
      <c r="BT83" s="4">
        <v>0.91703999999999997</v>
      </c>
      <c r="BU83" s="4">
        <v>3.9359039999999998</v>
      </c>
      <c r="BV83" s="4">
        <v>18.524208000000002</v>
      </c>
      <c r="BW83" s="4">
        <f t="shared" si="15"/>
        <v>1.0398658368</v>
      </c>
      <c r="BY83" s="4">
        <f t="shared" si="16"/>
        <v>10401.127263755961</v>
      </c>
      <c r="BZ83" s="4">
        <f t="shared" si="17"/>
        <v>5.546109877728</v>
      </c>
      <c r="CA83" s="4">
        <f t="shared" si="18"/>
        <v>27.791236305235202</v>
      </c>
      <c r="CB83" s="4">
        <f t="shared" si="19"/>
        <v>6.5407010108159996E-2</v>
      </c>
    </row>
    <row r="84" spans="1:80" x14ac:dyDescent="0.25">
      <c r="A84" s="2">
        <v>42801</v>
      </c>
      <c r="B84" s="3">
        <v>0.69439335648148148</v>
      </c>
      <c r="C84" s="4">
        <v>13.13</v>
      </c>
      <c r="D84" s="4">
        <v>1.0999999999999999E-2</v>
      </c>
      <c r="E84" s="4">
        <v>110</v>
      </c>
      <c r="F84" s="4">
        <v>389.9</v>
      </c>
      <c r="G84" s="4">
        <v>2.5</v>
      </c>
      <c r="H84" s="4">
        <v>-0.1</v>
      </c>
      <c r="J84" s="4">
        <v>2.2000000000000002</v>
      </c>
      <c r="K84" s="4">
        <v>0.8992</v>
      </c>
      <c r="L84" s="4">
        <v>11.8066</v>
      </c>
      <c r="M84" s="4">
        <v>9.9000000000000008E-3</v>
      </c>
      <c r="N84" s="4">
        <v>350.63150000000002</v>
      </c>
      <c r="O84" s="4">
        <v>2.2271999999999998</v>
      </c>
      <c r="P84" s="4">
        <v>352.9</v>
      </c>
      <c r="Q84" s="4">
        <v>303.245</v>
      </c>
      <c r="R84" s="4">
        <v>1.9261999999999999</v>
      </c>
      <c r="S84" s="4">
        <v>305.2</v>
      </c>
      <c r="T84" s="4">
        <v>0</v>
      </c>
      <c r="W84" s="4">
        <v>0</v>
      </c>
      <c r="X84" s="4">
        <v>1.9782999999999999</v>
      </c>
      <c r="Y84" s="4">
        <v>11.9</v>
      </c>
      <c r="Z84" s="4">
        <v>787</v>
      </c>
      <c r="AA84" s="4">
        <v>803</v>
      </c>
      <c r="AB84" s="4">
        <v>823</v>
      </c>
      <c r="AC84" s="4">
        <v>35</v>
      </c>
      <c r="AD84" s="4">
        <v>17.12</v>
      </c>
      <c r="AE84" s="4">
        <v>0.39</v>
      </c>
      <c r="AF84" s="4">
        <v>957</v>
      </c>
      <c r="AG84" s="4">
        <v>8</v>
      </c>
      <c r="AH84" s="4">
        <v>23.49</v>
      </c>
      <c r="AI84" s="4">
        <v>27</v>
      </c>
      <c r="AJ84" s="4">
        <v>191</v>
      </c>
      <c r="AK84" s="4">
        <v>190</v>
      </c>
      <c r="AL84" s="4">
        <v>4.2</v>
      </c>
      <c r="AM84" s="4">
        <v>196</v>
      </c>
      <c r="AN84" s="4" t="s">
        <v>155</v>
      </c>
      <c r="AO84" s="4">
        <v>1</v>
      </c>
      <c r="AP84" s="5">
        <v>0.90274305555555545</v>
      </c>
      <c r="AQ84" s="4">
        <v>47.162163999999997</v>
      </c>
      <c r="AR84" s="4">
        <v>-88.484104000000002</v>
      </c>
      <c r="AS84" s="4">
        <v>316.39999999999998</v>
      </c>
      <c r="AT84" s="4">
        <v>25.7</v>
      </c>
      <c r="AU84" s="4">
        <v>12</v>
      </c>
      <c r="AV84" s="4">
        <v>8</v>
      </c>
      <c r="AW84" s="4" t="s">
        <v>414</v>
      </c>
      <c r="AX84" s="4">
        <v>1.1000000000000001</v>
      </c>
      <c r="AY84" s="4">
        <v>1.5103</v>
      </c>
      <c r="AZ84" s="4">
        <v>2.1</v>
      </c>
      <c r="BA84" s="4">
        <v>13.836</v>
      </c>
      <c r="BB84" s="4">
        <v>16.29</v>
      </c>
      <c r="BC84" s="4">
        <v>1.18</v>
      </c>
      <c r="BD84" s="4">
        <v>11.209</v>
      </c>
      <c r="BE84" s="4">
        <v>3085.0790000000002</v>
      </c>
      <c r="BF84" s="4">
        <v>1.645</v>
      </c>
      <c r="BG84" s="4">
        <v>9.5950000000000006</v>
      </c>
      <c r="BH84" s="4">
        <v>6.0999999999999999E-2</v>
      </c>
      <c r="BI84" s="4">
        <v>9.6560000000000006</v>
      </c>
      <c r="BJ84" s="4">
        <v>8.298</v>
      </c>
      <c r="BK84" s="4">
        <v>5.2999999999999999E-2</v>
      </c>
      <c r="BL84" s="4">
        <v>8.3510000000000009</v>
      </c>
      <c r="BM84" s="4">
        <v>0</v>
      </c>
      <c r="BQ84" s="4">
        <v>375.85700000000003</v>
      </c>
      <c r="BR84" s="4">
        <v>0.17011999999999999</v>
      </c>
      <c r="BS84" s="4">
        <v>-5</v>
      </c>
      <c r="BT84" s="4">
        <v>0.91747000000000001</v>
      </c>
      <c r="BU84" s="4">
        <v>4.1573070000000003</v>
      </c>
      <c r="BV84" s="4">
        <v>18.532893999999999</v>
      </c>
      <c r="BW84" s="4">
        <f t="shared" si="15"/>
        <v>1.0983605094</v>
      </c>
      <c r="BY84" s="4">
        <f t="shared" si="16"/>
        <v>10986.426539361923</v>
      </c>
      <c r="BZ84" s="4">
        <f t="shared" si="17"/>
        <v>5.8580903948490004</v>
      </c>
      <c r="CA84" s="4">
        <f t="shared" si="18"/>
        <v>29.550415864107602</v>
      </c>
      <c r="CB84" s="4">
        <f t="shared" si="19"/>
        <v>0</v>
      </c>
    </row>
    <row r="85" spans="1:80" x14ac:dyDescent="0.25">
      <c r="A85" s="2">
        <v>42801</v>
      </c>
      <c r="B85" s="3">
        <v>0.69440493055555563</v>
      </c>
      <c r="C85" s="4">
        <v>13.13</v>
      </c>
      <c r="D85" s="4">
        <v>1.0999999999999999E-2</v>
      </c>
      <c r="E85" s="4">
        <v>110</v>
      </c>
      <c r="F85" s="4">
        <v>390.2</v>
      </c>
      <c r="G85" s="4">
        <v>2.8</v>
      </c>
      <c r="H85" s="4">
        <v>-0.3</v>
      </c>
      <c r="J85" s="4">
        <v>2.2000000000000002</v>
      </c>
      <c r="K85" s="4">
        <v>0.89929999999999999</v>
      </c>
      <c r="L85" s="4">
        <v>11.8078</v>
      </c>
      <c r="M85" s="4">
        <v>9.9000000000000008E-3</v>
      </c>
      <c r="N85" s="4">
        <v>350.90750000000003</v>
      </c>
      <c r="O85" s="4">
        <v>2.5179999999999998</v>
      </c>
      <c r="P85" s="4">
        <v>353.4</v>
      </c>
      <c r="Q85" s="4">
        <v>303.48989999999998</v>
      </c>
      <c r="R85" s="4">
        <v>2.1778</v>
      </c>
      <c r="S85" s="4">
        <v>305.7</v>
      </c>
      <c r="T85" s="4">
        <v>0</v>
      </c>
      <c r="W85" s="4">
        <v>0</v>
      </c>
      <c r="X85" s="4">
        <v>1.9784999999999999</v>
      </c>
      <c r="Y85" s="4">
        <v>12</v>
      </c>
      <c r="Z85" s="4">
        <v>788</v>
      </c>
      <c r="AA85" s="4">
        <v>804</v>
      </c>
      <c r="AB85" s="4">
        <v>822</v>
      </c>
      <c r="AC85" s="4">
        <v>35</v>
      </c>
      <c r="AD85" s="4">
        <v>17.13</v>
      </c>
      <c r="AE85" s="4">
        <v>0.39</v>
      </c>
      <c r="AF85" s="4">
        <v>957</v>
      </c>
      <c r="AG85" s="4">
        <v>8</v>
      </c>
      <c r="AH85" s="4">
        <v>23.51</v>
      </c>
      <c r="AI85" s="4">
        <v>27</v>
      </c>
      <c r="AJ85" s="4">
        <v>191.5</v>
      </c>
      <c r="AK85" s="4">
        <v>190</v>
      </c>
      <c r="AL85" s="4">
        <v>4.4000000000000004</v>
      </c>
      <c r="AM85" s="4">
        <v>195.6</v>
      </c>
      <c r="AN85" s="4" t="s">
        <v>155</v>
      </c>
      <c r="AO85" s="4">
        <v>1</v>
      </c>
      <c r="AP85" s="5">
        <v>0.9027546296296296</v>
      </c>
      <c r="AQ85" s="4">
        <v>47.162267</v>
      </c>
      <c r="AR85" s="4">
        <v>-88.484116</v>
      </c>
      <c r="AS85" s="4">
        <v>316.5</v>
      </c>
      <c r="AT85" s="4">
        <v>25</v>
      </c>
      <c r="AU85" s="4">
        <v>12</v>
      </c>
      <c r="AV85" s="4">
        <v>8</v>
      </c>
      <c r="AW85" s="4" t="s">
        <v>414</v>
      </c>
      <c r="AX85" s="4">
        <v>1.1206</v>
      </c>
      <c r="AY85" s="4">
        <v>1.5382</v>
      </c>
      <c r="AZ85" s="4">
        <v>2.1103000000000001</v>
      </c>
      <c r="BA85" s="4">
        <v>13.836</v>
      </c>
      <c r="BB85" s="4">
        <v>16.29</v>
      </c>
      <c r="BC85" s="4">
        <v>1.18</v>
      </c>
      <c r="BD85" s="4">
        <v>11.196999999999999</v>
      </c>
      <c r="BE85" s="4">
        <v>3085.078</v>
      </c>
      <c r="BF85" s="4">
        <v>1.645</v>
      </c>
      <c r="BG85" s="4">
        <v>9.6010000000000009</v>
      </c>
      <c r="BH85" s="4">
        <v>6.9000000000000006E-2</v>
      </c>
      <c r="BI85" s="4">
        <v>9.67</v>
      </c>
      <c r="BJ85" s="4">
        <v>8.3040000000000003</v>
      </c>
      <c r="BK85" s="4">
        <v>0.06</v>
      </c>
      <c r="BL85" s="4">
        <v>8.3629999999999995</v>
      </c>
      <c r="BM85" s="4">
        <v>0</v>
      </c>
      <c r="BQ85" s="4">
        <v>375.85700000000003</v>
      </c>
      <c r="BR85" s="4">
        <v>0.18976999999999999</v>
      </c>
      <c r="BS85" s="4">
        <v>-5</v>
      </c>
      <c r="BT85" s="4">
        <v>0.91752999999999996</v>
      </c>
      <c r="BU85" s="4">
        <v>4.637505</v>
      </c>
      <c r="BV85" s="4">
        <v>18.534106000000001</v>
      </c>
      <c r="BW85" s="4">
        <f t="shared" si="15"/>
        <v>1.225228821</v>
      </c>
      <c r="BY85" s="4">
        <f t="shared" si="16"/>
        <v>12255.431579524075</v>
      </c>
      <c r="BZ85" s="4">
        <f t="shared" si="17"/>
        <v>6.5347407580350003</v>
      </c>
      <c r="CA85" s="4">
        <f t="shared" si="18"/>
        <v>32.987530246032001</v>
      </c>
      <c r="CB85" s="4">
        <f t="shared" si="19"/>
        <v>0</v>
      </c>
    </row>
    <row r="86" spans="1:80" x14ac:dyDescent="0.25">
      <c r="A86" s="2">
        <v>42801</v>
      </c>
      <c r="B86" s="3">
        <v>0.69441650462962956</v>
      </c>
      <c r="C86" s="4">
        <v>13.13</v>
      </c>
      <c r="D86" s="4">
        <v>1.0999999999999999E-2</v>
      </c>
      <c r="E86" s="4">
        <v>110</v>
      </c>
      <c r="F86" s="4">
        <v>390.2</v>
      </c>
      <c r="G86" s="4">
        <v>2.6</v>
      </c>
      <c r="H86" s="4">
        <v>3.6</v>
      </c>
      <c r="J86" s="4">
        <v>2.2000000000000002</v>
      </c>
      <c r="K86" s="4">
        <v>0.89939999999999998</v>
      </c>
      <c r="L86" s="4">
        <v>11.8086</v>
      </c>
      <c r="M86" s="4">
        <v>9.9000000000000008E-3</v>
      </c>
      <c r="N86" s="4">
        <v>350.93729999999999</v>
      </c>
      <c r="O86" s="4">
        <v>2.3439999999999999</v>
      </c>
      <c r="P86" s="4">
        <v>353.3</v>
      </c>
      <c r="Q86" s="4">
        <v>303.51569999999998</v>
      </c>
      <c r="R86" s="4">
        <v>2.0272000000000001</v>
      </c>
      <c r="S86" s="4">
        <v>305.5</v>
      </c>
      <c r="T86" s="4">
        <v>3.5855000000000001</v>
      </c>
      <c r="W86" s="4">
        <v>0</v>
      </c>
      <c r="X86" s="4">
        <v>1.9785999999999999</v>
      </c>
      <c r="Y86" s="4">
        <v>12</v>
      </c>
      <c r="Z86" s="4">
        <v>787</v>
      </c>
      <c r="AA86" s="4">
        <v>803</v>
      </c>
      <c r="AB86" s="4">
        <v>822</v>
      </c>
      <c r="AC86" s="4">
        <v>35</v>
      </c>
      <c r="AD86" s="4">
        <v>17.13</v>
      </c>
      <c r="AE86" s="4">
        <v>0.39</v>
      </c>
      <c r="AF86" s="4">
        <v>957</v>
      </c>
      <c r="AG86" s="4">
        <v>8</v>
      </c>
      <c r="AH86" s="4">
        <v>24</v>
      </c>
      <c r="AI86" s="4">
        <v>27</v>
      </c>
      <c r="AJ86" s="4">
        <v>192</v>
      </c>
      <c r="AK86" s="4">
        <v>190</v>
      </c>
      <c r="AL86" s="4">
        <v>4.5</v>
      </c>
      <c r="AM86" s="4">
        <v>195.2</v>
      </c>
      <c r="AN86" s="4" t="s">
        <v>155</v>
      </c>
      <c r="AO86" s="4">
        <v>1</v>
      </c>
      <c r="AP86" s="5">
        <v>0.90276620370370375</v>
      </c>
      <c r="AQ86" s="4">
        <v>47.162365999999999</v>
      </c>
      <c r="AR86" s="4">
        <v>-88.484100999999995</v>
      </c>
      <c r="AS86" s="4">
        <v>316.60000000000002</v>
      </c>
      <c r="AT86" s="4">
        <v>25.1</v>
      </c>
      <c r="AU86" s="4">
        <v>12</v>
      </c>
      <c r="AV86" s="4">
        <v>8</v>
      </c>
      <c r="AW86" s="4" t="s">
        <v>414</v>
      </c>
      <c r="AX86" s="4">
        <v>1.3</v>
      </c>
      <c r="AY86" s="4">
        <v>1</v>
      </c>
      <c r="AZ86" s="4">
        <v>2.1587999999999998</v>
      </c>
      <c r="BA86" s="4">
        <v>13.836</v>
      </c>
      <c r="BB86" s="4">
        <v>16.29</v>
      </c>
      <c r="BC86" s="4">
        <v>1.18</v>
      </c>
      <c r="BD86" s="4">
        <v>11.19</v>
      </c>
      <c r="BE86" s="4">
        <v>3084.9839999999999</v>
      </c>
      <c r="BF86" s="4">
        <v>1.645</v>
      </c>
      <c r="BG86" s="4">
        <v>9.6010000000000009</v>
      </c>
      <c r="BH86" s="4">
        <v>6.4000000000000001E-2</v>
      </c>
      <c r="BI86" s="4">
        <v>9.6649999999999991</v>
      </c>
      <c r="BJ86" s="4">
        <v>8.3040000000000003</v>
      </c>
      <c r="BK86" s="4">
        <v>5.5E-2</v>
      </c>
      <c r="BL86" s="4">
        <v>8.359</v>
      </c>
      <c r="BM86" s="4">
        <v>3.04E-2</v>
      </c>
      <c r="BQ86" s="4">
        <v>375.846</v>
      </c>
      <c r="BR86" s="4">
        <v>0.20147000000000001</v>
      </c>
      <c r="BS86" s="4">
        <v>-5</v>
      </c>
      <c r="BT86" s="4">
        <v>0.91900000000000004</v>
      </c>
      <c r="BU86" s="4">
        <v>4.9234229999999997</v>
      </c>
      <c r="BV86" s="4">
        <v>18.563800000000001</v>
      </c>
      <c r="BW86" s="4">
        <f t="shared" si="15"/>
        <v>1.3007683565999999</v>
      </c>
      <c r="BY86" s="4">
        <f t="shared" si="16"/>
        <v>13010.624298986731</v>
      </c>
      <c r="BZ86" s="4">
        <f t="shared" si="17"/>
        <v>6.9376298132609993</v>
      </c>
      <c r="CA86" s="4">
        <f t="shared" si="18"/>
        <v>35.021323993507202</v>
      </c>
      <c r="CB86" s="4">
        <f t="shared" si="19"/>
        <v>0.12820908591072</v>
      </c>
    </row>
    <row r="87" spans="1:80" x14ac:dyDescent="0.25">
      <c r="A87" s="2">
        <v>42801</v>
      </c>
      <c r="B87" s="3">
        <v>0.69442807870370371</v>
      </c>
      <c r="C87" s="4">
        <v>13.151999999999999</v>
      </c>
      <c r="D87" s="4">
        <v>1.0999999999999999E-2</v>
      </c>
      <c r="E87" s="4">
        <v>110</v>
      </c>
      <c r="F87" s="4">
        <v>389.8</v>
      </c>
      <c r="G87" s="4">
        <v>2.5</v>
      </c>
      <c r="H87" s="4">
        <v>2.2000000000000002</v>
      </c>
      <c r="J87" s="4">
        <v>2.2000000000000002</v>
      </c>
      <c r="K87" s="4">
        <v>0.8992</v>
      </c>
      <c r="L87" s="4">
        <v>11.826000000000001</v>
      </c>
      <c r="M87" s="4">
        <v>9.9000000000000008E-3</v>
      </c>
      <c r="N87" s="4">
        <v>350.50839999999999</v>
      </c>
      <c r="O87" s="4">
        <v>2.2534999999999998</v>
      </c>
      <c r="P87" s="4">
        <v>352.8</v>
      </c>
      <c r="Q87" s="4">
        <v>303.14479999999998</v>
      </c>
      <c r="R87" s="4">
        <v>1.9490000000000001</v>
      </c>
      <c r="S87" s="4">
        <v>305.10000000000002</v>
      </c>
      <c r="T87" s="4">
        <v>2.1976</v>
      </c>
      <c r="W87" s="4">
        <v>0</v>
      </c>
      <c r="X87" s="4">
        <v>1.9781</v>
      </c>
      <c r="Y87" s="4">
        <v>11.9</v>
      </c>
      <c r="Z87" s="4">
        <v>787</v>
      </c>
      <c r="AA87" s="4">
        <v>802</v>
      </c>
      <c r="AB87" s="4">
        <v>823</v>
      </c>
      <c r="AC87" s="4">
        <v>35</v>
      </c>
      <c r="AD87" s="4">
        <v>17.13</v>
      </c>
      <c r="AE87" s="4">
        <v>0.39</v>
      </c>
      <c r="AF87" s="4">
        <v>957</v>
      </c>
      <c r="AG87" s="4">
        <v>8</v>
      </c>
      <c r="AH87" s="4">
        <v>24</v>
      </c>
      <c r="AI87" s="4">
        <v>27</v>
      </c>
      <c r="AJ87" s="4">
        <v>192</v>
      </c>
      <c r="AK87" s="4">
        <v>189.5</v>
      </c>
      <c r="AL87" s="4">
        <v>4.4000000000000004</v>
      </c>
      <c r="AM87" s="4">
        <v>195.2</v>
      </c>
      <c r="AN87" s="4" t="s">
        <v>155</v>
      </c>
      <c r="AO87" s="4">
        <v>1</v>
      </c>
      <c r="AP87" s="5">
        <v>0.90277777777777779</v>
      </c>
      <c r="AQ87" s="4">
        <v>47.162467999999997</v>
      </c>
      <c r="AR87" s="4">
        <v>-88.484087000000002</v>
      </c>
      <c r="AS87" s="4">
        <v>316.60000000000002</v>
      </c>
      <c r="AT87" s="4">
        <v>25.3</v>
      </c>
      <c r="AU87" s="4">
        <v>12</v>
      </c>
      <c r="AV87" s="4">
        <v>8</v>
      </c>
      <c r="AW87" s="4" t="s">
        <v>414</v>
      </c>
      <c r="AX87" s="4">
        <v>1.3514999999999999</v>
      </c>
      <c r="AY87" s="4">
        <v>1.0206</v>
      </c>
      <c r="AZ87" s="4">
        <v>1.8514999999999999</v>
      </c>
      <c r="BA87" s="4">
        <v>13.836</v>
      </c>
      <c r="BB87" s="4">
        <v>16.27</v>
      </c>
      <c r="BC87" s="4">
        <v>1.18</v>
      </c>
      <c r="BD87" s="4">
        <v>11.215</v>
      </c>
      <c r="BE87" s="4">
        <v>3085.009</v>
      </c>
      <c r="BF87" s="4">
        <v>1.6419999999999999</v>
      </c>
      <c r="BG87" s="4">
        <v>9.5749999999999993</v>
      </c>
      <c r="BH87" s="4">
        <v>6.2E-2</v>
      </c>
      <c r="BI87" s="4">
        <v>9.6370000000000005</v>
      </c>
      <c r="BJ87" s="4">
        <v>8.2810000000000006</v>
      </c>
      <c r="BK87" s="4">
        <v>5.2999999999999999E-2</v>
      </c>
      <c r="BL87" s="4">
        <v>8.3350000000000009</v>
      </c>
      <c r="BM87" s="4">
        <v>1.8599999999999998E-2</v>
      </c>
      <c r="BQ87" s="4">
        <v>375.21</v>
      </c>
      <c r="BR87" s="4">
        <v>0.18521000000000001</v>
      </c>
      <c r="BS87" s="4">
        <v>-5</v>
      </c>
      <c r="BT87" s="4">
        <v>0.91747000000000001</v>
      </c>
      <c r="BU87" s="4">
        <v>4.5260699999999998</v>
      </c>
      <c r="BV87" s="4">
        <v>18.532893999999999</v>
      </c>
      <c r="BW87" s="4">
        <f t="shared" si="15"/>
        <v>1.1957876939999998</v>
      </c>
      <c r="BY87" s="4">
        <f t="shared" si="16"/>
        <v>11960.677262054058</v>
      </c>
      <c r="BZ87" s="4">
        <f t="shared" si="17"/>
        <v>6.3660858248040002</v>
      </c>
      <c r="CA87" s="4">
        <f t="shared" si="18"/>
        <v>32.105698364922006</v>
      </c>
      <c r="CB87" s="4">
        <f t="shared" si="19"/>
        <v>7.2112787053199998E-2</v>
      </c>
    </row>
    <row r="88" spans="1:80" x14ac:dyDescent="0.25">
      <c r="A88" s="2">
        <v>42801</v>
      </c>
      <c r="B88" s="3">
        <v>0.69443965277777775</v>
      </c>
      <c r="C88" s="4">
        <v>13.17</v>
      </c>
      <c r="D88" s="4">
        <v>1.0999999999999999E-2</v>
      </c>
      <c r="E88" s="4">
        <v>110</v>
      </c>
      <c r="F88" s="4">
        <v>389.8</v>
      </c>
      <c r="G88" s="4">
        <v>2.4</v>
      </c>
      <c r="H88" s="4">
        <v>7.1</v>
      </c>
      <c r="J88" s="4">
        <v>2.1800000000000002</v>
      </c>
      <c r="K88" s="4">
        <v>0.89900000000000002</v>
      </c>
      <c r="L88" s="4">
        <v>11.8393</v>
      </c>
      <c r="M88" s="4">
        <v>9.9000000000000008E-3</v>
      </c>
      <c r="N88" s="4">
        <v>350.40910000000002</v>
      </c>
      <c r="O88" s="4">
        <v>2.1575000000000002</v>
      </c>
      <c r="P88" s="4">
        <v>352.6</v>
      </c>
      <c r="Q88" s="4">
        <v>303.05889999999999</v>
      </c>
      <c r="R88" s="4">
        <v>1.8660000000000001</v>
      </c>
      <c r="S88" s="4">
        <v>304.89999999999998</v>
      </c>
      <c r="T88" s="4">
        <v>7.0952000000000002</v>
      </c>
      <c r="W88" s="4">
        <v>0</v>
      </c>
      <c r="X88" s="4">
        <v>1.962</v>
      </c>
      <c r="Y88" s="4">
        <v>12</v>
      </c>
      <c r="Z88" s="4">
        <v>786</v>
      </c>
      <c r="AA88" s="4">
        <v>802</v>
      </c>
      <c r="AB88" s="4">
        <v>823</v>
      </c>
      <c r="AC88" s="4">
        <v>35</v>
      </c>
      <c r="AD88" s="4">
        <v>17.13</v>
      </c>
      <c r="AE88" s="4">
        <v>0.39</v>
      </c>
      <c r="AF88" s="4">
        <v>957</v>
      </c>
      <c r="AG88" s="4">
        <v>8</v>
      </c>
      <c r="AH88" s="4">
        <v>24</v>
      </c>
      <c r="AI88" s="4">
        <v>27</v>
      </c>
      <c r="AJ88" s="4">
        <v>192</v>
      </c>
      <c r="AK88" s="4">
        <v>189</v>
      </c>
      <c r="AL88" s="4">
        <v>4.2</v>
      </c>
      <c r="AM88" s="4">
        <v>195.5</v>
      </c>
      <c r="AN88" s="4" t="s">
        <v>155</v>
      </c>
      <c r="AO88" s="4">
        <v>1</v>
      </c>
      <c r="AP88" s="5">
        <v>0.90278935185185183</v>
      </c>
      <c r="AQ88" s="4">
        <v>47.162571</v>
      </c>
      <c r="AR88" s="4">
        <v>-88.484078999999994</v>
      </c>
      <c r="AS88" s="4">
        <v>316.89999999999998</v>
      </c>
      <c r="AT88" s="4">
        <v>25.3</v>
      </c>
      <c r="AU88" s="4">
        <v>12</v>
      </c>
      <c r="AV88" s="4">
        <v>8</v>
      </c>
      <c r="AW88" s="4" t="s">
        <v>414</v>
      </c>
      <c r="AX88" s="4">
        <v>1.7690999999999999</v>
      </c>
      <c r="AY88" s="4">
        <v>1.1794</v>
      </c>
      <c r="AZ88" s="4">
        <v>2.2484999999999999</v>
      </c>
      <c r="BA88" s="4">
        <v>13.836</v>
      </c>
      <c r="BB88" s="4">
        <v>16.239999999999998</v>
      </c>
      <c r="BC88" s="4">
        <v>1.17</v>
      </c>
      <c r="BD88" s="4">
        <v>11.24</v>
      </c>
      <c r="BE88" s="4">
        <v>3084.873</v>
      </c>
      <c r="BF88" s="4">
        <v>1.64</v>
      </c>
      <c r="BG88" s="4">
        <v>9.5609999999999999</v>
      </c>
      <c r="BH88" s="4">
        <v>5.8999999999999997E-2</v>
      </c>
      <c r="BI88" s="4">
        <v>9.6199999999999992</v>
      </c>
      <c r="BJ88" s="4">
        <v>8.2690000000000001</v>
      </c>
      <c r="BK88" s="4">
        <v>5.0999999999999997E-2</v>
      </c>
      <c r="BL88" s="4">
        <v>8.32</v>
      </c>
      <c r="BM88" s="4">
        <v>6.0100000000000001E-2</v>
      </c>
      <c r="BQ88" s="4">
        <v>371.71800000000002</v>
      </c>
      <c r="BR88" s="4">
        <v>0.18934200000000001</v>
      </c>
      <c r="BS88" s="4">
        <v>-5</v>
      </c>
      <c r="BT88" s="4">
        <v>0.91701900000000003</v>
      </c>
      <c r="BU88" s="4">
        <v>4.6270369999999996</v>
      </c>
      <c r="BV88" s="4">
        <v>18.523783000000002</v>
      </c>
      <c r="BW88" s="4">
        <f t="shared" si="15"/>
        <v>1.2224631753999999</v>
      </c>
      <c r="BY88" s="4">
        <f t="shared" si="16"/>
        <v>12226.955506580436</v>
      </c>
      <c r="BZ88" s="4">
        <f t="shared" si="17"/>
        <v>6.5001726264879993</v>
      </c>
      <c r="CA88" s="4">
        <f t="shared" si="18"/>
        <v>32.774346005139797</v>
      </c>
      <c r="CB88" s="4">
        <f t="shared" si="19"/>
        <v>0.23820754564141999</v>
      </c>
    </row>
    <row r="89" spans="1:80" x14ac:dyDescent="0.25">
      <c r="A89" s="2">
        <v>42801</v>
      </c>
      <c r="B89" s="3">
        <v>0.6944512268518519</v>
      </c>
      <c r="C89" s="4">
        <v>13.172000000000001</v>
      </c>
      <c r="D89" s="4">
        <v>1.0999999999999999E-2</v>
      </c>
      <c r="E89" s="4">
        <v>110</v>
      </c>
      <c r="F89" s="4">
        <v>389.8</v>
      </c>
      <c r="G89" s="4">
        <v>2.4</v>
      </c>
      <c r="H89" s="4">
        <v>4</v>
      </c>
      <c r="J89" s="4">
        <v>2.1</v>
      </c>
      <c r="K89" s="4">
        <v>0.89890000000000003</v>
      </c>
      <c r="L89" s="4">
        <v>11.841100000000001</v>
      </c>
      <c r="M89" s="4">
        <v>9.9000000000000008E-3</v>
      </c>
      <c r="N89" s="4">
        <v>350.4042</v>
      </c>
      <c r="O89" s="4">
        <v>2.1575000000000002</v>
      </c>
      <c r="P89" s="4">
        <v>352.6</v>
      </c>
      <c r="Q89" s="4">
        <v>303.05470000000003</v>
      </c>
      <c r="R89" s="4">
        <v>1.8658999999999999</v>
      </c>
      <c r="S89" s="4">
        <v>304.89999999999998</v>
      </c>
      <c r="T89" s="4">
        <v>3.9748999999999999</v>
      </c>
      <c r="W89" s="4">
        <v>0</v>
      </c>
      <c r="X89" s="4">
        <v>1.8877999999999999</v>
      </c>
      <c r="Y89" s="4">
        <v>11.9</v>
      </c>
      <c r="Z89" s="4">
        <v>786</v>
      </c>
      <c r="AA89" s="4">
        <v>801</v>
      </c>
      <c r="AB89" s="4">
        <v>822</v>
      </c>
      <c r="AC89" s="4">
        <v>35</v>
      </c>
      <c r="AD89" s="4">
        <v>17.13</v>
      </c>
      <c r="AE89" s="4">
        <v>0.39</v>
      </c>
      <c r="AF89" s="4">
        <v>957</v>
      </c>
      <c r="AG89" s="4">
        <v>8</v>
      </c>
      <c r="AH89" s="4">
        <v>24</v>
      </c>
      <c r="AI89" s="4">
        <v>27</v>
      </c>
      <c r="AJ89" s="4">
        <v>192</v>
      </c>
      <c r="AK89" s="4">
        <v>189</v>
      </c>
      <c r="AL89" s="4">
        <v>4.3</v>
      </c>
      <c r="AM89" s="4">
        <v>195.9</v>
      </c>
      <c r="AN89" s="4" t="s">
        <v>155</v>
      </c>
      <c r="AO89" s="4">
        <v>1</v>
      </c>
      <c r="AP89" s="5">
        <v>0.90280092592592587</v>
      </c>
      <c r="AQ89" s="4">
        <v>47.162674000000003</v>
      </c>
      <c r="AR89" s="4">
        <v>-88.484074000000007</v>
      </c>
      <c r="AS89" s="4">
        <v>317.10000000000002</v>
      </c>
      <c r="AT89" s="4">
        <v>25.4</v>
      </c>
      <c r="AU89" s="4">
        <v>12</v>
      </c>
      <c r="AV89" s="4">
        <v>8</v>
      </c>
      <c r="AW89" s="4" t="s">
        <v>414</v>
      </c>
      <c r="AX89" s="4">
        <v>1.4691000000000001</v>
      </c>
      <c r="AY89" s="4">
        <v>1.0103</v>
      </c>
      <c r="AZ89" s="4">
        <v>1.8103</v>
      </c>
      <c r="BA89" s="4">
        <v>13.836</v>
      </c>
      <c r="BB89" s="4">
        <v>16.239999999999998</v>
      </c>
      <c r="BC89" s="4">
        <v>1.17</v>
      </c>
      <c r="BD89" s="4">
        <v>11.241</v>
      </c>
      <c r="BE89" s="4">
        <v>3084.953</v>
      </c>
      <c r="BF89" s="4">
        <v>1.64</v>
      </c>
      <c r="BG89" s="4">
        <v>9.56</v>
      </c>
      <c r="BH89" s="4">
        <v>5.8999999999999997E-2</v>
      </c>
      <c r="BI89" s="4">
        <v>9.6189999999999998</v>
      </c>
      <c r="BJ89" s="4">
        <v>8.2680000000000007</v>
      </c>
      <c r="BK89" s="4">
        <v>5.0999999999999997E-2</v>
      </c>
      <c r="BL89" s="4">
        <v>8.3190000000000008</v>
      </c>
      <c r="BM89" s="4">
        <v>3.3599999999999998E-2</v>
      </c>
      <c r="BQ89" s="4">
        <v>357.608</v>
      </c>
      <c r="BR89" s="4">
        <v>0.19681000000000001</v>
      </c>
      <c r="BS89" s="4">
        <v>-5</v>
      </c>
      <c r="BT89" s="4">
        <v>0.91698100000000005</v>
      </c>
      <c r="BU89" s="4">
        <v>4.8095400000000001</v>
      </c>
      <c r="BV89" s="4">
        <v>18.523015999999998</v>
      </c>
      <c r="BW89" s="4">
        <f t="shared" si="15"/>
        <v>1.2706804679999999</v>
      </c>
      <c r="BY89" s="4">
        <f t="shared" si="16"/>
        <v>12709.549675897693</v>
      </c>
      <c r="BZ89" s="4">
        <f t="shared" si="17"/>
        <v>6.7565572209600004</v>
      </c>
      <c r="CA89" s="4">
        <f t="shared" si="18"/>
        <v>34.062936038352007</v>
      </c>
      <c r="CB89" s="4">
        <f t="shared" si="19"/>
        <v>0.13842702599039999</v>
      </c>
    </row>
    <row r="90" spans="1:80" x14ac:dyDescent="0.25">
      <c r="A90" s="2">
        <v>42801</v>
      </c>
      <c r="B90" s="3">
        <v>0.69446280092592583</v>
      </c>
      <c r="C90" s="4">
        <v>13.180999999999999</v>
      </c>
      <c r="D90" s="4">
        <v>1.0999999999999999E-2</v>
      </c>
      <c r="E90" s="4">
        <v>110</v>
      </c>
      <c r="F90" s="4">
        <v>389.8</v>
      </c>
      <c r="G90" s="4">
        <v>2.2999999999999998</v>
      </c>
      <c r="H90" s="4">
        <v>2.2000000000000002</v>
      </c>
      <c r="J90" s="4">
        <v>2.08</v>
      </c>
      <c r="K90" s="4">
        <v>0.89890000000000003</v>
      </c>
      <c r="L90" s="4">
        <v>11.8483</v>
      </c>
      <c r="M90" s="4">
        <v>9.9000000000000008E-3</v>
      </c>
      <c r="N90" s="4">
        <v>350.39479999999998</v>
      </c>
      <c r="O90" s="4">
        <v>2.0729000000000002</v>
      </c>
      <c r="P90" s="4">
        <v>352.5</v>
      </c>
      <c r="Q90" s="4">
        <v>303.04649999999998</v>
      </c>
      <c r="R90" s="4">
        <v>1.7927999999999999</v>
      </c>
      <c r="S90" s="4">
        <v>304.8</v>
      </c>
      <c r="T90" s="4">
        <v>2.1871999999999998</v>
      </c>
      <c r="W90" s="4">
        <v>0</v>
      </c>
      <c r="X90" s="4">
        <v>1.8686</v>
      </c>
      <c r="Y90" s="4">
        <v>12</v>
      </c>
      <c r="Z90" s="4">
        <v>786</v>
      </c>
      <c r="AA90" s="4">
        <v>802</v>
      </c>
      <c r="AB90" s="4">
        <v>821</v>
      </c>
      <c r="AC90" s="4">
        <v>35</v>
      </c>
      <c r="AD90" s="4">
        <v>17.13</v>
      </c>
      <c r="AE90" s="4">
        <v>0.39</v>
      </c>
      <c r="AF90" s="4">
        <v>957</v>
      </c>
      <c r="AG90" s="4">
        <v>8</v>
      </c>
      <c r="AH90" s="4">
        <v>24</v>
      </c>
      <c r="AI90" s="4">
        <v>27</v>
      </c>
      <c r="AJ90" s="4">
        <v>192</v>
      </c>
      <c r="AK90" s="4">
        <v>189.5</v>
      </c>
      <c r="AL90" s="4">
        <v>4.3</v>
      </c>
      <c r="AM90" s="4">
        <v>196</v>
      </c>
      <c r="AN90" s="4" t="s">
        <v>155</v>
      </c>
      <c r="AO90" s="4">
        <v>1</v>
      </c>
      <c r="AP90" s="5">
        <v>0.90281250000000002</v>
      </c>
      <c r="AQ90" s="4">
        <v>47.162776000000001</v>
      </c>
      <c r="AR90" s="4">
        <v>-88.484067999999994</v>
      </c>
      <c r="AS90" s="4">
        <v>317.39999999999998</v>
      </c>
      <c r="AT90" s="4">
        <v>25.4</v>
      </c>
      <c r="AU90" s="4">
        <v>12</v>
      </c>
      <c r="AV90" s="4">
        <v>8</v>
      </c>
      <c r="AW90" s="4" t="s">
        <v>414</v>
      </c>
      <c r="AX90" s="4">
        <v>1.2102999999999999</v>
      </c>
      <c r="AY90" s="4">
        <v>1.1206</v>
      </c>
      <c r="AZ90" s="4">
        <v>1.9309000000000001</v>
      </c>
      <c r="BA90" s="4">
        <v>13.836</v>
      </c>
      <c r="BB90" s="4">
        <v>16.23</v>
      </c>
      <c r="BC90" s="4">
        <v>1.17</v>
      </c>
      <c r="BD90" s="4">
        <v>11.246</v>
      </c>
      <c r="BE90" s="4">
        <v>3084.9960000000001</v>
      </c>
      <c r="BF90" s="4">
        <v>1.639</v>
      </c>
      <c r="BG90" s="4">
        <v>9.5540000000000003</v>
      </c>
      <c r="BH90" s="4">
        <v>5.7000000000000002E-2</v>
      </c>
      <c r="BI90" s="4">
        <v>9.6110000000000007</v>
      </c>
      <c r="BJ90" s="4">
        <v>8.2629999999999999</v>
      </c>
      <c r="BK90" s="4">
        <v>4.9000000000000002E-2</v>
      </c>
      <c r="BL90" s="4">
        <v>8.3119999999999994</v>
      </c>
      <c r="BM90" s="4">
        <v>1.8499999999999999E-2</v>
      </c>
      <c r="BQ90" s="4">
        <v>353.77199999999999</v>
      </c>
      <c r="BR90" s="4">
        <v>0.17374000000000001</v>
      </c>
      <c r="BS90" s="4">
        <v>-5</v>
      </c>
      <c r="BT90" s="4">
        <v>0.91600000000000004</v>
      </c>
      <c r="BU90" s="4">
        <v>4.2457719999999997</v>
      </c>
      <c r="BV90" s="4">
        <v>18.5032</v>
      </c>
      <c r="BW90" s="4">
        <f t="shared" si="15"/>
        <v>1.1217329623999999</v>
      </c>
      <c r="BY90" s="4">
        <f t="shared" si="16"/>
        <v>11219.909242978818</v>
      </c>
      <c r="BZ90" s="4">
        <f t="shared" si="17"/>
        <v>5.9609254758327994</v>
      </c>
      <c r="CA90" s="4">
        <f t="shared" si="18"/>
        <v>30.051938503237597</v>
      </c>
      <c r="CB90" s="4">
        <f t="shared" si="19"/>
        <v>6.7283173461199997E-2</v>
      </c>
    </row>
    <row r="91" spans="1:80" x14ac:dyDescent="0.25">
      <c r="A91" s="2">
        <v>42801</v>
      </c>
      <c r="B91" s="3">
        <v>0.69447437499999998</v>
      </c>
      <c r="C91" s="4">
        <v>13.189</v>
      </c>
      <c r="D91" s="4">
        <v>1.0999999999999999E-2</v>
      </c>
      <c r="E91" s="4">
        <v>110</v>
      </c>
      <c r="F91" s="4">
        <v>387.8</v>
      </c>
      <c r="G91" s="4">
        <v>2.2000000000000002</v>
      </c>
      <c r="H91" s="4">
        <v>7.8</v>
      </c>
      <c r="J91" s="4">
        <v>2</v>
      </c>
      <c r="K91" s="4">
        <v>0.89880000000000004</v>
      </c>
      <c r="L91" s="4">
        <v>11.854799999999999</v>
      </c>
      <c r="M91" s="4">
        <v>9.9000000000000008E-3</v>
      </c>
      <c r="N91" s="4">
        <v>348.59589999999997</v>
      </c>
      <c r="O91" s="4">
        <v>1.9775</v>
      </c>
      <c r="P91" s="4">
        <v>350.6</v>
      </c>
      <c r="Q91" s="4">
        <v>301.4907</v>
      </c>
      <c r="R91" s="4">
        <v>1.7101999999999999</v>
      </c>
      <c r="S91" s="4">
        <v>303.2</v>
      </c>
      <c r="T91" s="4">
        <v>7.7796000000000003</v>
      </c>
      <c r="W91" s="4">
        <v>0</v>
      </c>
      <c r="X91" s="4">
        <v>1.7977000000000001</v>
      </c>
      <c r="Y91" s="4">
        <v>12</v>
      </c>
      <c r="Z91" s="4">
        <v>786</v>
      </c>
      <c r="AA91" s="4">
        <v>801</v>
      </c>
      <c r="AB91" s="4">
        <v>822</v>
      </c>
      <c r="AC91" s="4">
        <v>35</v>
      </c>
      <c r="AD91" s="4">
        <v>17.13</v>
      </c>
      <c r="AE91" s="4">
        <v>0.39</v>
      </c>
      <c r="AF91" s="4">
        <v>957</v>
      </c>
      <c r="AG91" s="4">
        <v>8</v>
      </c>
      <c r="AH91" s="4">
        <v>23.49</v>
      </c>
      <c r="AI91" s="4">
        <v>27</v>
      </c>
      <c r="AJ91" s="4">
        <v>191.5</v>
      </c>
      <c r="AK91" s="4">
        <v>189.5</v>
      </c>
      <c r="AL91" s="4">
        <v>4.3</v>
      </c>
      <c r="AM91" s="4">
        <v>196</v>
      </c>
      <c r="AN91" s="4" t="s">
        <v>155</v>
      </c>
      <c r="AO91" s="4">
        <v>2</v>
      </c>
      <c r="AP91" s="5">
        <v>0.90282407407407417</v>
      </c>
      <c r="AQ91" s="4">
        <v>47.162878999999997</v>
      </c>
      <c r="AR91" s="4">
        <v>-88.484077999999997</v>
      </c>
      <c r="AS91" s="4">
        <v>317.7</v>
      </c>
      <c r="AT91" s="4">
        <v>25.4</v>
      </c>
      <c r="AU91" s="4">
        <v>12</v>
      </c>
      <c r="AV91" s="4">
        <v>8</v>
      </c>
      <c r="AW91" s="4" t="s">
        <v>414</v>
      </c>
      <c r="AX91" s="4">
        <v>1.2794000000000001</v>
      </c>
      <c r="AY91" s="4">
        <v>1.3103</v>
      </c>
      <c r="AZ91" s="4">
        <v>2.2000000000000002</v>
      </c>
      <c r="BA91" s="4">
        <v>13.836</v>
      </c>
      <c r="BB91" s="4">
        <v>16.22</v>
      </c>
      <c r="BC91" s="4">
        <v>1.17</v>
      </c>
      <c r="BD91" s="4">
        <v>11.254</v>
      </c>
      <c r="BE91" s="4">
        <v>3084.846</v>
      </c>
      <c r="BF91" s="4">
        <v>1.6379999999999999</v>
      </c>
      <c r="BG91" s="4">
        <v>9.4990000000000006</v>
      </c>
      <c r="BH91" s="4">
        <v>5.3999999999999999E-2</v>
      </c>
      <c r="BI91" s="4">
        <v>9.5530000000000008</v>
      </c>
      <c r="BJ91" s="4">
        <v>8.2159999999999993</v>
      </c>
      <c r="BK91" s="4">
        <v>4.7E-2</v>
      </c>
      <c r="BL91" s="4">
        <v>8.2620000000000005</v>
      </c>
      <c r="BM91" s="4">
        <v>6.5799999999999997E-2</v>
      </c>
      <c r="BQ91" s="4">
        <v>340.13799999999998</v>
      </c>
      <c r="BR91" s="4">
        <v>0.15487999999999999</v>
      </c>
      <c r="BS91" s="4">
        <v>-5</v>
      </c>
      <c r="BT91" s="4">
        <v>0.91600000000000004</v>
      </c>
      <c r="BU91" s="4">
        <v>3.7848799999999998</v>
      </c>
      <c r="BV91" s="4">
        <v>18.5032</v>
      </c>
      <c r="BW91" s="4">
        <f t="shared" si="15"/>
        <v>0.99996529599999995</v>
      </c>
      <c r="BY91" s="4">
        <f t="shared" si="16"/>
        <v>10001.466233935967</v>
      </c>
      <c r="BZ91" s="4">
        <f t="shared" si="17"/>
        <v>5.3106060047039998</v>
      </c>
      <c r="CA91" s="4">
        <f t="shared" si="18"/>
        <v>26.637325356927999</v>
      </c>
      <c r="CB91" s="4">
        <f t="shared" si="19"/>
        <v>0.2133320360864</v>
      </c>
    </row>
    <row r="92" spans="1:80" x14ac:dyDescent="0.25">
      <c r="A92" s="2">
        <v>42801</v>
      </c>
      <c r="B92" s="3">
        <v>0.69448594907407413</v>
      </c>
      <c r="C92" s="4">
        <v>13.227</v>
      </c>
      <c r="D92" s="4">
        <v>1.0999999999999999E-2</v>
      </c>
      <c r="E92" s="4">
        <v>110</v>
      </c>
      <c r="F92" s="4">
        <v>386.4</v>
      </c>
      <c r="G92" s="4">
        <v>2.2999999999999998</v>
      </c>
      <c r="H92" s="4">
        <v>1.4</v>
      </c>
      <c r="J92" s="4">
        <v>2</v>
      </c>
      <c r="K92" s="4">
        <v>0.89859999999999995</v>
      </c>
      <c r="L92" s="4">
        <v>11.8856</v>
      </c>
      <c r="M92" s="4">
        <v>9.9000000000000008E-3</v>
      </c>
      <c r="N92" s="4">
        <v>347.21870000000001</v>
      </c>
      <c r="O92" s="4">
        <v>2.0668000000000002</v>
      </c>
      <c r="P92" s="4">
        <v>349.3</v>
      </c>
      <c r="Q92" s="4">
        <v>300.2996</v>
      </c>
      <c r="R92" s="4">
        <v>1.7875000000000001</v>
      </c>
      <c r="S92" s="4">
        <v>302.10000000000002</v>
      </c>
      <c r="T92" s="4">
        <v>1.3769</v>
      </c>
      <c r="W92" s="4">
        <v>0</v>
      </c>
      <c r="X92" s="4">
        <v>1.7971999999999999</v>
      </c>
      <c r="Y92" s="4">
        <v>11.9</v>
      </c>
      <c r="Z92" s="4">
        <v>785</v>
      </c>
      <c r="AA92" s="4">
        <v>801</v>
      </c>
      <c r="AB92" s="4">
        <v>821</v>
      </c>
      <c r="AC92" s="4">
        <v>35</v>
      </c>
      <c r="AD92" s="4">
        <v>17.13</v>
      </c>
      <c r="AE92" s="4">
        <v>0.39</v>
      </c>
      <c r="AF92" s="4">
        <v>957</v>
      </c>
      <c r="AG92" s="4">
        <v>8</v>
      </c>
      <c r="AH92" s="4">
        <v>23.51</v>
      </c>
      <c r="AI92" s="4">
        <v>27</v>
      </c>
      <c r="AJ92" s="4">
        <v>191.5</v>
      </c>
      <c r="AK92" s="4">
        <v>189</v>
      </c>
      <c r="AL92" s="4">
        <v>4.4000000000000004</v>
      </c>
      <c r="AM92" s="4">
        <v>196</v>
      </c>
      <c r="AN92" s="4" t="s">
        <v>155</v>
      </c>
      <c r="AO92" s="4">
        <v>2</v>
      </c>
      <c r="AP92" s="5">
        <v>0.9028356481481481</v>
      </c>
      <c r="AQ92" s="4">
        <v>47.162979999999997</v>
      </c>
      <c r="AR92" s="4">
        <v>-88.484088999999997</v>
      </c>
      <c r="AS92" s="4">
        <v>317.89999999999998</v>
      </c>
      <c r="AT92" s="4">
        <v>25.3</v>
      </c>
      <c r="AU92" s="4">
        <v>12</v>
      </c>
      <c r="AV92" s="4">
        <v>9</v>
      </c>
      <c r="AW92" s="4" t="s">
        <v>413</v>
      </c>
      <c r="AX92" s="4">
        <v>1.11029</v>
      </c>
      <c r="AY92" s="4">
        <v>1.41029</v>
      </c>
      <c r="AZ92" s="4">
        <v>2.2102900000000001</v>
      </c>
      <c r="BA92" s="4">
        <v>13.836</v>
      </c>
      <c r="BB92" s="4">
        <v>16.18</v>
      </c>
      <c r="BC92" s="4">
        <v>1.17</v>
      </c>
      <c r="BD92" s="4">
        <v>11.284000000000001</v>
      </c>
      <c r="BE92" s="4">
        <v>3084.9929999999999</v>
      </c>
      <c r="BF92" s="4">
        <v>1.633</v>
      </c>
      <c r="BG92" s="4">
        <v>9.4380000000000006</v>
      </c>
      <c r="BH92" s="4">
        <v>5.6000000000000001E-2</v>
      </c>
      <c r="BI92" s="4">
        <v>9.4939999999999998</v>
      </c>
      <c r="BJ92" s="4">
        <v>8.1630000000000003</v>
      </c>
      <c r="BK92" s="4">
        <v>4.9000000000000002E-2</v>
      </c>
      <c r="BL92" s="4">
        <v>8.2110000000000003</v>
      </c>
      <c r="BM92" s="4">
        <v>1.1599999999999999E-2</v>
      </c>
      <c r="BQ92" s="4">
        <v>339.178</v>
      </c>
      <c r="BR92" s="4">
        <v>0.17297000000000001</v>
      </c>
      <c r="BS92" s="4">
        <v>-5</v>
      </c>
      <c r="BT92" s="4">
        <v>0.91600000000000004</v>
      </c>
      <c r="BU92" s="4">
        <v>4.2269550000000002</v>
      </c>
      <c r="BV92" s="4">
        <v>18.5032</v>
      </c>
      <c r="BW92" s="4">
        <f t="shared" si="15"/>
        <v>1.116761511</v>
      </c>
      <c r="BY92" s="4">
        <f t="shared" si="16"/>
        <v>11170.17243383743</v>
      </c>
      <c r="BZ92" s="4">
        <f t="shared" si="17"/>
        <v>5.9127821633490001</v>
      </c>
      <c r="CA92" s="4">
        <f t="shared" si="18"/>
        <v>29.556669197439</v>
      </c>
      <c r="CB92" s="4">
        <f t="shared" si="19"/>
        <v>4.2001391974799997E-2</v>
      </c>
    </row>
    <row r="93" spans="1:80" x14ac:dyDescent="0.25">
      <c r="A93" s="2">
        <v>42801</v>
      </c>
      <c r="B93" s="3">
        <v>0.69449752314814817</v>
      </c>
      <c r="C93" s="4">
        <v>13.24</v>
      </c>
      <c r="D93" s="4">
        <v>1.0999999999999999E-2</v>
      </c>
      <c r="E93" s="4">
        <v>110</v>
      </c>
      <c r="F93" s="4">
        <v>386.4</v>
      </c>
      <c r="G93" s="4">
        <v>2.1</v>
      </c>
      <c r="H93" s="4">
        <v>6.2</v>
      </c>
      <c r="J93" s="4">
        <v>2</v>
      </c>
      <c r="K93" s="4">
        <v>0.89849999999999997</v>
      </c>
      <c r="L93" s="4">
        <v>11.895799999999999</v>
      </c>
      <c r="M93" s="4">
        <v>9.9000000000000008E-3</v>
      </c>
      <c r="N93" s="4">
        <v>347.17129999999997</v>
      </c>
      <c r="O93" s="4">
        <v>1.8924000000000001</v>
      </c>
      <c r="P93" s="4">
        <v>349.1</v>
      </c>
      <c r="Q93" s="4">
        <v>300.2586</v>
      </c>
      <c r="R93" s="4">
        <v>1.6367</v>
      </c>
      <c r="S93" s="4">
        <v>301.89999999999998</v>
      </c>
      <c r="T93" s="4">
        <v>6.2294</v>
      </c>
      <c r="W93" s="4">
        <v>0</v>
      </c>
      <c r="X93" s="4">
        <v>1.7969999999999999</v>
      </c>
      <c r="Y93" s="4">
        <v>12</v>
      </c>
      <c r="Z93" s="4">
        <v>785</v>
      </c>
      <c r="AA93" s="4">
        <v>801</v>
      </c>
      <c r="AB93" s="4">
        <v>820</v>
      </c>
      <c r="AC93" s="4">
        <v>35</v>
      </c>
      <c r="AD93" s="4">
        <v>17.13</v>
      </c>
      <c r="AE93" s="4">
        <v>0.39</v>
      </c>
      <c r="AF93" s="4">
        <v>957</v>
      </c>
      <c r="AG93" s="4">
        <v>8</v>
      </c>
      <c r="AH93" s="4">
        <v>24</v>
      </c>
      <c r="AI93" s="4">
        <v>27</v>
      </c>
      <c r="AJ93" s="4">
        <v>191.5</v>
      </c>
      <c r="AK93" s="4">
        <v>189</v>
      </c>
      <c r="AL93" s="4">
        <v>4.3</v>
      </c>
      <c r="AM93" s="4">
        <v>195.7</v>
      </c>
      <c r="AN93" s="4" t="s">
        <v>155</v>
      </c>
      <c r="AO93" s="4">
        <v>2</v>
      </c>
      <c r="AP93" s="5">
        <v>0.90284722222222225</v>
      </c>
      <c r="AQ93" s="4">
        <v>47.163074999999999</v>
      </c>
      <c r="AR93" s="4">
        <v>-88.484132000000002</v>
      </c>
      <c r="AS93" s="4">
        <v>318.3</v>
      </c>
      <c r="AT93" s="4">
        <v>25</v>
      </c>
      <c r="AU93" s="4">
        <v>12</v>
      </c>
      <c r="AV93" s="4">
        <v>9</v>
      </c>
      <c r="AW93" s="4" t="s">
        <v>413</v>
      </c>
      <c r="AX93" s="4">
        <v>1.1897899999999999</v>
      </c>
      <c r="AY93" s="4">
        <v>1.5102100000000001</v>
      </c>
      <c r="AZ93" s="4">
        <v>2.2999999999999998</v>
      </c>
      <c r="BA93" s="4">
        <v>13.836</v>
      </c>
      <c r="BB93" s="4">
        <v>16.16</v>
      </c>
      <c r="BC93" s="4">
        <v>1.17</v>
      </c>
      <c r="BD93" s="4">
        <v>11.3</v>
      </c>
      <c r="BE93" s="4">
        <v>3084.8609999999999</v>
      </c>
      <c r="BF93" s="4">
        <v>1.631</v>
      </c>
      <c r="BG93" s="4">
        <v>9.4280000000000008</v>
      </c>
      <c r="BH93" s="4">
        <v>5.0999999999999997E-2</v>
      </c>
      <c r="BI93" s="4">
        <v>9.4789999999999992</v>
      </c>
      <c r="BJ93" s="4">
        <v>8.1539999999999999</v>
      </c>
      <c r="BK93" s="4">
        <v>4.3999999999999997E-2</v>
      </c>
      <c r="BL93" s="4">
        <v>8.1980000000000004</v>
      </c>
      <c r="BM93" s="4">
        <v>5.2499999999999998E-2</v>
      </c>
      <c r="BQ93" s="4">
        <v>338.82600000000002</v>
      </c>
      <c r="BR93" s="4">
        <v>0.18274000000000001</v>
      </c>
      <c r="BS93" s="4">
        <v>-5</v>
      </c>
      <c r="BT93" s="4">
        <v>0.91651000000000005</v>
      </c>
      <c r="BU93" s="4">
        <v>4.4657090000000004</v>
      </c>
      <c r="BV93" s="4">
        <v>18.513501999999999</v>
      </c>
      <c r="BW93" s="4">
        <f t="shared" si="15"/>
        <v>1.1798403178000001</v>
      </c>
      <c r="BY93" s="4">
        <f t="shared" si="16"/>
        <v>11800.600005839215</v>
      </c>
      <c r="BZ93" s="4">
        <f t="shared" si="17"/>
        <v>6.239107243251401</v>
      </c>
      <c r="CA93" s="4">
        <f t="shared" si="18"/>
        <v>31.191710889927606</v>
      </c>
      <c r="CB93" s="4">
        <f t="shared" si="19"/>
        <v>0.20082963229350001</v>
      </c>
    </row>
    <row r="94" spans="1:80" x14ac:dyDescent="0.25">
      <c r="A94" s="2">
        <v>42801</v>
      </c>
      <c r="B94" s="3">
        <v>0.6945090972222222</v>
      </c>
      <c r="C94" s="4">
        <v>13.24</v>
      </c>
      <c r="D94" s="4">
        <v>1.0999999999999999E-2</v>
      </c>
      <c r="E94" s="4">
        <v>110</v>
      </c>
      <c r="F94" s="4">
        <v>386.4</v>
      </c>
      <c r="G94" s="4">
        <v>2.1</v>
      </c>
      <c r="H94" s="4">
        <v>5.2</v>
      </c>
      <c r="J94" s="4">
        <v>2</v>
      </c>
      <c r="K94" s="4">
        <v>0.89849999999999997</v>
      </c>
      <c r="L94" s="4">
        <v>11.8956</v>
      </c>
      <c r="M94" s="4">
        <v>9.9000000000000008E-3</v>
      </c>
      <c r="N94" s="4">
        <v>347.16359999999997</v>
      </c>
      <c r="O94" s="4">
        <v>1.8868</v>
      </c>
      <c r="P94" s="4">
        <v>349.1</v>
      </c>
      <c r="Q94" s="4">
        <v>300.25200000000001</v>
      </c>
      <c r="R94" s="4">
        <v>1.6317999999999999</v>
      </c>
      <c r="S94" s="4">
        <v>301.89999999999998</v>
      </c>
      <c r="T94" s="4">
        <v>5.2149000000000001</v>
      </c>
      <c r="W94" s="4">
        <v>0</v>
      </c>
      <c r="X94" s="4">
        <v>1.7968999999999999</v>
      </c>
      <c r="Y94" s="4">
        <v>11.9</v>
      </c>
      <c r="Z94" s="4">
        <v>785</v>
      </c>
      <c r="AA94" s="4">
        <v>800</v>
      </c>
      <c r="AB94" s="4">
        <v>821</v>
      </c>
      <c r="AC94" s="4">
        <v>35</v>
      </c>
      <c r="AD94" s="4">
        <v>17.13</v>
      </c>
      <c r="AE94" s="4">
        <v>0.39</v>
      </c>
      <c r="AF94" s="4">
        <v>957</v>
      </c>
      <c r="AG94" s="4">
        <v>8</v>
      </c>
      <c r="AH94" s="4">
        <v>24</v>
      </c>
      <c r="AI94" s="4">
        <v>27</v>
      </c>
      <c r="AJ94" s="4">
        <v>191</v>
      </c>
      <c r="AK94" s="4">
        <v>189</v>
      </c>
      <c r="AL94" s="4">
        <v>4.3</v>
      </c>
      <c r="AM94" s="4">
        <v>195.3</v>
      </c>
      <c r="AN94" s="4" t="s">
        <v>155</v>
      </c>
      <c r="AO94" s="4">
        <v>2</v>
      </c>
      <c r="AP94" s="5">
        <v>0.90285879629629628</v>
      </c>
      <c r="AQ94" s="4">
        <v>47.163169000000003</v>
      </c>
      <c r="AR94" s="4">
        <v>-88.484178</v>
      </c>
      <c r="AS94" s="4">
        <v>318.60000000000002</v>
      </c>
      <c r="AT94" s="4">
        <v>24.7</v>
      </c>
      <c r="AU94" s="4">
        <v>12</v>
      </c>
      <c r="AV94" s="4">
        <v>9</v>
      </c>
      <c r="AW94" s="4" t="s">
        <v>413</v>
      </c>
      <c r="AX94" s="4">
        <v>1.1412</v>
      </c>
      <c r="AY94" s="4">
        <v>1.6515</v>
      </c>
      <c r="AZ94" s="4">
        <v>2.3618000000000001</v>
      </c>
      <c r="BA94" s="4">
        <v>13.836</v>
      </c>
      <c r="BB94" s="4">
        <v>16.16</v>
      </c>
      <c r="BC94" s="4">
        <v>1.17</v>
      </c>
      <c r="BD94" s="4">
        <v>11.302</v>
      </c>
      <c r="BE94" s="4">
        <v>3084.8870000000002</v>
      </c>
      <c r="BF94" s="4">
        <v>1.631</v>
      </c>
      <c r="BG94" s="4">
        <v>9.4280000000000008</v>
      </c>
      <c r="BH94" s="4">
        <v>5.0999999999999997E-2</v>
      </c>
      <c r="BI94" s="4">
        <v>9.4789999999999992</v>
      </c>
      <c r="BJ94" s="4">
        <v>8.1539999999999999</v>
      </c>
      <c r="BK94" s="4">
        <v>4.3999999999999997E-2</v>
      </c>
      <c r="BL94" s="4">
        <v>8.1980000000000004</v>
      </c>
      <c r="BM94" s="4">
        <v>4.3900000000000002E-2</v>
      </c>
      <c r="BQ94" s="4">
        <v>338.82799999999997</v>
      </c>
      <c r="BR94" s="4">
        <v>0.21131</v>
      </c>
      <c r="BS94" s="4">
        <v>-5</v>
      </c>
      <c r="BT94" s="4">
        <v>0.91649000000000003</v>
      </c>
      <c r="BU94" s="4">
        <v>5.163888</v>
      </c>
      <c r="BV94" s="4">
        <v>18.513097999999999</v>
      </c>
      <c r="BW94" s="4">
        <f t="shared" si="15"/>
        <v>1.3642992096</v>
      </c>
      <c r="BY94" s="4">
        <f t="shared" si="16"/>
        <v>13645.647388897931</v>
      </c>
      <c r="BZ94" s="4">
        <f t="shared" si="17"/>
        <v>7.2145433175648002</v>
      </c>
      <c r="CA94" s="4">
        <f t="shared" si="18"/>
        <v>36.068293201363204</v>
      </c>
      <c r="CB94" s="4">
        <f t="shared" si="19"/>
        <v>0.19418666562912001</v>
      </c>
    </row>
    <row r="95" spans="1:80" x14ac:dyDescent="0.25">
      <c r="A95" s="2">
        <v>42801</v>
      </c>
      <c r="B95" s="3">
        <v>0.69452067129629624</v>
      </c>
      <c r="C95" s="4">
        <v>13.24</v>
      </c>
      <c r="D95" s="4">
        <v>1.0999999999999999E-2</v>
      </c>
      <c r="E95" s="4">
        <v>110</v>
      </c>
      <c r="F95" s="4">
        <v>387.2</v>
      </c>
      <c r="G95" s="4">
        <v>2</v>
      </c>
      <c r="H95" s="4">
        <v>2.5</v>
      </c>
      <c r="J95" s="4">
        <v>2</v>
      </c>
      <c r="K95" s="4">
        <v>0.89849999999999997</v>
      </c>
      <c r="L95" s="4">
        <v>11.8956</v>
      </c>
      <c r="M95" s="4">
        <v>9.9000000000000008E-3</v>
      </c>
      <c r="N95" s="4">
        <v>347.83850000000001</v>
      </c>
      <c r="O95" s="4">
        <v>1.8025</v>
      </c>
      <c r="P95" s="4">
        <v>349.6</v>
      </c>
      <c r="Q95" s="4">
        <v>300.83569999999997</v>
      </c>
      <c r="R95" s="4">
        <v>1.5589</v>
      </c>
      <c r="S95" s="4">
        <v>302.39999999999998</v>
      </c>
      <c r="T95" s="4">
        <v>2.5</v>
      </c>
      <c r="W95" s="4">
        <v>0</v>
      </c>
      <c r="X95" s="4">
        <v>1.7968999999999999</v>
      </c>
      <c r="Y95" s="4">
        <v>11.9</v>
      </c>
      <c r="Z95" s="4">
        <v>785</v>
      </c>
      <c r="AA95" s="4">
        <v>800</v>
      </c>
      <c r="AB95" s="4">
        <v>821</v>
      </c>
      <c r="AC95" s="4">
        <v>35</v>
      </c>
      <c r="AD95" s="4">
        <v>17.13</v>
      </c>
      <c r="AE95" s="4">
        <v>0.39</v>
      </c>
      <c r="AF95" s="4">
        <v>957</v>
      </c>
      <c r="AG95" s="4">
        <v>8</v>
      </c>
      <c r="AH95" s="4">
        <v>24</v>
      </c>
      <c r="AI95" s="4">
        <v>27</v>
      </c>
      <c r="AJ95" s="4">
        <v>191.5</v>
      </c>
      <c r="AK95" s="4">
        <v>189</v>
      </c>
      <c r="AL95" s="4">
        <v>4.2</v>
      </c>
      <c r="AM95" s="4">
        <v>195</v>
      </c>
      <c r="AN95" s="4" t="s">
        <v>155</v>
      </c>
      <c r="AO95" s="4">
        <v>2</v>
      </c>
      <c r="AP95" s="5">
        <v>0.90287037037037043</v>
      </c>
      <c r="AQ95" s="4">
        <v>47.163257000000002</v>
      </c>
      <c r="AR95" s="4">
        <v>-88.484252999999995</v>
      </c>
      <c r="AS95" s="4">
        <v>318.5</v>
      </c>
      <c r="AT95" s="4">
        <v>24.7</v>
      </c>
      <c r="AU95" s="4">
        <v>12</v>
      </c>
      <c r="AV95" s="4">
        <v>9</v>
      </c>
      <c r="AW95" s="4" t="s">
        <v>413</v>
      </c>
      <c r="AX95" s="4">
        <v>1.5206</v>
      </c>
      <c r="AY95" s="4">
        <v>2.1412</v>
      </c>
      <c r="AZ95" s="4">
        <v>2.9514999999999998</v>
      </c>
      <c r="BA95" s="4">
        <v>13.836</v>
      </c>
      <c r="BB95" s="4">
        <v>16.16</v>
      </c>
      <c r="BC95" s="4">
        <v>1.17</v>
      </c>
      <c r="BD95" s="4">
        <v>11.302</v>
      </c>
      <c r="BE95" s="4">
        <v>3084.9580000000001</v>
      </c>
      <c r="BF95" s="4">
        <v>1.631</v>
      </c>
      <c r="BG95" s="4">
        <v>9.4469999999999992</v>
      </c>
      <c r="BH95" s="4">
        <v>4.9000000000000002E-2</v>
      </c>
      <c r="BI95" s="4">
        <v>9.4960000000000004</v>
      </c>
      <c r="BJ95" s="4">
        <v>8.17</v>
      </c>
      <c r="BK95" s="4">
        <v>4.2000000000000003E-2</v>
      </c>
      <c r="BL95" s="4">
        <v>8.2119999999999997</v>
      </c>
      <c r="BM95" s="4">
        <v>2.1100000000000001E-2</v>
      </c>
      <c r="BQ95" s="4">
        <v>338.83600000000001</v>
      </c>
      <c r="BR95" s="4">
        <v>0.22805</v>
      </c>
      <c r="BS95" s="4">
        <v>-5</v>
      </c>
      <c r="BT95" s="4">
        <v>0.91549000000000003</v>
      </c>
      <c r="BU95" s="4">
        <v>5.572972</v>
      </c>
      <c r="BV95" s="4">
        <v>18.492898</v>
      </c>
      <c r="BW95" s="4">
        <f t="shared" si="15"/>
        <v>1.4723792024</v>
      </c>
      <c r="BY95" s="4">
        <f t="shared" si="16"/>
        <v>14726.996609963764</v>
      </c>
      <c r="BZ95" s="4">
        <f t="shared" si="17"/>
        <v>7.7860805465912</v>
      </c>
      <c r="CA95" s="4">
        <f t="shared" si="18"/>
        <v>39.002009850184002</v>
      </c>
      <c r="CB95" s="4">
        <f t="shared" si="19"/>
        <v>0.10072734490072001</v>
      </c>
    </row>
    <row r="96" spans="1:80" x14ac:dyDescent="0.25">
      <c r="A96" s="2">
        <v>42801</v>
      </c>
      <c r="B96" s="3">
        <v>0.69453224537037039</v>
      </c>
      <c r="C96" s="4">
        <v>13.24</v>
      </c>
      <c r="D96" s="4">
        <v>1.0999999999999999E-2</v>
      </c>
      <c r="E96" s="4">
        <v>110</v>
      </c>
      <c r="F96" s="4">
        <v>388</v>
      </c>
      <c r="G96" s="4">
        <v>1.9</v>
      </c>
      <c r="H96" s="4">
        <v>8.3000000000000007</v>
      </c>
      <c r="J96" s="4">
        <v>2</v>
      </c>
      <c r="K96" s="4">
        <v>0.89839999999999998</v>
      </c>
      <c r="L96" s="4">
        <v>11.895200000000001</v>
      </c>
      <c r="M96" s="4">
        <v>9.9000000000000008E-3</v>
      </c>
      <c r="N96" s="4">
        <v>348.54700000000003</v>
      </c>
      <c r="O96" s="4">
        <v>1.7125999999999999</v>
      </c>
      <c r="P96" s="4">
        <v>350.3</v>
      </c>
      <c r="Q96" s="4">
        <v>301.44839999999999</v>
      </c>
      <c r="R96" s="4">
        <v>1.4812000000000001</v>
      </c>
      <c r="S96" s="4">
        <v>302.89999999999998</v>
      </c>
      <c r="T96" s="4">
        <v>8.3320000000000007</v>
      </c>
      <c r="W96" s="4">
        <v>0</v>
      </c>
      <c r="X96" s="4">
        <v>1.7968999999999999</v>
      </c>
      <c r="Y96" s="4">
        <v>12</v>
      </c>
      <c r="Z96" s="4">
        <v>784</v>
      </c>
      <c r="AA96" s="4">
        <v>800</v>
      </c>
      <c r="AB96" s="4">
        <v>820</v>
      </c>
      <c r="AC96" s="4">
        <v>35</v>
      </c>
      <c r="AD96" s="4">
        <v>17.13</v>
      </c>
      <c r="AE96" s="4">
        <v>0.39</v>
      </c>
      <c r="AF96" s="4">
        <v>957</v>
      </c>
      <c r="AG96" s="4">
        <v>8</v>
      </c>
      <c r="AH96" s="4">
        <v>24</v>
      </c>
      <c r="AI96" s="4">
        <v>27</v>
      </c>
      <c r="AJ96" s="4">
        <v>191.5</v>
      </c>
      <c r="AK96" s="4">
        <v>189</v>
      </c>
      <c r="AL96" s="4">
        <v>4.2</v>
      </c>
      <c r="AM96" s="4">
        <v>195</v>
      </c>
      <c r="AN96" s="4" t="s">
        <v>155</v>
      </c>
      <c r="AO96" s="4">
        <v>2</v>
      </c>
      <c r="AP96" s="5">
        <v>0.90288194444444436</v>
      </c>
      <c r="AQ96" s="4">
        <v>47.163342</v>
      </c>
      <c r="AR96" s="4">
        <v>-88.484334000000004</v>
      </c>
      <c r="AS96" s="4">
        <v>318.10000000000002</v>
      </c>
      <c r="AT96" s="4">
        <v>24.7</v>
      </c>
      <c r="AU96" s="4">
        <v>12</v>
      </c>
      <c r="AV96" s="4">
        <v>9</v>
      </c>
      <c r="AW96" s="4" t="s">
        <v>413</v>
      </c>
      <c r="AX96" s="4">
        <v>1.7102999999999999</v>
      </c>
      <c r="AY96" s="4">
        <v>2.3454999999999999</v>
      </c>
      <c r="AZ96" s="4">
        <v>3.4</v>
      </c>
      <c r="BA96" s="4">
        <v>13.836</v>
      </c>
      <c r="BB96" s="4">
        <v>16.16</v>
      </c>
      <c r="BC96" s="4">
        <v>1.17</v>
      </c>
      <c r="BD96" s="4">
        <v>11.305</v>
      </c>
      <c r="BE96" s="4">
        <v>3084.806</v>
      </c>
      <c r="BF96" s="4">
        <v>1.631</v>
      </c>
      <c r="BG96" s="4">
        <v>9.4659999999999993</v>
      </c>
      <c r="BH96" s="4">
        <v>4.7E-2</v>
      </c>
      <c r="BI96" s="4">
        <v>9.5120000000000005</v>
      </c>
      <c r="BJ96" s="4">
        <v>8.1869999999999994</v>
      </c>
      <c r="BK96" s="4">
        <v>0.04</v>
      </c>
      <c r="BL96" s="4">
        <v>8.2270000000000003</v>
      </c>
      <c r="BM96" s="4">
        <v>7.0199999999999999E-2</v>
      </c>
      <c r="BQ96" s="4">
        <v>338.82</v>
      </c>
      <c r="BR96" s="4">
        <v>0.19070000000000001</v>
      </c>
      <c r="BS96" s="4">
        <v>-5</v>
      </c>
      <c r="BT96" s="4">
        <v>0.91601999999999995</v>
      </c>
      <c r="BU96" s="4">
        <v>4.6602309999999996</v>
      </c>
      <c r="BV96" s="4">
        <v>18.503603999999999</v>
      </c>
      <c r="BW96" s="4">
        <f t="shared" si="15"/>
        <v>1.2312330301999999</v>
      </c>
      <c r="BY96" s="4">
        <f t="shared" si="16"/>
        <v>12314.403264089327</v>
      </c>
      <c r="BZ96" s="4">
        <f t="shared" si="17"/>
        <v>6.5108767694725991</v>
      </c>
      <c r="CA96" s="4">
        <f t="shared" si="18"/>
        <v>32.682126371350193</v>
      </c>
      <c r="CB96" s="4">
        <f t="shared" si="19"/>
        <v>0.28023516199691995</v>
      </c>
    </row>
    <row r="97" spans="1:80" x14ac:dyDescent="0.25">
      <c r="A97" s="2">
        <v>42801</v>
      </c>
      <c r="B97" s="3">
        <v>0.69454381944444454</v>
      </c>
      <c r="C97" s="4">
        <v>13.24</v>
      </c>
      <c r="D97" s="4">
        <v>1.0999999999999999E-2</v>
      </c>
      <c r="E97" s="4">
        <v>110</v>
      </c>
      <c r="F97" s="4">
        <v>388.5</v>
      </c>
      <c r="G97" s="4">
        <v>1.7</v>
      </c>
      <c r="H97" s="4">
        <v>4.4000000000000004</v>
      </c>
      <c r="J97" s="4">
        <v>2</v>
      </c>
      <c r="K97" s="4">
        <v>0.89849999999999997</v>
      </c>
      <c r="L97" s="4">
        <v>11.8956</v>
      </c>
      <c r="M97" s="4">
        <v>9.9000000000000008E-3</v>
      </c>
      <c r="N97" s="4">
        <v>349.02339999999998</v>
      </c>
      <c r="O97" s="4">
        <v>1.5327999999999999</v>
      </c>
      <c r="P97" s="4">
        <v>350.6</v>
      </c>
      <c r="Q97" s="4">
        <v>301.8605</v>
      </c>
      <c r="R97" s="4">
        <v>1.3257000000000001</v>
      </c>
      <c r="S97" s="4">
        <v>303.2</v>
      </c>
      <c r="T97" s="4">
        <v>4.4484000000000004</v>
      </c>
      <c r="W97" s="4">
        <v>0</v>
      </c>
      <c r="X97" s="4">
        <v>1.7968999999999999</v>
      </c>
      <c r="Y97" s="4">
        <v>11.9</v>
      </c>
      <c r="Z97" s="4">
        <v>785</v>
      </c>
      <c r="AA97" s="4">
        <v>800</v>
      </c>
      <c r="AB97" s="4">
        <v>820</v>
      </c>
      <c r="AC97" s="4">
        <v>35</v>
      </c>
      <c r="AD97" s="4">
        <v>17.13</v>
      </c>
      <c r="AE97" s="4">
        <v>0.39</v>
      </c>
      <c r="AF97" s="4">
        <v>957</v>
      </c>
      <c r="AG97" s="4">
        <v>8</v>
      </c>
      <c r="AH97" s="4">
        <v>24</v>
      </c>
      <c r="AI97" s="4">
        <v>27</v>
      </c>
      <c r="AJ97" s="4">
        <v>191</v>
      </c>
      <c r="AK97" s="4">
        <v>189</v>
      </c>
      <c r="AL97" s="4">
        <v>4.3</v>
      </c>
      <c r="AM97" s="4">
        <v>195</v>
      </c>
      <c r="AN97" s="4" t="s">
        <v>155</v>
      </c>
      <c r="AO97" s="4">
        <v>2</v>
      </c>
      <c r="AP97" s="5">
        <v>0.90289351851851851</v>
      </c>
      <c r="AQ97" s="4">
        <v>47.163426000000001</v>
      </c>
      <c r="AR97" s="4">
        <v>-88.48442</v>
      </c>
      <c r="AS97" s="4">
        <v>318</v>
      </c>
      <c r="AT97" s="4">
        <v>25</v>
      </c>
      <c r="AU97" s="4">
        <v>12</v>
      </c>
      <c r="AV97" s="4">
        <v>9</v>
      </c>
      <c r="AW97" s="4" t="s">
        <v>413</v>
      </c>
      <c r="AX97" s="4">
        <v>1.7690999999999999</v>
      </c>
      <c r="AY97" s="4">
        <v>1.0103</v>
      </c>
      <c r="AZ97" s="4">
        <v>3.3485</v>
      </c>
      <c r="BA97" s="4">
        <v>13.836</v>
      </c>
      <c r="BB97" s="4">
        <v>16.16</v>
      </c>
      <c r="BC97" s="4">
        <v>1.17</v>
      </c>
      <c r="BD97" s="4">
        <v>11.302</v>
      </c>
      <c r="BE97" s="4">
        <v>3084.9070000000002</v>
      </c>
      <c r="BF97" s="4">
        <v>1.631</v>
      </c>
      <c r="BG97" s="4">
        <v>9.4789999999999992</v>
      </c>
      <c r="BH97" s="4">
        <v>4.2000000000000003E-2</v>
      </c>
      <c r="BI97" s="4">
        <v>9.52</v>
      </c>
      <c r="BJ97" s="4">
        <v>8.1980000000000004</v>
      </c>
      <c r="BK97" s="4">
        <v>3.5999999999999997E-2</v>
      </c>
      <c r="BL97" s="4">
        <v>8.234</v>
      </c>
      <c r="BM97" s="4">
        <v>3.7499999999999999E-2</v>
      </c>
      <c r="BQ97" s="4">
        <v>338.83100000000002</v>
      </c>
      <c r="BR97" s="4">
        <v>0.17702000000000001</v>
      </c>
      <c r="BS97" s="4">
        <v>-5</v>
      </c>
      <c r="BT97" s="4">
        <v>0.91598000000000002</v>
      </c>
      <c r="BU97" s="4">
        <v>4.3259259999999999</v>
      </c>
      <c r="BV97" s="4">
        <v>18.502796</v>
      </c>
      <c r="BW97" s="4">
        <f t="shared" si="15"/>
        <v>1.1429096491999999</v>
      </c>
      <c r="BY97" s="4">
        <f t="shared" si="16"/>
        <v>11431.395013082321</v>
      </c>
      <c r="BZ97" s="4">
        <f t="shared" si="17"/>
        <v>6.0438143731196003</v>
      </c>
      <c r="CA97" s="4">
        <f t="shared" si="18"/>
        <v>30.378412158696801</v>
      </c>
      <c r="CB97" s="4">
        <f t="shared" si="19"/>
        <v>0.13895955793500001</v>
      </c>
    </row>
    <row r="98" spans="1:80" x14ac:dyDescent="0.25">
      <c r="A98" s="2">
        <v>42801</v>
      </c>
      <c r="B98" s="3">
        <v>0.69455539351851847</v>
      </c>
      <c r="C98" s="4">
        <v>13.24</v>
      </c>
      <c r="D98" s="4">
        <v>1.0999999999999999E-2</v>
      </c>
      <c r="E98" s="4">
        <v>110</v>
      </c>
      <c r="F98" s="4">
        <v>388.9</v>
      </c>
      <c r="G98" s="4">
        <v>-3.5</v>
      </c>
      <c r="H98" s="4">
        <v>3.3</v>
      </c>
      <c r="J98" s="4">
        <v>2</v>
      </c>
      <c r="K98" s="4">
        <v>0.89849999999999997</v>
      </c>
      <c r="L98" s="4">
        <v>11.8962</v>
      </c>
      <c r="M98" s="4">
        <v>9.9000000000000008E-3</v>
      </c>
      <c r="N98" s="4">
        <v>349.40050000000002</v>
      </c>
      <c r="O98" s="4">
        <v>0</v>
      </c>
      <c r="P98" s="4">
        <v>349.4</v>
      </c>
      <c r="Q98" s="4">
        <v>302.1866</v>
      </c>
      <c r="R98" s="4">
        <v>0</v>
      </c>
      <c r="S98" s="4">
        <v>302.2</v>
      </c>
      <c r="T98" s="4">
        <v>3.25</v>
      </c>
      <c r="W98" s="4">
        <v>0</v>
      </c>
      <c r="X98" s="4">
        <v>1.7969999999999999</v>
      </c>
      <c r="Y98" s="4">
        <v>12</v>
      </c>
      <c r="Z98" s="4">
        <v>784</v>
      </c>
      <c r="AA98" s="4">
        <v>800</v>
      </c>
      <c r="AB98" s="4">
        <v>819</v>
      </c>
      <c r="AC98" s="4">
        <v>35</v>
      </c>
      <c r="AD98" s="4">
        <v>17.13</v>
      </c>
      <c r="AE98" s="4">
        <v>0.39</v>
      </c>
      <c r="AF98" s="4">
        <v>957</v>
      </c>
      <c r="AG98" s="4">
        <v>8</v>
      </c>
      <c r="AH98" s="4">
        <v>24</v>
      </c>
      <c r="AI98" s="4">
        <v>27</v>
      </c>
      <c r="AJ98" s="4">
        <v>191</v>
      </c>
      <c r="AK98" s="4">
        <v>189</v>
      </c>
      <c r="AL98" s="4">
        <v>4.4000000000000004</v>
      </c>
      <c r="AM98" s="4">
        <v>195</v>
      </c>
      <c r="AN98" s="4" t="s">
        <v>155</v>
      </c>
      <c r="AO98" s="4">
        <v>2</v>
      </c>
      <c r="AP98" s="5">
        <v>0.90290509259259266</v>
      </c>
      <c r="AQ98" s="4">
        <v>47.163511999999997</v>
      </c>
      <c r="AR98" s="4">
        <v>-88.484495999999993</v>
      </c>
      <c r="AS98" s="4">
        <v>318.10000000000002</v>
      </c>
      <c r="AT98" s="4">
        <v>25</v>
      </c>
      <c r="AU98" s="4">
        <v>12</v>
      </c>
      <c r="AV98" s="4">
        <v>8</v>
      </c>
      <c r="AW98" s="4" t="s">
        <v>197</v>
      </c>
      <c r="AX98" s="4">
        <v>1.5</v>
      </c>
      <c r="AY98" s="4">
        <v>1.1206</v>
      </c>
      <c r="AZ98" s="4">
        <v>2.8896999999999999</v>
      </c>
      <c r="BA98" s="4">
        <v>13.836</v>
      </c>
      <c r="BB98" s="4">
        <v>16.16</v>
      </c>
      <c r="BC98" s="4">
        <v>1.17</v>
      </c>
      <c r="BD98" s="4">
        <v>11.295999999999999</v>
      </c>
      <c r="BE98" s="4">
        <v>3084.9380000000001</v>
      </c>
      <c r="BF98" s="4">
        <v>1.631</v>
      </c>
      <c r="BG98" s="4">
        <v>9.4890000000000008</v>
      </c>
      <c r="BH98" s="4">
        <v>0</v>
      </c>
      <c r="BI98" s="4">
        <v>9.4890000000000008</v>
      </c>
      <c r="BJ98" s="4">
        <v>8.2059999999999995</v>
      </c>
      <c r="BK98" s="4">
        <v>0</v>
      </c>
      <c r="BL98" s="4">
        <v>8.2059999999999995</v>
      </c>
      <c r="BM98" s="4">
        <v>2.7400000000000001E-2</v>
      </c>
      <c r="BQ98" s="4">
        <v>338.834</v>
      </c>
      <c r="BR98" s="4">
        <v>0.19941999999999999</v>
      </c>
      <c r="BS98" s="4">
        <v>-5</v>
      </c>
      <c r="BT98" s="4">
        <v>0.91652999999999996</v>
      </c>
      <c r="BU98" s="4">
        <v>4.8733259999999996</v>
      </c>
      <c r="BV98" s="4">
        <v>18.513905999999999</v>
      </c>
      <c r="BW98" s="4">
        <f t="shared" si="15"/>
        <v>1.2875327291999998</v>
      </c>
      <c r="BY98" s="4">
        <f t="shared" si="16"/>
        <v>12878.046075740802</v>
      </c>
      <c r="BZ98" s="4">
        <f t="shared" si="17"/>
        <v>6.8085949051596</v>
      </c>
      <c r="CA98" s="4">
        <f t="shared" si="18"/>
        <v>34.255873569429596</v>
      </c>
      <c r="CB98" s="4">
        <f t="shared" si="19"/>
        <v>0.11438105481384001</v>
      </c>
    </row>
    <row r="99" spans="1:80" x14ac:dyDescent="0.25">
      <c r="A99" s="2">
        <v>42801</v>
      </c>
      <c r="B99" s="3">
        <v>0.69456696759259262</v>
      </c>
      <c r="C99" s="4">
        <v>13.257</v>
      </c>
      <c r="D99" s="4">
        <v>1.0999999999999999E-2</v>
      </c>
      <c r="E99" s="4">
        <v>110</v>
      </c>
      <c r="F99" s="4">
        <v>390.4</v>
      </c>
      <c r="G99" s="4">
        <v>-5.8</v>
      </c>
      <c r="H99" s="4">
        <v>5.3</v>
      </c>
      <c r="J99" s="4">
        <v>2</v>
      </c>
      <c r="K99" s="4">
        <v>0.89839999999999998</v>
      </c>
      <c r="L99" s="4">
        <v>11.9092</v>
      </c>
      <c r="M99" s="4">
        <v>9.9000000000000008E-3</v>
      </c>
      <c r="N99" s="4">
        <v>350.71289999999999</v>
      </c>
      <c r="O99" s="4">
        <v>0</v>
      </c>
      <c r="P99" s="4">
        <v>350.7</v>
      </c>
      <c r="Q99" s="4">
        <v>303.32170000000002</v>
      </c>
      <c r="R99" s="4">
        <v>0</v>
      </c>
      <c r="S99" s="4">
        <v>303.3</v>
      </c>
      <c r="T99" s="4">
        <v>5.3017000000000003</v>
      </c>
      <c r="W99" s="4">
        <v>0</v>
      </c>
      <c r="X99" s="4">
        <v>1.7967</v>
      </c>
      <c r="Y99" s="4">
        <v>11.9</v>
      </c>
      <c r="Z99" s="4">
        <v>784</v>
      </c>
      <c r="AA99" s="4">
        <v>799</v>
      </c>
      <c r="AB99" s="4">
        <v>819</v>
      </c>
      <c r="AC99" s="4">
        <v>35</v>
      </c>
      <c r="AD99" s="4">
        <v>17.13</v>
      </c>
      <c r="AE99" s="4">
        <v>0.39</v>
      </c>
      <c r="AF99" s="4">
        <v>957</v>
      </c>
      <c r="AG99" s="4">
        <v>8</v>
      </c>
      <c r="AH99" s="4">
        <v>24</v>
      </c>
      <c r="AI99" s="4">
        <v>27</v>
      </c>
      <c r="AJ99" s="4">
        <v>191</v>
      </c>
      <c r="AK99" s="4">
        <v>189</v>
      </c>
      <c r="AL99" s="4">
        <v>4.3</v>
      </c>
      <c r="AM99" s="4">
        <v>195</v>
      </c>
      <c r="AN99" s="4" t="s">
        <v>155</v>
      </c>
      <c r="AO99" s="4">
        <v>2</v>
      </c>
      <c r="AP99" s="5">
        <v>0.9029166666666667</v>
      </c>
      <c r="AQ99" s="4">
        <v>47.163598999999998</v>
      </c>
      <c r="AR99" s="4">
        <v>-88.484572999999997</v>
      </c>
      <c r="AS99" s="4">
        <v>318</v>
      </c>
      <c r="AT99" s="4">
        <v>25</v>
      </c>
      <c r="AU99" s="4">
        <v>12</v>
      </c>
      <c r="AV99" s="4">
        <v>8</v>
      </c>
      <c r="AW99" s="4" t="s">
        <v>197</v>
      </c>
      <c r="AX99" s="4">
        <v>1.4588000000000001</v>
      </c>
      <c r="AY99" s="4">
        <v>1.3103</v>
      </c>
      <c r="AZ99" s="4">
        <v>2.7587999999999999</v>
      </c>
      <c r="BA99" s="4">
        <v>13.836</v>
      </c>
      <c r="BB99" s="4">
        <v>16.14</v>
      </c>
      <c r="BC99" s="4">
        <v>1.17</v>
      </c>
      <c r="BD99" s="4">
        <v>11.314</v>
      </c>
      <c r="BE99" s="4">
        <v>3084.877</v>
      </c>
      <c r="BF99" s="4">
        <v>1.629</v>
      </c>
      <c r="BG99" s="4">
        <v>9.5139999999999993</v>
      </c>
      <c r="BH99" s="4">
        <v>0</v>
      </c>
      <c r="BI99" s="4">
        <v>9.5139999999999993</v>
      </c>
      <c r="BJ99" s="4">
        <v>8.2279999999999998</v>
      </c>
      <c r="BK99" s="4">
        <v>0</v>
      </c>
      <c r="BL99" s="4">
        <v>8.2279999999999998</v>
      </c>
      <c r="BM99" s="4">
        <v>4.4600000000000001E-2</v>
      </c>
      <c r="BQ99" s="4">
        <v>338.40199999999999</v>
      </c>
      <c r="BR99" s="4">
        <v>0.20571999999999999</v>
      </c>
      <c r="BS99" s="4">
        <v>-5</v>
      </c>
      <c r="BT99" s="4">
        <v>0.91698000000000002</v>
      </c>
      <c r="BU99" s="4">
        <v>5.0272829999999997</v>
      </c>
      <c r="BV99" s="4">
        <v>18.522995999999999</v>
      </c>
      <c r="BW99" s="4">
        <f t="shared" si="15"/>
        <v>1.3282081685999998</v>
      </c>
      <c r="BY99" s="4">
        <f t="shared" si="16"/>
        <v>13284.62367232701</v>
      </c>
      <c r="BZ99" s="4">
        <f t="shared" si="17"/>
        <v>7.0150777363961989</v>
      </c>
      <c r="CA99" s="4">
        <f t="shared" si="18"/>
        <v>35.432817443258401</v>
      </c>
      <c r="CB99" s="4">
        <f t="shared" si="19"/>
        <v>0.19206412955388</v>
      </c>
    </row>
    <row r="100" spans="1:80" x14ac:dyDescent="0.25">
      <c r="A100" s="2">
        <v>42801</v>
      </c>
      <c r="B100" s="3">
        <v>0.69457854166666666</v>
      </c>
      <c r="C100" s="4">
        <v>13.27</v>
      </c>
      <c r="D100" s="4">
        <v>1.0999999999999999E-2</v>
      </c>
      <c r="E100" s="4">
        <v>110</v>
      </c>
      <c r="F100" s="4">
        <v>390.4</v>
      </c>
      <c r="G100" s="4">
        <v>-5.8</v>
      </c>
      <c r="H100" s="4">
        <v>2.8</v>
      </c>
      <c r="J100" s="4">
        <v>2</v>
      </c>
      <c r="K100" s="4">
        <v>0.89829999999999999</v>
      </c>
      <c r="L100" s="4">
        <v>11.92</v>
      </c>
      <c r="M100" s="4">
        <v>9.9000000000000008E-3</v>
      </c>
      <c r="N100" s="4">
        <v>350.68239999999997</v>
      </c>
      <c r="O100" s="4">
        <v>0</v>
      </c>
      <c r="P100" s="4">
        <v>350.7</v>
      </c>
      <c r="Q100" s="4">
        <v>303.2953</v>
      </c>
      <c r="R100" s="4">
        <v>0</v>
      </c>
      <c r="S100" s="4">
        <v>303.3</v>
      </c>
      <c r="T100" s="4">
        <v>2.7547999999999999</v>
      </c>
      <c r="W100" s="4">
        <v>0</v>
      </c>
      <c r="X100" s="4">
        <v>1.7965</v>
      </c>
      <c r="Y100" s="4">
        <v>11.9</v>
      </c>
      <c r="Z100" s="4">
        <v>784</v>
      </c>
      <c r="AA100" s="4">
        <v>799</v>
      </c>
      <c r="AB100" s="4">
        <v>820</v>
      </c>
      <c r="AC100" s="4">
        <v>35</v>
      </c>
      <c r="AD100" s="4">
        <v>17.13</v>
      </c>
      <c r="AE100" s="4">
        <v>0.39</v>
      </c>
      <c r="AF100" s="4">
        <v>957</v>
      </c>
      <c r="AG100" s="4">
        <v>8</v>
      </c>
      <c r="AH100" s="4">
        <v>24</v>
      </c>
      <c r="AI100" s="4">
        <v>27</v>
      </c>
      <c r="AJ100" s="4">
        <v>191</v>
      </c>
      <c r="AK100" s="4">
        <v>189</v>
      </c>
      <c r="AL100" s="4">
        <v>4.3</v>
      </c>
      <c r="AM100" s="4">
        <v>195</v>
      </c>
      <c r="AN100" s="4" t="s">
        <v>155</v>
      </c>
      <c r="AO100" s="4">
        <v>2</v>
      </c>
      <c r="AP100" s="5">
        <v>0.90292824074074074</v>
      </c>
      <c r="AQ100" s="4">
        <v>47.163682999999999</v>
      </c>
      <c r="AR100" s="4">
        <v>-88.484652999999994</v>
      </c>
      <c r="AS100" s="4">
        <v>318.10000000000002</v>
      </c>
      <c r="AT100" s="4">
        <v>25</v>
      </c>
      <c r="AU100" s="4">
        <v>12</v>
      </c>
      <c r="AV100" s="4">
        <v>8</v>
      </c>
      <c r="AW100" s="4" t="s">
        <v>197</v>
      </c>
      <c r="AX100" s="4">
        <v>1.1000000000000001</v>
      </c>
      <c r="AY100" s="4">
        <v>1.4103000000000001</v>
      </c>
      <c r="AZ100" s="4">
        <v>2.4102999999999999</v>
      </c>
      <c r="BA100" s="4">
        <v>13.836</v>
      </c>
      <c r="BB100" s="4">
        <v>16.13</v>
      </c>
      <c r="BC100" s="4">
        <v>1.17</v>
      </c>
      <c r="BD100" s="4">
        <v>11.326000000000001</v>
      </c>
      <c r="BE100" s="4">
        <v>3084.9360000000001</v>
      </c>
      <c r="BF100" s="4">
        <v>1.6279999999999999</v>
      </c>
      <c r="BG100" s="4">
        <v>9.5039999999999996</v>
      </c>
      <c r="BH100" s="4">
        <v>0</v>
      </c>
      <c r="BI100" s="4">
        <v>9.5039999999999996</v>
      </c>
      <c r="BJ100" s="4">
        <v>8.2200000000000006</v>
      </c>
      <c r="BK100" s="4">
        <v>0</v>
      </c>
      <c r="BL100" s="4">
        <v>8.2200000000000006</v>
      </c>
      <c r="BM100" s="4">
        <v>2.3199999999999998E-2</v>
      </c>
      <c r="BQ100" s="4">
        <v>338.06799999999998</v>
      </c>
      <c r="BR100" s="4">
        <v>0.20219999999999999</v>
      </c>
      <c r="BS100" s="4">
        <v>-5</v>
      </c>
      <c r="BT100" s="4">
        <v>0.91447000000000001</v>
      </c>
      <c r="BU100" s="4">
        <v>4.941262</v>
      </c>
      <c r="BV100" s="4">
        <v>18.472294000000002</v>
      </c>
      <c r="BW100" s="4">
        <f t="shared" si="15"/>
        <v>1.3054814204</v>
      </c>
      <c r="BY100" s="4">
        <f t="shared" si="16"/>
        <v>13057.562423240131</v>
      </c>
      <c r="BZ100" s="4">
        <f t="shared" si="17"/>
        <v>6.8908112275375997</v>
      </c>
      <c r="CA100" s="4">
        <f t="shared" si="18"/>
        <v>34.792670940024003</v>
      </c>
      <c r="CB100" s="4">
        <f t="shared" si="19"/>
        <v>9.8198292677439986E-2</v>
      </c>
    </row>
    <row r="101" spans="1:80" x14ac:dyDescent="0.25">
      <c r="A101" s="2">
        <v>42801</v>
      </c>
      <c r="B101" s="3">
        <v>0.69459011574074081</v>
      </c>
      <c r="C101" s="4">
        <v>13.266</v>
      </c>
      <c r="D101" s="4">
        <v>1.0999999999999999E-2</v>
      </c>
      <c r="E101" s="4">
        <v>110</v>
      </c>
      <c r="F101" s="4">
        <v>390.4</v>
      </c>
      <c r="G101" s="4">
        <v>-5.7</v>
      </c>
      <c r="H101" s="4">
        <v>9.1</v>
      </c>
      <c r="J101" s="4">
        <v>2</v>
      </c>
      <c r="K101" s="4">
        <v>0.89829999999999999</v>
      </c>
      <c r="L101" s="4">
        <v>11.9169</v>
      </c>
      <c r="M101" s="4">
        <v>9.9000000000000008E-3</v>
      </c>
      <c r="N101" s="4">
        <v>350.7097</v>
      </c>
      <c r="O101" s="4">
        <v>0</v>
      </c>
      <c r="P101" s="4">
        <v>350.7</v>
      </c>
      <c r="Q101" s="4">
        <v>303.31889999999999</v>
      </c>
      <c r="R101" s="4">
        <v>0</v>
      </c>
      <c r="S101" s="4">
        <v>303.3</v>
      </c>
      <c r="T101" s="4">
        <v>9.0531000000000006</v>
      </c>
      <c r="W101" s="4">
        <v>0</v>
      </c>
      <c r="X101" s="4">
        <v>1.7967</v>
      </c>
      <c r="Y101" s="4">
        <v>12</v>
      </c>
      <c r="Z101" s="4">
        <v>784</v>
      </c>
      <c r="AA101" s="4">
        <v>798</v>
      </c>
      <c r="AB101" s="4">
        <v>819</v>
      </c>
      <c r="AC101" s="4">
        <v>35</v>
      </c>
      <c r="AD101" s="4">
        <v>17.13</v>
      </c>
      <c r="AE101" s="4">
        <v>0.39</v>
      </c>
      <c r="AF101" s="4">
        <v>957</v>
      </c>
      <c r="AG101" s="4">
        <v>8</v>
      </c>
      <c r="AH101" s="4">
        <v>24</v>
      </c>
      <c r="AI101" s="4">
        <v>27</v>
      </c>
      <c r="AJ101" s="4">
        <v>191</v>
      </c>
      <c r="AK101" s="4">
        <v>189.5</v>
      </c>
      <c r="AL101" s="4">
        <v>4.4000000000000004</v>
      </c>
      <c r="AM101" s="4">
        <v>195</v>
      </c>
      <c r="AN101" s="4" t="s">
        <v>155</v>
      </c>
      <c r="AO101" s="4">
        <v>2</v>
      </c>
      <c r="AP101" s="5">
        <v>0.90293981481481478</v>
      </c>
      <c r="AQ101" s="4">
        <v>47.163763000000003</v>
      </c>
      <c r="AR101" s="4">
        <v>-88.484751000000003</v>
      </c>
      <c r="AS101" s="4">
        <v>318.2</v>
      </c>
      <c r="AT101" s="4">
        <v>25.2</v>
      </c>
      <c r="AU101" s="4">
        <v>12</v>
      </c>
      <c r="AV101" s="4">
        <v>8</v>
      </c>
      <c r="AW101" s="4" t="s">
        <v>197</v>
      </c>
      <c r="AX101" s="4">
        <v>1.1103000000000001</v>
      </c>
      <c r="AY101" s="4">
        <v>1.4484999999999999</v>
      </c>
      <c r="AZ101" s="4">
        <v>2.4176000000000002</v>
      </c>
      <c r="BA101" s="4">
        <v>13.836</v>
      </c>
      <c r="BB101" s="4">
        <v>16.13</v>
      </c>
      <c r="BC101" s="4">
        <v>1.17</v>
      </c>
      <c r="BD101" s="4">
        <v>11.317</v>
      </c>
      <c r="BE101" s="4">
        <v>3084.7739999999999</v>
      </c>
      <c r="BF101" s="4">
        <v>1.6279999999999999</v>
      </c>
      <c r="BG101" s="4">
        <v>9.5069999999999997</v>
      </c>
      <c r="BH101" s="4">
        <v>0</v>
      </c>
      <c r="BI101" s="4">
        <v>9.5069999999999997</v>
      </c>
      <c r="BJ101" s="4">
        <v>8.2219999999999995</v>
      </c>
      <c r="BK101" s="4">
        <v>0</v>
      </c>
      <c r="BL101" s="4">
        <v>8.2219999999999995</v>
      </c>
      <c r="BM101" s="4">
        <v>7.6100000000000001E-2</v>
      </c>
      <c r="BQ101" s="4">
        <v>338.16399999999999</v>
      </c>
      <c r="BR101" s="4">
        <v>0.2324</v>
      </c>
      <c r="BS101" s="4">
        <v>-5</v>
      </c>
      <c r="BT101" s="4">
        <v>0.91452999999999995</v>
      </c>
      <c r="BU101" s="4">
        <v>5.6792749999999996</v>
      </c>
      <c r="BV101" s="4">
        <v>18.473506</v>
      </c>
      <c r="BW101" s="4">
        <f t="shared" si="15"/>
        <v>1.5004644549999999</v>
      </c>
      <c r="BY101" s="4">
        <f t="shared" si="16"/>
        <v>15007.015127090908</v>
      </c>
      <c r="BZ101" s="4">
        <f t="shared" si="17"/>
        <v>7.9200034190199995</v>
      </c>
      <c r="CA101" s="4">
        <f t="shared" si="18"/>
        <v>39.998936186229997</v>
      </c>
      <c r="CB101" s="4">
        <f t="shared" si="19"/>
        <v>0.37021637603649998</v>
      </c>
    </row>
    <row r="102" spans="1:80" x14ac:dyDescent="0.25">
      <c r="A102" s="2">
        <v>42801</v>
      </c>
      <c r="B102" s="3">
        <v>0.69460168981481474</v>
      </c>
      <c r="C102" s="4">
        <v>13.25</v>
      </c>
      <c r="D102" s="4">
        <v>1.0999999999999999E-2</v>
      </c>
      <c r="E102" s="4">
        <v>110</v>
      </c>
      <c r="F102" s="4">
        <v>390.5</v>
      </c>
      <c r="G102" s="4">
        <v>0.6</v>
      </c>
      <c r="H102" s="4">
        <v>2.7</v>
      </c>
      <c r="J102" s="4">
        <v>2</v>
      </c>
      <c r="K102" s="4">
        <v>0.89839999999999998</v>
      </c>
      <c r="L102" s="4">
        <v>11.903600000000001</v>
      </c>
      <c r="M102" s="4">
        <v>9.9000000000000008E-3</v>
      </c>
      <c r="N102" s="4">
        <v>350.81229999999999</v>
      </c>
      <c r="O102" s="4">
        <v>0.51919999999999999</v>
      </c>
      <c r="P102" s="4">
        <v>351.3</v>
      </c>
      <c r="Q102" s="4">
        <v>303.40769999999998</v>
      </c>
      <c r="R102" s="4">
        <v>0.4491</v>
      </c>
      <c r="S102" s="4">
        <v>303.89999999999998</v>
      </c>
      <c r="T102" s="4">
        <v>2.6996000000000002</v>
      </c>
      <c r="W102" s="4">
        <v>0</v>
      </c>
      <c r="X102" s="4">
        <v>1.7968</v>
      </c>
      <c r="Y102" s="4">
        <v>11.9</v>
      </c>
      <c r="Z102" s="4">
        <v>784</v>
      </c>
      <c r="AA102" s="4">
        <v>798</v>
      </c>
      <c r="AB102" s="4">
        <v>820</v>
      </c>
      <c r="AC102" s="4">
        <v>35</v>
      </c>
      <c r="AD102" s="4">
        <v>17.13</v>
      </c>
      <c r="AE102" s="4">
        <v>0.39</v>
      </c>
      <c r="AF102" s="4">
        <v>957</v>
      </c>
      <c r="AG102" s="4">
        <v>8</v>
      </c>
      <c r="AH102" s="4">
        <v>24</v>
      </c>
      <c r="AI102" s="4">
        <v>27</v>
      </c>
      <c r="AJ102" s="4">
        <v>191</v>
      </c>
      <c r="AK102" s="4">
        <v>189.5</v>
      </c>
      <c r="AL102" s="4">
        <v>4.2</v>
      </c>
      <c r="AM102" s="4">
        <v>195</v>
      </c>
      <c r="AN102" s="4" t="s">
        <v>155</v>
      </c>
      <c r="AO102" s="4">
        <v>2</v>
      </c>
      <c r="AP102" s="5">
        <v>0.90295138888888893</v>
      </c>
      <c r="AQ102" s="4">
        <v>47.163837000000001</v>
      </c>
      <c r="AR102" s="4">
        <v>-88.484857000000005</v>
      </c>
      <c r="AS102" s="4">
        <v>318.10000000000002</v>
      </c>
      <c r="AT102" s="4">
        <v>25.3</v>
      </c>
      <c r="AU102" s="4">
        <v>12</v>
      </c>
      <c r="AV102" s="4">
        <v>8</v>
      </c>
      <c r="AW102" s="4" t="s">
        <v>197</v>
      </c>
      <c r="AX102" s="4">
        <v>1.2</v>
      </c>
      <c r="AY102" s="4">
        <v>1.0206</v>
      </c>
      <c r="AZ102" s="4">
        <v>1.7205999999999999</v>
      </c>
      <c r="BA102" s="4">
        <v>13.836</v>
      </c>
      <c r="BB102" s="4">
        <v>16.149999999999999</v>
      </c>
      <c r="BC102" s="4">
        <v>1.17</v>
      </c>
      <c r="BD102" s="4">
        <v>11.311</v>
      </c>
      <c r="BE102" s="4">
        <v>3084.9479999999999</v>
      </c>
      <c r="BF102" s="4">
        <v>1.63</v>
      </c>
      <c r="BG102" s="4">
        <v>9.5210000000000008</v>
      </c>
      <c r="BH102" s="4">
        <v>1.4E-2</v>
      </c>
      <c r="BI102" s="4">
        <v>9.5350000000000001</v>
      </c>
      <c r="BJ102" s="4">
        <v>8.234</v>
      </c>
      <c r="BK102" s="4">
        <v>1.2E-2</v>
      </c>
      <c r="BL102" s="4">
        <v>8.2469999999999999</v>
      </c>
      <c r="BM102" s="4">
        <v>2.2700000000000001E-2</v>
      </c>
      <c r="BQ102" s="4">
        <v>338.57900000000001</v>
      </c>
      <c r="BR102" s="4">
        <v>0.19844999999999999</v>
      </c>
      <c r="BS102" s="4">
        <v>-5</v>
      </c>
      <c r="BT102" s="4">
        <v>0.91395999999999999</v>
      </c>
      <c r="BU102" s="4">
        <v>4.8496220000000001</v>
      </c>
      <c r="BV102" s="4">
        <v>18.461991999999999</v>
      </c>
      <c r="BW102" s="4">
        <f t="shared" si="15"/>
        <v>1.2812701324</v>
      </c>
      <c r="BY102" s="4">
        <f t="shared" si="16"/>
        <v>12815.448425359329</v>
      </c>
      <c r="BZ102" s="4">
        <f t="shared" si="17"/>
        <v>6.7713235144760002</v>
      </c>
      <c r="CA102" s="4">
        <f t="shared" si="18"/>
        <v>34.205569213616805</v>
      </c>
      <c r="CB102" s="4">
        <f t="shared" si="19"/>
        <v>9.4300026858040009E-2</v>
      </c>
    </row>
    <row r="103" spans="1:80" x14ac:dyDescent="0.25">
      <c r="A103" s="2">
        <v>42801</v>
      </c>
      <c r="B103" s="3">
        <v>0.69461326388888889</v>
      </c>
      <c r="C103" s="4">
        <v>13.25</v>
      </c>
      <c r="D103" s="4">
        <v>1.0999999999999999E-2</v>
      </c>
      <c r="E103" s="4">
        <v>110</v>
      </c>
      <c r="F103" s="4">
        <v>391.4</v>
      </c>
      <c r="G103" s="4">
        <v>4.7</v>
      </c>
      <c r="H103" s="4">
        <v>-0.2</v>
      </c>
      <c r="J103" s="4">
        <v>2</v>
      </c>
      <c r="K103" s="4">
        <v>0.89829999999999999</v>
      </c>
      <c r="L103" s="4">
        <v>11.9031</v>
      </c>
      <c r="M103" s="4">
        <v>9.9000000000000008E-3</v>
      </c>
      <c r="N103" s="4">
        <v>351.5677</v>
      </c>
      <c r="O103" s="4">
        <v>4.1901999999999999</v>
      </c>
      <c r="P103" s="4">
        <v>355.8</v>
      </c>
      <c r="Q103" s="4">
        <v>304.06099999999998</v>
      </c>
      <c r="R103" s="4">
        <v>3.6240000000000001</v>
      </c>
      <c r="S103" s="4">
        <v>307.7</v>
      </c>
      <c r="T103" s="4">
        <v>0</v>
      </c>
      <c r="W103" s="4">
        <v>0</v>
      </c>
      <c r="X103" s="4">
        <v>1.7967</v>
      </c>
      <c r="Y103" s="4">
        <v>12</v>
      </c>
      <c r="Z103" s="4">
        <v>783</v>
      </c>
      <c r="AA103" s="4">
        <v>797</v>
      </c>
      <c r="AB103" s="4">
        <v>819</v>
      </c>
      <c r="AC103" s="4">
        <v>35</v>
      </c>
      <c r="AD103" s="4">
        <v>17.13</v>
      </c>
      <c r="AE103" s="4">
        <v>0.39</v>
      </c>
      <c r="AF103" s="4">
        <v>957</v>
      </c>
      <c r="AG103" s="4">
        <v>8</v>
      </c>
      <c r="AH103" s="4">
        <v>24</v>
      </c>
      <c r="AI103" s="4">
        <v>27</v>
      </c>
      <c r="AJ103" s="4">
        <v>191</v>
      </c>
      <c r="AK103" s="4">
        <v>189</v>
      </c>
      <c r="AL103" s="4">
        <v>4.2</v>
      </c>
      <c r="AM103" s="4">
        <v>195</v>
      </c>
      <c r="AN103" s="4" t="s">
        <v>155</v>
      </c>
      <c r="AO103" s="4">
        <v>2</v>
      </c>
      <c r="AP103" s="5">
        <v>0.90296296296296286</v>
      </c>
      <c r="AQ103" s="4">
        <v>47.163902</v>
      </c>
      <c r="AR103" s="4">
        <v>-88.484977000000001</v>
      </c>
      <c r="AS103" s="4">
        <v>318.10000000000002</v>
      </c>
      <c r="AT103" s="4">
        <v>25.4</v>
      </c>
      <c r="AU103" s="4">
        <v>12</v>
      </c>
      <c r="AV103" s="4">
        <v>8</v>
      </c>
      <c r="AW103" s="4" t="s">
        <v>197</v>
      </c>
      <c r="AX103" s="4">
        <v>1.2102999999999999</v>
      </c>
      <c r="AY103" s="4">
        <v>1.2102999999999999</v>
      </c>
      <c r="AZ103" s="4">
        <v>1.9103000000000001</v>
      </c>
      <c r="BA103" s="4">
        <v>13.836</v>
      </c>
      <c r="BB103" s="4">
        <v>16.149999999999999</v>
      </c>
      <c r="BC103" s="4">
        <v>1.17</v>
      </c>
      <c r="BD103" s="4">
        <v>11.316000000000001</v>
      </c>
      <c r="BE103" s="4">
        <v>3085.018</v>
      </c>
      <c r="BF103" s="4">
        <v>1.63</v>
      </c>
      <c r="BG103" s="4">
        <v>9.5419999999999998</v>
      </c>
      <c r="BH103" s="4">
        <v>0.114</v>
      </c>
      <c r="BI103" s="4">
        <v>9.6560000000000006</v>
      </c>
      <c r="BJ103" s="4">
        <v>8.2530000000000001</v>
      </c>
      <c r="BK103" s="4">
        <v>9.8000000000000004E-2</v>
      </c>
      <c r="BL103" s="4">
        <v>8.3510000000000009</v>
      </c>
      <c r="BM103" s="4">
        <v>0</v>
      </c>
      <c r="BQ103" s="4">
        <v>338.58699999999999</v>
      </c>
      <c r="BR103" s="4">
        <v>0.17402999999999999</v>
      </c>
      <c r="BS103" s="4">
        <v>-5</v>
      </c>
      <c r="BT103" s="4">
        <v>0.91403999999999996</v>
      </c>
      <c r="BU103" s="4">
        <v>4.2528579999999998</v>
      </c>
      <c r="BV103" s="4">
        <v>18.463608000000001</v>
      </c>
      <c r="BW103" s="4">
        <f t="shared" si="15"/>
        <v>1.1236050836</v>
      </c>
      <c r="BY103" s="4">
        <f t="shared" si="16"/>
        <v>11238.71490620493</v>
      </c>
      <c r="BZ103" s="4">
        <f t="shared" si="17"/>
        <v>5.9380870053640002</v>
      </c>
      <c r="CA103" s="4">
        <f t="shared" si="18"/>
        <v>30.065663837588403</v>
      </c>
      <c r="CB103" s="4">
        <f t="shared" si="19"/>
        <v>0</v>
      </c>
    </row>
    <row r="104" spans="1:80" x14ac:dyDescent="0.25">
      <c r="A104" s="2">
        <v>42801</v>
      </c>
      <c r="B104" s="3">
        <v>0.69462483796296304</v>
      </c>
      <c r="C104" s="4">
        <v>13.25</v>
      </c>
      <c r="D104" s="4">
        <v>1.0999999999999999E-2</v>
      </c>
      <c r="E104" s="4">
        <v>110</v>
      </c>
      <c r="F104" s="4">
        <v>391.6</v>
      </c>
      <c r="G104" s="4">
        <v>8.4</v>
      </c>
      <c r="H104" s="4">
        <v>2.5</v>
      </c>
      <c r="J104" s="4">
        <v>2.1</v>
      </c>
      <c r="K104" s="4">
        <v>0.89829999999999999</v>
      </c>
      <c r="L104" s="4">
        <v>11.903</v>
      </c>
      <c r="M104" s="4">
        <v>9.9000000000000008E-3</v>
      </c>
      <c r="N104" s="4">
        <v>351.78539999999998</v>
      </c>
      <c r="O104" s="4">
        <v>7.5312999999999999</v>
      </c>
      <c r="P104" s="4">
        <v>359.3</v>
      </c>
      <c r="Q104" s="4">
        <v>304.24919999999997</v>
      </c>
      <c r="R104" s="4">
        <v>6.5136000000000003</v>
      </c>
      <c r="S104" s="4">
        <v>310.8</v>
      </c>
      <c r="T104" s="4">
        <v>2.4969000000000001</v>
      </c>
      <c r="W104" s="4">
        <v>0</v>
      </c>
      <c r="X104" s="4">
        <v>1.8865000000000001</v>
      </c>
      <c r="Y104" s="4">
        <v>12</v>
      </c>
      <c r="Z104" s="4">
        <v>783</v>
      </c>
      <c r="AA104" s="4">
        <v>797</v>
      </c>
      <c r="AB104" s="4">
        <v>818</v>
      </c>
      <c r="AC104" s="4">
        <v>35</v>
      </c>
      <c r="AD104" s="4">
        <v>17.13</v>
      </c>
      <c r="AE104" s="4">
        <v>0.39</v>
      </c>
      <c r="AF104" s="4">
        <v>957</v>
      </c>
      <c r="AG104" s="4">
        <v>8</v>
      </c>
      <c r="AH104" s="4">
        <v>24</v>
      </c>
      <c r="AI104" s="4">
        <v>27</v>
      </c>
      <c r="AJ104" s="4">
        <v>191</v>
      </c>
      <c r="AK104" s="4">
        <v>189</v>
      </c>
      <c r="AL104" s="4">
        <v>4.0999999999999996</v>
      </c>
      <c r="AM104" s="4">
        <v>195</v>
      </c>
      <c r="AN104" s="4" t="s">
        <v>155</v>
      </c>
      <c r="AO104" s="4">
        <v>2</v>
      </c>
      <c r="AP104" s="5">
        <v>0.90297453703703701</v>
      </c>
      <c r="AQ104" s="4">
        <v>47.163967</v>
      </c>
      <c r="AR104" s="4">
        <v>-88.485094000000004</v>
      </c>
      <c r="AS104" s="4">
        <v>318</v>
      </c>
      <c r="AT104" s="4">
        <v>25.3</v>
      </c>
      <c r="AU104" s="4">
        <v>12</v>
      </c>
      <c r="AV104" s="4">
        <v>8</v>
      </c>
      <c r="AW104" s="4" t="s">
        <v>197</v>
      </c>
      <c r="AX104" s="4">
        <v>1.3206</v>
      </c>
      <c r="AY104" s="4">
        <v>1.3721000000000001</v>
      </c>
      <c r="AZ104" s="4">
        <v>2.0720999999999998</v>
      </c>
      <c r="BA104" s="4">
        <v>13.836</v>
      </c>
      <c r="BB104" s="4">
        <v>16.149999999999999</v>
      </c>
      <c r="BC104" s="4">
        <v>1.17</v>
      </c>
      <c r="BD104" s="4">
        <v>11.316000000000001</v>
      </c>
      <c r="BE104" s="4">
        <v>3084.953</v>
      </c>
      <c r="BF104" s="4">
        <v>1.63</v>
      </c>
      <c r="BG104" s="4">
        <v>9.548</v>
      </c>
      <c r="BH104" s="4">
        <v>0.20399999999999999</v>
      </c>
      <c r="BI104" s="4">
        <v>9.7520000000000007</v>
      </c>
      <c r="BJ104" s="4">
        <v>8.2579999999999991</v>
      </c>
      <c r="BK104" s="4">
        <v>0.17699999999999999</v>
      </c>
      <c r="BL104" s="4">
        <v>8.4339999999999993</v>
      </c>
      <c r="BM104" s="4">
        <v>2.1000000000000001E-2</v>
      </c>
      <c r="BQ104" s="4">
        <v>355.50900000000001</v>
      </c>
      <c r="BR104" s="4">
        <v>0.19439000000000001</v>
      </c>
      <c r="BS104" s="4">
        <v>-5</v>
      </c>
      <c r="BT104" s="4">
        <v>0.91549000000000003</v>
      </c>
      <c r="BU104" s="4">
        <v>4.7504059999999999</v>
      </c>
      <c r="BV104" s="4">
        <v>18.492898</v>
      </c>
      <c r="BW104" s="4">
        <f t="shared" si="15"/>
        <v>1.2550572651999998</v>
      </c>
      <c r="BY104" s="4">
        <f t="shared" si="16"/>
        <v>12553.28389777036</v>
      </c>
      <c r="BZ104" s="4">
        <f t="shared" si="17"/>
        <v>6.6327923807479996</v>
      </c>
      <c r="CA104" s="4">
        <f t="shared" si="18"/>
        <v>33.603435263936795</v>
      </c>
      <c r="CB104" s="4">
        <f t="shared" si="19"/>
        <v>8.5453153371600005E-2</v>
      </c>
    </row>
    <row r="105" spans="1:80" x14ac:dyDescent="0.25">
      <c r="A105" s="2">
        <v>42801</v>
      </c>
      <c r="B105" s="3">
        <v>0.69463641203703697</v>
      </c>
      <c r="C105" s="4">
        <v>13.256</v>
      </c>
      <c r="D105" s="4">
        <v>1.0999999999999999E-2</v>
      </c>
      <c r="E105" s="4">
        <v>110</v>
      </c>
      <c r="F105" s="4">
        <v>391.6</v>
      </c>
      <c r="G105" s="4">
        <v>8.4</v>
      </c>
      <c r="H105" s="4">
        <v>0.2</v>
      </c>
      <c r="J105" s="4">
        <v>2.1</v>
      </c>
      <c r="K105" s="4">
        <v>0.89829999999999999</v>
      </c>
      <c r="L105" s="4">
        <v>11.907</v>
      </c>
      <c r="M105" s="4">
        <v>9.9000000000000008E-3</v>
      </c>
      <c r="N105" s="4">
        <v>351.75869999999998</v>
      </c>
      <c r="O105" s="4">
        <v>7.5453999999999999</v>
      </c>
      <c r="P105" s="4">
        <v>359.3</v>
      </c>
      <c r="Q105" s="4">
        <v>304.22620000000001</v>
      </c>
      <c r="R105" s="4">
        <v>6.5258000000000003</v>
      </c>
      <c r="S105" s="4">
        <v>310.8</v>
      </c>
      <c r="T105" s="4">
        <v>0.22220000000000001</v>
      </c>
      <c r="W105" s="4">
        <v>0</v>
      </c>
      <c r="X105" s="4">
        <v>1.8863000000000001</v>
      </c>
      <c r="Y105" s="4">
        <v>11.9</v>
      </c>
      <c r="Z105" s="4">
        <v>783</v>
      </c>
      <c r="AA105" s="4">
        <v>796</v>
      </c>
      <c r="AB105" s="4">
        <v>818</v>
      </c>
      <c r="AC105" s="4">
        <v>35</v>
      </c>
      <c r="AD105" s="4">
        <v>17.13</v>
      </c>
      <c r="AE105" s="4">
        <v>0.39</v>
      </c>
      <c r="AF105" s="4">
        <v>957</v>
      </c>
      <c r="AG105" s="4">
        <v>8</v>
      </c>
      <c r="AH105" s="4">
        <v>24</v>
      </c>
      <c r="AI105" s="4">
        <v>27</v>
      </c>
      <c r="AJ105" s="4">
        <v>191</v>
      </c>
      <c r="AK105" s="4">
        <v>188.5</v>
      </c>
      <c r="AL105" s="4">
        <v>4</v>
      </c>
      <c r="AM105" s="4">
        <v>195</v>
      </c>
      <c r="AN105" s="4" t="s">
        <v>155</v>
      </c>
      <c r="AO105" s="4">
        <v>2</v>
      </c>
      <c r="AP105" s="5">
        <v>0.90298611111111116</v>
      </c>
      <c r="AQ105" s="4">
        <v>47.164034000000001</v>
      </c>
      <c r="AR105" s="4">
        <v>-88.485212000000004</v>
      </c>
      <c r="AS105" s="4">
        <v>318</v>
      </c>
      <c r="AT105" s="4">
        <v>25.7</v>
      </c>
      <c r="AU105" s="4">
        <v>12</v>
      </c>
      <c r="AV105" s="4">
        <v>8</v>
      </c>
      <c r="AW105" s="4" t="s">
        <v>197</v>
      </c>
      <c r="AX105" s="4">
        <v>1.5824</v>
      </c>
      <c r="AY105" s="4">
        <v>1.897</v>
      </c>
      <c r="AZ105" s="4">
        <v>2.7721</v>
      </c>
      <c r="BA105" s="4">
        <v>13.836</v>
      </c>
      <c r="BB105" s="4">
        <v>16.149999999999999</v>
      </c>
      <c r="BC105" s="4">
        <v>1.17</v>
      </c>
      <c r="BD105" s="4">
        <v>11.326000000000001</v>
      </c>
      <c r="BE105" s="4">
        <v>3085.01</v>
      </c>
      <c r="BF105" s="4">
        <v>1.629</v>
      </c>
      <c r="BG105" s="4">
        <v>9.5440000000000005</v>
      </c>
      <c r="BH105" s="4">
        <v>0.20499999999999999</v>
      </c>
      <c r="BI105" s="4">
        <v>9.7490000000000006</v>
      </c>
      <c r="BJ105" s="4">
        <v>8.2539999999999996</v>
      </c>
      <c r="BK105" s="4">
        <v>0.17699999999999999</v>
      </c>
      <c r="BL105" s="4">
        <v>8.4320000000000004</v>
      </c>
      <c r="BM105" s="4">
        <v>1.9E-3</v>
      </c>
      <c r="BQ105" s="4">
        <v>355.36599999999999</v>
      </c>
      <c r="BR105" s="4">
        <v>0.21296999999999999</v>
      </c>
      <c r="BS105" s="4">
        <v>-5</v>
      </c>
      <c r="BT105" s="4">
        <v>0.91244999999999998</v>
      </c>
      <c r="BU105" s="4">
        <v>5.2044550000000003</v>
      </c>
      <c r="BV105" s="4">
        <v>18.43149</v>
      </c>
      <c r="BW105" s="4">
        <f t="shared" si="15"/>
        <v>1.375017011</v>
      </c>
      <c r="BY105" s="4">
        <f t="shared" si="16"/>
        <v>13753.394613366532</v>
      </c>
      <c r="BZ105" s="4">
        <f t="shared" si="17"/>
        <v>7.2623037932369998</v>
      </c>
      <c r="CA105" s="4">
        <f t="shared" si="18"/>
        <v>36.797455806861997</v>
      </c>
      <c r="CB105" s="4">
        <f t="shared" si="19"/>
        <v>8.4704586907000008E-3</v>
      </c>
    </row>
    <row r="106" spans="1:80" x14ac:dyDescent="0.25">
      <c r="A106" s="2">
        <v>42801</v>
      </c>
      <c r="B106" s="3">
        <v>0.69464798611111112</v>
      </c>
      <c r="C106" s="4">
        <v>13.247999999999999</v>
      </c>
      <c r="D106" s="4">
        <v>1.0999999999999999E-2</v>
      </c>
      <c r="E106" s="4">
        <v>110</v>
      </c>
      <c r="F106" s="4">
        <v>391.6</v>
      </c>
      <c r="G106" s="4">
        <v>-0.4</v>
      </c>
      <c r="H106" s="4">
        <v>4.7</v>
      </c>
      <c r="J106" s="4">
        <v>2</v>
      </c>
      <c r="K106" s="4">
        <v>0.89829999999999999</v>
      </c>
      <c r="L106" s="4">
        <v>11.901</v>
      </c>
      <c r="M106" s="4">
        <v>9.9000000000000008E-3</v>
      </c>
      <c r="N106" s="4">
        <v>351.77280000000002</v>
      </c>
      <c r="O106" s="4">
        <v>0</v>
      </c>
      <c r="P106" s="4">
        <v>351.8</v>
      </c>
      <c r="Q106" s="4">
        <v>304.23829999999998</v>
      </c>
      <c r="R106" s="4">
        <v>0</v>
      </c>
      <c r="S106" s="4">
        <v>304.2</v>
      </c>
      <c r="T106" s="4">
        <v>4.6882999999999999</v>
      </c>
      <c r="W106" s="4">
        <v>0</v>
      </c>
      <c r="X106" s="4">
        <v>1.7966</v>
      </c>
      <c r="Y106" s="4">
        <v>11.9</v>
      </c>
      <c r="Z106" s="4">
        <v>783</v>
      </c>
      <c r="AA106" s="4">
        <v>796</v>
      </c>
      <c r="AB106" s="4">
        <v>818</v>
      </c>
      <c r="AC106" s="4">
        <v>35</v>
      </c>
      <c r="AD106" s="4">
        <v>17.13</v>
      </c>
      <c r="AE106" s="4">
        <v>0.39</v>
      </c>
      <c r="AF106" s="4">
        <v>957</v>
      </c>
      <c r="AG106" s="4">
        <v>8</v>
      </c>
      <c r="AH106" s="4">
        <v>23.49</v>
      </c>
      <c r="AI106" s="4">
        <v>27</v>
      </c>
      <c r="AJ106" s="4">
        <v>191</v>
      </c>
      <c r="AK106" s="4">
        <v>188.5</v>
      </c>
      <c r="AL106" s="4">
        <v>4.0999999999999996</v>
      </c>
      <c r="AM106" s="4">
        <v>195</v>
      </c>
      <c r="AN106" s="4" t="s">
        <v>155</v>
      </c>
      <c r="AO106" s="4">
        <v>2</v>
      </c>
      <c r="AP106" s="5">
        <v>0.90299768518518519</v>
      </c>
      <c r="AQ106" s="4">
        <v>47.164099</v>
      </c>
      <c r="AR106" s="4">
        <v>-88.485328999999993</v>
      </c>
      <c r="AS106" s="4">
        <v>318</v>
      </c>
      <c r="AT106" s="4">
        <v>25.7</v>
      </c>
      <c r="AU106" s="4">
        <v>12</v>
      </c>
      <c r="AV106" s="4">
        <v>8</v>
      </c>
      <c r="AW106" s="4" t="s">
        <v>197</v>
      </c>
      <c r="AX106" s="4">
        <v>2.2999999999999998</v>
      </c>
      <c r="AY106" s="4">
        <v>1</v>
      </c>
      <c r="AZ106" s="4">
        <v>3.4</v>
      </c>
      <c r="BA106" s="4">
        <v>13.836</v>
      </c>
      <c r="BB106" s="4">
        <v>16.149999999999999</v>
      </c>
      <c r="BC106" s="4">
        <v>1.17</v>
      </c>
      <c r="BD106" s="4">
        <v>11.32</v>
      </c>
      <c r="BE106" s="4">
        <v>3084.8980000000001</v>
      </c>
      <c r="BF106" s="4">
        <v>1.63</v>
      </c>
      <c r="BG106" s="4">
        <v>9.5489999999999995</v>
      </c>
      <c r="BH106" s="4">
        <v>0</v>
      </c>
      <c r="BI106" s="4">
        <v>9.5489999999999995</v>
      </c>
      <c r="BJ106" s="4">
        <v>8.2590000000000003</v>
      </c>
      <c r="BK106" s="4">
        <v>0</v>
      </c>
      <c r="BL106" s="4">
        <v>8.2590000000000003</v>
      </c>
      <c r="BM106" s="4">
        <v>3.95E-2</v>
      </c>
      <c r="BQ106" s="4">
        <v>338.61900000000003</v>
      </c>
      <c r="BR106" s="4">
        <v>0.25844</v>
      </c>
      <c r="BS106" s="4">
        <v>-5</v>
      </c>
      <c r="BT106" s="4">
        <v>0.91152999999999995</v>
      </c>
      <c r="BU106" s="4">
        <v>6.3156270000000001</v>
      </c>
      <c r="BV106" s="4">
        <v>18.412906</v>
      </c>
      <c r="BW106" s="4">
        <f t="shared" si="15"/>
        <v>1.6685886534000001</v>
      </c>
      <c r="BY106" s="4">
        <f t="shared" si="16"/>
        <v>16689.193565556005</v>
      </c>
      <c r="BZ106" s="4">
        <f t="shared" si="17"/>
        <v>8.818244723766</v>
      </c>
      <c r="CA106" s="4">
        <f t="shared" si="18"/>
        <v>44.680909922443803</v>
      </c>
      <c r="CB106" s="4">
        <f t="shared" si="19"/>
        <v>0.21369366048390001</v>
      </c>
    </row>
    <row r="107" spans="1:80" x14ac:dyDescent="0.25">
      <c r="A107" s="2">
        <v>42801</v>
      </c>
      <c r="B107" s="3">
        <v>0.69465956018518515</v>
      </c>
      <c r="C107" s="4">
        <v>13.224</v>
      </c>
      <c r="D107" s="4">
        <v>1.0999999999999999E-2</v>
      </c>
      <c r="E107" s="4">
        <v>110</v>
      </c>
      <c r="F107" s="4">
        <v>391.6</v>
      </c>
      <c r="G107" s="4">
        <v>-2.6</v>
      </c>
      <c r="H107" s="4">
        <v>0.7</v>
      </c>
      <c r="J107" s="4">
        <v>2</v>
      </c>
      <c r="K107" s="4">
        <v>0.89849999999999997</v>
      </c>
      <c r="L107" s="4">
        <v>11.8819</v>
      </c>
      <c r="M107" s="4">
        <v>9.9000000000000008E-3</v>
      </c>
      <c r="N107" s="4">
        <v>351.86110000000002</v>
      </c>
      <c r="O107" s="4">
        <v>0</v>
      </c>
      <c r="P107" s="4">
        <v>351.9</v>
      </c>
      <c r="Q107" s="4">
        <v>304.31470000000002</v>
      </c>
      <c r="R107" s="4">
        <v>0</v>
      </c>
      <c r="S107" s="4">
        <v>304.3</v>
      </c>
      <c r="T107" s="4">
        <v>0.72729999999999995</v>
      </c>
      <c r="W107" s="4">
        <v>0</v>
      </c>
      <c r="X107" s="4">
        <v>1.7970999999999999</v>
      </c>
      <c r="Y107" s="4">
        <v>11.8</v>
      </c>
      <c r="Z107" s="4">
        <v>784</v>
      </c>
      <c r="AA107" s="4">
        <v>796</v>
      </c>
      <c r="AB107" s="4">
        <v>819</v>
      </c>
      <c r="AC107" s="4">
        <v>35</v>
      </c>
      <c r="AD107" s="4">
        <v>17.13</v>
      </c>
      <c r="AE107" s="4">
        <v>0.39</v>
      </c>
      <c r="AF107" s="4">
        <v>957</v>
      </c>
      <c r="AG107" s="4">
        <v>8</v>
      </c>
      <c r="AH107" s="4">
        <v>23</v>
      </c>
      <c r="AI107" s="4">
        <v>27</v>
      </c>
      <c r="AJ107" s="4">
        <v>190.5</v>
      </c>
      <c r="AK107" s="4">
        <v>189</v>
      </c>
      <c r="AL107" s="4">
        <v>4.2</v>
      </c>
      <c r="AM107" s="4">
        <v>195.4</v>
      </c>
      <c r="AN107" s="4" t="s">
        <v>155</v>
      </c>
      <c r="AO107" s="4">
        <v>2</v>
      </c>
      <c r="AP107" s="5">
        <v>0.90300925925925923</v>
      </c>
      <c r="AQ107" s="4">
        <v>47.164158</v>
      </c>
      <c r="AR107" s="4">
        <v>-88.485448000000005</v>
      </c>
      <c r="AS107" s="4">
        <v>318</v>
      </c>
      <c r="AT107" s="4">
        <v>25.3</v>
      </c>
      <c r="AU107" s="4">
        <v>12</v>
      </c>
      <c r="AV107" s="4">
        <v>8</v>
      </c>
      <c r="AW107" s="4" t="s">
        <v>197</v>
      </c>
      <c r="AX107" s="4">
        <v>2.1970000000000001</v>
      </c>
      <c r="AY107" s="4">
        <v>1.0206</v>
      </c>
      <c r="AZ107" s="4">
        <v>3.3588</v>
      </c>
      <c r="BA107" s="4">
        <v>13.836</v>
      </c>
      <c r="BB107" s="4">
        <v>16.18</v>
      </c>
      <c r="BC107" s="4">
        <v>1.17</v>
      </c>
      <c r="BD107" s="4">
        <v>11.292</v>
      </c>
      <c r="BE107" s="4">
        <v>3085.0129999999999</v>
      </c>
      <c r="BF107" s="4">
        <v>1.633</v>
      </c>
      <c r="BG107" s="4">
        <v>9.5670000000000002</v>
      </c>
      <c r="BH107" s="4">
        <v>0</v>
      </c>
      <c r="BI107" s="4">
        <v>9.5670000000000002</v>
      </c>
      <c r="BJ107" s="4">
        <v>8.2739999999999991</v>
      </c>
      <c r="BK107" s="4">
        <v>0</v>
      </c>
      <c r="BL107" s="4">
        <v>8.2739999999999991</v>
      </c>
      <c r="BM107" s="4">
        <v>6.1000000000000004E-3</v>
      </c>
      <c r="BQ107" s="4">
        <v>339.26299999999998</v>
      </c>
      <c r="BR107" s="4">
        <v>0.27286700000000003</v>
      </c>
      <c r="BS107" s="4">
        <v>-5</v>
      </c>
      <c r="BT107" s="4">
        <v>0.91147199999999995</v>
      </c>
      <c r="BU107" s="4">
        <v>6.6681910000000002</v>
      </c>
      <c r="BV107" s="4">
        <v>18.411725000000001</v>
      </c>
      <c r="BW107" s="4">
        <f t="shared" si="15"/>
        <v>1.7617360622</v>
      </c>
      <c r="BY107" s="4">
        <f t="shared" si="16"/>
        <v>17621.50914234234</v>
      </c>
      <c r="BZ107" s="4">
        <f t="shared" si="17"/>
        <v>9.3276509465098005</v>
      </c>
      <c r="CA107" s="4">
        <f t="shared" si="18"/>
        <v>47.260859725304392</v>
      </c>
      <c r="CB107" s="4">
        <f t="shared" si="19"/>
        <v>3.484303170466E-2</v>
      </c>
    </row>
    <row r="108" spans="1:80" x14ac:dyDescent="0.25">
      <c r="A108" s="2">
        <v>42801</v>
      </c>
      <c r="B108" s="3">
        <v>0.6946711342592593</v>
      </c>
      <c r="C108" s="4">
        <v>13.2</v>
      </c>
      <c r="D108" s="4">
        <v>1.0999999999999999E-2</v>
      </c>
      <c r="E108" s="4">
        <v>110</v>
      </c>
      <c r="F108" s="4">
        <v>393</v>
      </c>
      <c r="G108" s="4">
        <v>-2.5</v>
      </c>
      <c r="H108" s="4">
        <v>-0.3</v>
      </c>
      <c r="J108" s="4">
        <v>2</v>
      </c>
      <c r="K108" s="4">
        <v>0.89870000000000005</v>
      </c>
      <c r="L108" s="4">
        <v>11.8629</v>
      </c>
      <c r="M108" s="4">
        <v>9.9000000000000008E-3</v>
      </c>
      <c r="N108" s="4">
        <v>353.19749999999999</v>
      </c>
      <c r="O108" s="4">
        <v>0</v>
      </c>
      <c r="P108" s="4">
        <v>353.2</v>
      </c>
      <c r="Q108" s="4">
        <v>305.47050000000002</v>
      </c>
      <c r="R108" s="4">
        <v>0</v>
      </c>
      <c r="S108" s="4">
        <v>305.5</v>
      </c>
      <c r="T108" s="4">
        <v>0</v>
      </c>
      <c r="W108" s="4">
        <v>0</v>
      </c>
      <c r="X108" s="4">
        <v>1.7974000000000001</v>
      </c>
      <c r="Y108" s="4">
        <v>11.9</v>
      </c>
      <c r="Z108" s="4">
        <v>784</v>
      </c>
      <c r="AA108" s="4">
        <v>797</v>
      </c>
      <c r="AB108" s="4">
        <v>819</v>
      </c>
      <c r="AC108" s="4">
        <v>35</v>
      </c>
      <c r="AD108" s="4">
        <v>17.13</v>
      </c>
      <c r="AE108" s="4">
        <v>0.39</v>
      </c>
      <c r="AF108" s="4">
        <v>957</v>
      </c>
      <c r="AG108" s="4">
        <v>8</v>
      </c>
      <c r="AH108" s="4">
        <v>23</v>
      </c>
      <c r="AI108" s="4">
        <v>27</v>
      </c>
      <c r="AJ108" s="4">
        <v>190.5</v>
      </c>
      <c r="AK108" s="4">
        <v>189.5</v>
      </c>
      <c r="AL108" s="4">
        <v>4.0999999999999996</v>
      </c>
      <c r="AM108" s="4">
        <v>195.8</v>
      </c>
      <c r="AN108" s="4" t="s">
        <v>155</v>
      </c>
      <c r="AO108" s="4">
        <v>2</v>
      </c>
      <c r="AP108" s="5">
        <v>0.90302083333333327</v>
      </c>
      <c r="AQ108" s="4">
        <v>47.164212999999997</v>
      </c>
      <c r="AR108" s="4">
        <v>-88.485577000000006</v>
      </c>
      <c r="AS108" s="4">
        <v>318</v>
      </c>
      <c r="AT108" s="4">
        <v>25.4</v>
      </c>
      <c r="AU108" s="4">
        <v>12</v>
      </c>
      <c r="AV108" s="4">
        <v>8</v>
      </c>
      <c r="AW108" s="4" t="s">
        <v>197</v>
      </c>
      <c r="AX108" s="4">
        <v>1.3</v>
      </c>
      <c r="AY108" s="4">
        <v>1.2102900000000001</v>
      </c>
      <c r="AZ108" s="4">
        <v>2.9794209999999999</v>
      </c>
      <c r="BA108" s="4">
        <v>13.836</v>
      </c>
      <c r="BB108" s="4">
        <v>16.21</v>
      </c>
      <c r="BC108" s="4">
        <v>1.17</v>
      </c>
      <c r="BD108" s="4">
        <v>11.271000000000001</v>
      </c>
      <c r="BE108" s="4">
        <v>3085.0439999999999</v>
      </c>
      <c r="BF108" s="4">
        <v>1.6359999999999999</v>
      </c>
      <c r="BG108" s="4">
        <v>9.6189999999999998</v>
      </c>
      <c r="BH108" s="4">
        <v>0</v>
      </c>
      <c r="BI108" s="4">
        <v>9.6189999999999998</v>
      </c>
      <c r="BJ108" s="4">
        <v>8.3190000000000008</v>
      </c>
      <c r="BK108" s="4">
        <v>0</v>
      </c>
      <c r="BL108" s="4">
        <v>8.3190000000000008</v>
      </c>
      <c r="BM108" s="4">
        <v>0</v>
      </c>
      <c r="BQ108" s="4">
        <v>339.87200000000001</v>
      </c>
      <c r="BR108" s="4">
        <v>0.259376</v>
      </c>
      <c r="BS108" s="4">
        <v>-5</v>
      </c>
      <c r="BT108" s="4">
        <v>0.91051000000000004</v>
      </c>
      <c r="BU108" s="4">
        <v>6.3385100000000003</v>
      </c>
      <c r="BV108" s="4">
        <v>18.392292000000001</v>
      </c>
      <c r="BW108" s="4">
        <f t="shared" si="15"/>
        <v>1.6746343420000001</v>
      </c>
      <c r="BY108" s="4">
        <f t="shared" si="16"/>
        <v>16750.455150587306</v>
      </c>
      <c r="BZ108" s="4">
        <f t="shared" si="17"/>
        <v>8.8827727015760001</v>
      </c>
      <c r="CA108" s="4">
        <f t="shared" si="18"/>
        <v>45.168573413454006</v>
      </c>
      <c r="CB108" s="4">
        <f t="shared" si="19"/>
        <v>0</v>
      </c>
    </row>
    <row r="109" spans="1:80" x14ac:dyDescent="0.25">
      <c r="A109" s="2">
        <v>42801</v>
      </c>
      <c r="B109" s="3">
        <v>0.69468270833333323</v>
      </c>
      <c r="C109" s="4">
        <v>13.2</v>
      </c>
      <c r="D109" s="4">
        <v>1.0999999999999999E-2</v>
      </c>
      <c r="E109" s="4">
        <v>110</v>
      </c>
      <c r="F109" s="4">
        <v>394</v>
      </c>
      <c r="G109" s="4">
        <v>-2.5</v>
      </c>
      <c r="H109" s="4">
        <v>5.8</v>
      </c>
      <c r="J109" s="4">
        <v>2</v>
      </c>
      <c r="K109" s="4">
        <v>0.89870000000000005</v>
      </c>
      <c r="L109" s="4">
        <v>11.8629</v>
      </c>
      <c r="M109" s="4">
        <v>9.9000000000000008E-3</v>
      </c>
      <c r="N109" s="4">
        <v>354.08839999999998</v>
      </c>
      <c r="O109" s="4">
        <v>0</v>
      </c>
      <c r="P109" s="4">
        <v>354.1</v>
      </c>
      <c r="Q109" s="4">
        <v>306.24110000000002</v>
      </c>
      <c r="R109" s="4">
        <v>0</v>
      </c>
      <c r="S109" s="4">
        <v>306.2</v>
      </c>
      <c r="T109" s="4">
        <v>5.7697000000000003</v>
      </c>
      <c r="W109" s="4">
        <v>0</v>
      </c>
      <c r="X109" s="4">
        <v>1.7974000000000001</v>
      </c>
      <c r="Y109" s="4">
        <v>11.9</v>
      </c>
      <c r="Z109" s="4">
        <v>783</v>
      </c>
      <c r="AA109" s="4">
        <v>797</v>
      </c>
      <c r="AB109" s="4">
        <v>819</v>
      </c>
      <c r="AC109" s="4">
        <v>35</v>
      </c>
      <c r="AD109" s="4">
        <v>17.13</v>
      </c>
      <c r="AE109" s="4">
        <v>0.39</v>
      </c>
      <c r="AF109" s="4">
        <v>957</v>
      </c>
      <c r="AG109" s="4">
        <v>8</v>
      </c>
      <c r="AH109" s="4">
        <v>23</v>
      </c>
      <c r="AI109" s="4">
        <v>27</v>
      </c>
      <c r="AJ109" s="4">
        <v>190.5</v>
      </c>
      <c r="AK109" s="4">
        <v>190</v>
      </c>
      <c r="AL109" s="4">
        <v>4.2</v>
      </c>
      <c r="AM109" s="4">
        <v>196</v>
      </c>
      <c r="AN109" s="4" t="s">
        <v>155</v>
      </c>
      <c r="AO109" s="4">
        <v>2</v>
      </c>
      <c r="AP109" s="5">
        <v>0.90303240740740742</v>
      </c>
      <c r="AQ109" s="4">
        <v>47.164264000000003</v>
      </c>
      <c r="AR109" s="4">
        <v>-88.485709</v>
      </c>
      <c r="AS109" s="4">
        <v>317.89999999999998</v>
      </c>
      <c r="AT109" s="4">
        <v>25.3</v>
      </c>
      <c r="AU109" s="4">
        <v>12</v>
      </c>
      <c r="AV109" s="4">
        <v>8</v>
      </c>
      <c r="AW109" s="4" t="s">
        <v>197</v>
      </c>
      <c r="AX109" s="4">
        <v>1.3816820000000001</v>
      </c>
      <c r="AY109" s="4">
        <v>1.269369</v>
      </c>
      <c r="AZ109" s="4">
        <v>2.8714710000000001</v>
      </c>
      <c r="BA109" s="4">
        <v>13.836</v>
      </c>
      <c r="BB109" s="4">
        <v>16.21</v>
      </c>
      <c r="BC109" s="4">
        <v>1.17</v>
      </c>
      <c r="BD109" s="4">
        <v>11.272</v>
      </c>
      <c r="BE109" s="4">
        <v>3084.893</v>
      </c>
      <c r="BF109" s="4">
        <v>1.6359999999999999</v>
      </c>
      <c r="BG109" s="4">
        <v>9.6430000000000007</v>
      </c>
      <c r="BH109" s="4">
        <v>0</v>
      </c>
      <c r="BI109" s="4">
        <v>9.6430000000000007</v>
      </c>
      <c r="BJ109" s="4">
        <v>8.34</v>
      </c>
      <c r="BK109" s="4">
        <v>0</v>
      </c>
      <c r="BL109" s="4">
        <v>8.34</v>
      </c>
      <c r="BM109" s="4">
        <v>4.87E-2</v>
      </c>
      <c r="BQ109" s="4">
        <v>339.85599999999999</v>
      </c>
      <c r="BR109" s="4">
        <v>0.23361999999999999</v>
      </c>
      <c r="BS109" s="4">
        <v>-5</v>
      </c>
      <c r="BT109" s="4">
        <v>0.91049000000000002</v>
      </c>
      <c r="BU109" s="4">
        <v>5.7090889999999996</v>
      </c>
      <c r="BV109" s="4">
        <v>18.391898000000001</v>
      </c>
      <c r="BW109" s="4">
        <f t="shared" si="15"/>
        <v>1.5083413137999999</v>
      </c>
      <c r="BY109" s="4">
        <f t="shared" si="16"/>
        <v>15086.378117975797</v>
      </c>
      <c r="BZ109" s="4">
        <f t="shared" si="17"/>
        <v>8.0007036227863981</v>
      </c>
      <c r="CA109" s="4">
        <f t="shared" si="18"/>
        <v>40.785983015915996</v>
      </c>
      <c r="CB109" s="4">
        <f t="shared" si="19"/>
        <v>0.23816275454137997</v>
      </c>
    </row>
    <row r="110" spans="1:80" x14ac:dyDescent="0.25">
      <c r="A110" s="2">
        <v>42801</v>
      </c>
      <c r="B110" s="3">
        <v>0.69469428240740738</v>
      </c>
      <c r="C110" s="4">
        <v>13.222</v>
      </c>
      <c r="D110" s="4">
        <v>1.0999999999999999E-2</v>
      </c>
      <c r="E110" s="4">
        <v>110</v>
      </c>
      <c r="F110" s="4">
        <v>394</v>
      </c>
      <c r="G110" s="4">
        <v>-2.5</v>
      </c>
      <c r="H110" s="4">
        <v>0.8</v>
      </c>
      <c r="J110" s="4">
        <v>2.1</v>
      </c>
      <c r="K110" s="4">
        <v>0.89859999999999995</v>
      </c>
      <c r="L110" s="4">
        <v>11.881500000000001</v>
      </c>
      <c r="M110" s="4">
        <v>9.9000000000000008E-3</v>
      </c>
      <c r="N110" s="4">
        <v>354.04520000000002</v>
      </c>
      <c r="O110" s="4">
        <v>0</v>
      </c>
      <c r="P110" s="4">
        <v>354</v>
      </c>
      <c r="Q110" s="4">
        <v>306.02460000000002</v>
      </c>
      <c r="R110" s="4">
        <v>0</v>
      </c>
      <c r="S110" s="4">
        <v>306</v>
      </c>
      <c r="T110" s="4">
        <v>0.77990000000000004</v>
      </c>
      <c r="W110" s="4">
        <v>0</v>
      </c>
      <c r="X110" s="4">
        <v>1.887</v>
      </c>
      <c r="Y110" s="4">
        <v>11.8</v>
      </c>
      <c r="Z110" s="4">
        <v>783</v>
      </c>
      <c r="AA110" s="4">
        <v>796</v>
      </c>
      <c r="AB110" s="4">
        <v>818</v>
      </c>
      <c r="AC110" s="4">
        <v>34.5</v>
      </c>
      <c r="AD110" s="4">
        <v>16.88</v>
      </c>
      <c r="AE110" s="4">
        <v>0.39</v>
      </c>
      <c r="AF110" s="4">
        <v>957</v>
      </c>
      <c r="AG110" s="4">
        <v>8</v>
      </c>
      <c r="AH110" s="4">
        <v>23</v>
      </c>
      <c r="AI110" s="4">
        <v>27</v>
      </c>
      <c r="AJ110" s="4">
        <v>190</v>
      </c>
      <c r="AK110" s="4">
        <v>189.5</v>
      </c>
      <c r="AL110" s="4">
        <v>4.0999999999999996</v>
      </c>
      <c r="AM110" s="4">
        <v>196</v>
      </c>
      <c r="AN110" s="4" t="s">
        <v>155</v>
      </c>
      <c r="AO110" s="4">
        <v>2</v>
      </c>
      <c r="AP110" s="5">
        <v>0.90304398148148157</v>
      </c>
      <c r="AQ110" s="4">
        <v>47.164304000000001</v>
      </c>
      <c r="AR110" s="4">
        <v>-88.485848000000004</v>
      </c>
      <c r="AS110" s="4">
        <v>317.8</v>
      </c>
      <c r="AT110" s="4">
        <v>25.4</v>
      </c>
      <c r="AU110" s="4">
        <v>12</v>
      </c>
      <c r="AV110" s="4">
        <v>8</v>
      </c>
      <c r="AW110" s="4" t="s">
        <v>197</v>
      </c>
      <c r="AX110" s="4">
        <v>2.1</v>
      </c>
      <c r="AY110" s="4">
        <v>1</v>
      </c>
      <c r="AZ110" s="4">
        <v>3.5</v>
      </c>
      <c r="BA110" s="4">
        <v>13.836</v>
      </c>
      <c r="BB110" s="4">
        <v>16.18</v>
      </c>
      <c r="BC110" s="4">
        <v>1.17</v>
      </c>
      <c r="BD110" s="4">
        <v>11.285</v>
      </c>
      <c r="BE110" s="4">
        <v>3085.0120000000002</v>
      </c>
      <c r="BF110" s="4">
        <v>1.633</v>
      </c>
      <c r="BG110" s="4">
        <v>9.6270000000000007</v>
      </c>
      <c r="BH110" s="4">
        <v>0</v>
      </c>
      <c r="BI110" s="4">
        <v>9.6270000000000007</v>
      </c>
      <c r="BJ110" s="4">
        <v>8.3209999999999997</v>
      </c>
      <c r="BK110" s="4">
        <v>0</v>
      </c>
      <c r="BL110" s="4">
        <v>8.3209999999999997</v>
      </c>
      <c r="BM110" s="4">
        <v>6.6E-3</v>
      </c>
      <c r="BQ110" s="4">
        <v>356.25799999999998</v>
      </c>
      <c r="BR110" s="4">
        <v>0.21704000000000001</v>
      </c>
      <c r="BS110" s="4">
        <v>-5</v>
      </c>
      <c r="BT110" s="4">
        <v>0.90898000000000001</v>
      </c>
      <c r="BU110" s="4">
        <v>5.3039149999999999</v>
      </c>
      <c r="BV110" s="4">
        <v>18.361395999999999</v>
      </c>
      <c r="BW110" s="4">
        <f t="shared" si="15"/>
        <v>1.401294343</v>
      </c>
      <c r="BY110" s="4">
        <f t="shared" si="16"/>
        <v>14016.238642068069</v>
      </c>
      <c r="BZ110" s="4">
        <f t="shared" si="17"/>
        <v>7.4192637508370005</v>
      </c>
      <c r="CA110" s="4">
        <f t="shared" si="18"/>
        <v>37.805078794069004</v>
      </c>
      <c r="CB110" s="4">
        <f t="shared" si="19"/>
        <v>2.99860016874E-2</v>
      </c>
    </row>
    <row r="111" spans="1:80" x14ac:dyDescent="0.25">
      <c r="A111" s="2">
        <v>42801</v>
      </c>
      <c r="B111" s="3">
        <v>0.69470585648148153</v>
      </c>
      <c r="C111" s="4">
        <v>13.236000000000001</v>
      </c>
      <c r="D111" s="4">
        <v>1.0999999999999999E-2</v>
      </c>
      <c r="E111" s="4">
        <v>110</v>
      </c>
      <c r="F111" s="4">
        <v>393.9</v>
      </c>
      <c r="G111" s="4">
        <v>1.1000000000000001</v>
      </c>
      <c r="H111" s="4">
        <v>3.1</v>
      </c>
      <c r="J111" s="4">
        <v>2.1</v>
      </c>
      <c r="K111" s="4">
        <v>0.89859999999999995</v>
      </c>
      <c r="L111" s="4">
        <v>11.8935</v>
      </c>
      <c r="M111" s="4">
        <v>9.9000000000000008E-3</v>
      </c>
      <c r="N111" s="4">
        <v>353.9529</v>
      </c>
      <c r="O111" s="4">
        <v>0.96079999999999999</v>
      </c>
      <c r="P111" s="4">
        <v>354.9</v>
      </c>
      <c r="Q111" s="4">
        <v>305.77300000000002</v>
      </c>
      <c r="R111" s="4">
        <v>0.83</v>
      </c>
      <c r="S111" s="4">
        <v>306.60000000000002</v>
      </c>
      <c r="T111" s="4">
        <v>3.1181999999999999</v>
      </c>
      <c r="W111" s="4">
        <v>0</v>
      </c>
      <c r="X111" s="4">
        <v>1.887</v>
      </c>
      <c r="Y111" s="4">
        <v>11.9</v>
      </c>
      <c r="Z111" s="4">
        <v>782</v>
      </c>
      <c r="AA111" s="4">
        <v>795</v>
      </c>
      <c r="AB111" s="4">
        <v>817</v>
      </c>
      <c r="AC111" s="4">
        <v>34</v>
      </c>
      <c r="AD111" s="4">
        <v>16.64</v>
      </c>
      <c r="AE111" s="4">
        <v>0.38</v>
      </c>
      <c r="AF111" s="4">
        <v>957</v>
      </c>
      <c r="AG111" s="4">
        <v>8</v>
      </c>
      <c r="AH111" s="4">
        <v>23</v>
      </c>
      <c r="AI111" s="4">
        <v>27</v>
      </c>
      <c r="AJ111" s="4">
        <v>190</v>
      </c>
      <c r="AK111" s="4">
        <v>189</v>
      </c>
      <c r="AL111" s="4">
        <v>4.3</v>
      </c>
      <c r="AM111" s="4">
        <v>196</v>
      </c>
      <c r="AN111" s="4" t="s">
        <v>155</v>
      </c>
      <c r="AO111" s="4">
        <v>2</v>
      </c>
      <c r="AP111" s="5">
        <v>0.9030555555555555</v>
      </c>
      <c r="AQ111" s="4">
        <v>47.164341999999998</v>
      </c>
      <c r="AR111" s="4">
        <v>-88.485997999999995</v>
      </c>
      <c r="AS111" s="4">
        <v>317.89999999999998</v>
      </c>
      <c r="AT111" s="4">
        <v>26.1</v>
      </c>
      <c r="AU111" s="4">
        <v>12</v>
      </c>
      <c r="AV111" s="4">
        <v>8</v>
      </c>
      <c r="AW111" s="4" t="s">
        <v>197</v>
      </c>
      <c r="AX111" s="4">
        <v>2.0588000000000002</v>
      </c>
      <c r="AY111" s="4">
        <v>1.0206</v>
      </c>
      <c r="AZ111" s="4">
        <v>3.4897</v>
      </c>
      <c r="BA111" s="4">
        <v>13.836</v>
      </c>
      <c r="BB111" s="4">
        <v>16.170000000000002</v>
      </c>
      <c r="BC111" s="4">
        <v>1.17</v>
      </c>
      <c r="BD111" s="4">
        <v>11.286</v>
      </c>
      <c r="BE111" s="4">
        <v>3084.944</v>
      </c>
      <c r="BF111" s="4">
        <v>1.6319999999999999</v>
      </c>
      <c r="BG111" s="4">
        <v>9.6140000000000008</v>
      </c>
      <c r="BH111" s="4">
        <v>2.5999999999999999E-2</v>
      </c>
      <c r="BI111" s="4">
        <v>9.64</v>
      </c>
      <c r="BJ111" s="4">
        <v>8.3059999999999992</v>
      </c>
      <c r="BK111" s="4">
        <v>2.3E-2</v>
      </c>
      <c r="BL111" s="4">
        <v>8.3279999999999994</v>
      </c>
      <c r="BM111" s="4">
        <v>2.63E-2</v>
      </c>
      <c r="BQ111" s="4">
        <v>355.89100000000002</v>
      </c>
      <c r="BR111" s="4">
        <v>0.21084</v>
      </c>
      <c r="BS111" s="4">
        <v>-5</v>
      </c>
      <c r="BT111" s="4">
        <v>0.91003999999999996</v>
      </c>
      <c r="BU111" s="4">
        <v>5.1524029999999996</v>
      </c>
      <c r="BV111" s="4">
        <v>18.382808000000001</v>
      </c>
      <c r="BW111" s="4">
        <f t="shared" si="15"/>
        <v>1.3612648725999998</v>
      </c>
      <c r="BY111" s="4">
        <f t="shared" si="16"/>
        <v>13615.54968552205</v>
      </c>
      <c r="BZ111" s="4">
        <f t="shared" si="17"/>
        <v>7.2029110047935996</v>
      </c>
      <c r="CA111" s="4">
        <f t="shared" si="18"/>
        <v>36.658933091798794</v>
      </c>
      <c r="CB111" s="4">
        <f t="shared" si="19"/>
        <v>0.11607632317774</v>
      </c>
    </row>
    <row r="112" spans="1:80" x14ac:dyDescent="0.25">
      <c r="A112" s="2">
        <v>42801</v>
      </c>
      <c r="B112" s="3">
        <v>0.69471743055555557</v>
      </c>
      <c r="C112" s="4">
        <v>13.321999999999999</v>
      </c>
      <c r="D112" s="4">
        <v>1.24E-2</v>
      </c>
      <c r="E112" s="4">
        <v>124.357724</v>
      </c>
      <c r="F112" s="4">
        <v>393.5</v>
      </c>
      <c r="G112" s="4">
        <v>1.3</v>
      </c>
      <c r="H112" s="4">
        <v>3.5</v>
      </c>
      <c r="J112" s="4">
        <v>2</v>
      </c>
      <c r="K112" s="4">
        <v>0.89800000000000002</v>
      </c>
      <c r="L112" s="4">
        <v>11.9635</v>
      </c>
      <c r="M112" s="4">
        <v>1.12E-2</v>
      </c>
      <c r="N112" s="4">
        <v>353.39</v>
      </c>
      <c r="O112" s="4">
        <v>1.1674</v>
      </c>
      <c r="P112" s="4">
        <v>354.6</v>
      </c>
      <c r="Q112" s="4">
        <v>305.2867</v>
      </c>
      <c r="R112" s="4">
        <v>1.0085</v>
      </c>
      <c r="S112" s="4">
        <v>306.3</v>
      </c>
      <c r="T112" s="4">
        <v>3.4979</v>
      </c>
      <c r="W112" s="4">
        <v>0</v>
      </c>
      <c r="X112" s="4">
        <v>1.796</v>
      </c>
      <c r="Y112" s="4">
        <v>11.9</v>
      </c>
      <c r="Z112" s="4">
        <v>782</v>
      </c>
      <c r="AA112" s="4">
        <v>795</v>
      </c>
      <c r="AB112" s="4">
        <v>818</v>
      </c>
      <c r="AC112" s="4">
        <v>34</v>
      </c>
      <c r="AD112" s="4">
        <v>16.64</v>
      </c>
      <c r="AE112" s="4">
        <v>0.38</v>
      </c>
      <c r="AF112" s="4">
        <v>957</v>
      </c>
      <c r="AG112" s="4">
        <v>8</v>
      </c>
      <c r="AH112" s="4">
        <v>23</v>
      </c>
      <c r="AI112" s="4">
        <v>27</v>
      </c>
      <c r="AJ112" s="4">
        <v>190</v>
      </c>
      <c r="AK112" s="4">
        <v>189</v>
      </c>
      <c r="AL112" s="4">
        <v>4.4000000000000004</v>
      </c>
      <c r="AM112" s="4">
        <v>195.8</v>
      </c>
      <c r="AN112" s="4" t="s">
        <v>155</v>
      </c>
      <c r="AO112" s="4">
        <v>2</v>
      </c>
      <c r="AP112" s="5">
        <v>0.90306712962962965</v>
      </c>
      <c r="AQ112" s="4">
        <v>47.164380999999999</v>
      </c>
      <c r="AR112" s="4">
        <v>-88.486148999999997</v>
      </c>
      <c r="AS112" s="4">
        <v>317.8</v>
      </c>
      <c r="AT112" s="4">
        <v>26.6</v>
      </c>
      <c r="AU112" s="4">
        <v>12</v>
      </c>
      <c r="AV112" s="4">
        <v>8</v>
      </c>
      <c r="AW112" s="4" t="s">
        <v>197</v>
      </c>
      <c r="AX112" s="4">
        <v>1.7618</v>
      </c>
      <c r="AY112" s="4">
        <v>1.1794</v>
      </c>
      <c r="AZ112" s="4">
        <v>3.4411999999999998</v>
      </c>
      <c r="BA112" s="4">
        <v>13.836</v>
      </c>
      <c r="BB112" s="4">
        <v>16.07</v>
      </c>
      <c r="BC112" s="4">
        <v>1.1599999999999999</v>
      </c>
      <c r="BD112" s="4">
        <v>11.356999999999999</v>
      </c>
      <c r="BE112" s="4">
        <v>3084.5569999999998</v>
      </c>
      <c r="BF112" s="4">
        <v>1.833</v>
      </c>
      <c r="BG112" s="4">
        <v>9.5419999999999998</v>
      </c>
      <c r="BH112" s="4">
        <v>3.2000000000000001E-2</v>
      </c>
      <c r="BI112" s="4">
        <v>9.5730000000000004</v>
      </c>
      <c r="BJ112" s="4">
        <v>8.2430000000000003</v>
      </c>
      <c r="BK112" s="4">
        <v>2.7E-2</v>
      </c>
      <c r="BL112" s="4">
        <v>8.27</v>
      </c>
      <c r="BM112" s="4">
        <v>2.93E-2</v>
      </c>
      <c r="BQ112" s="4">
        <v>336.702</v>
      </c>
      <c r="BR112" s="4">
        <v>0.19484000000000001</v>
      </c>
      <c r="BS112" s="4">
        <v>-5</v>
      </c>
      <c r="BT112" s="4">
        <v>0.91200000000000003</v>
      </c>
      <c r="BU112" s="4">
        <v>4.7614029999999996</v>
      </c>
      <c r="BV112" s="4">
        <v>18.4224</v>
      </c>
      <c r="BW112" s="4">
        <f t="shared" si="15"/>
        <v>1.2579626725999999</v>
      </c>
      <c r="BY112" s="4">
        <f t="shared" si="16"/>
        <v>12580.729115543258</v>
      </c>
      <c r="BZ112" s="4">
        <f t="shared" si="17"/>
        <v>7.4761064453633992</v>
      </c>
      <c r="CA112" s="4">
        <f t="shared" si="18"/>
        <v>33.620046606181397</v>
      </c>
      <c r="CB112" s="4">
        <f t="shared" si="19"/>
        <v>0.11950350182713999</v>
      </c>
    </row>
    <row r="113" spans="1:80" x14ac:dyDescent="0.25">
      <c r="A113" s="2">
        <v>42801</v>
      </c>
      <c r="B113" s="3">
        <v>0.69472900462962961</v>
      </c>
      <c r="C113" s="4">
        <v>13.45</v>
      </c>
      <c r="D113" s="4">
        <v>1.24E-2</v>
      </c>
      <c r="E113" s="4">
        <v>124.437819</v>
      </c>
      <c r="F113" s="4">
        <v>391.4</v>
      </c>
      <c r="G113" s="4">
        <v>1.2</v>
      </c>
      <c r="H113" s="4">
        <v>2.8</v>
      </c>
      <c r="J113" s="4">
        <v>1.94</v>
      </c>
      <c r="K113" s="4">
        <v>0.89710000000000001</v>
      </c>
      <c r="L113" s="4">
        <v>12.0656</v>
      </c>
      <c r="M113" s="4">
        <v>1.12E-2</v>
      </c>
      <c r="N113" s="4">
        <v>351.0736</v>
      </c>
      <c r="O113" s="4">
        <v>1.0820000000000001</v>
      </c>
      <c r="P113" s="4">
        <v>352.2</v>
      </c>
      <c r="Q113" s="4">
        <v>303.28559999999999</v>
      </c>
      <c r="R113" s="4">
        <v>0.93479999999999996</v>
      </c>
      <c r="S113" s="4">
        <v>304.2</v>
      </c>
      <c r="T113" s="4">
        <v>2.7787000000000002</v>
      </c>
      <c r="W113" s="4">
        <v>0</v>
      </c>
      <c r="X113" s="4">
        <v>1.7364999999999999</v>
      </c>
      <c r="Y113" s="4">
        <v>11.9</v>
      </c>
      <c r="Z113" s="4">
        <v>782</v>
      </c>
      <c r="AA113" s="4">
        <v>794</v>
      </c>
      <c r="AB113" s="4">
        <v>817</v>
      </c>
      <c r="AC113" s="4">
        <v>34</v>
      </c>
      <c r="AD113" s="4">
        <v>16.64</v>
      </c>
      <c r="AE113" s="4">
        <v>0.38</v>
      </c>
      <c r="AF113" s="4">
        <v>957</v>
      </c>
      <c r="AG113" s="4">
        <v>8</v>
      </c>
      <c r="AH113" s="4">
        <v>23</v>
      </c>
      <c r="AI113" s="4">
        <v>27</v>
      </c>
      <c r="AJ113" s="4">
        <v>190</v>
      </c>
      <c r="AK113" s="4">
        <v>189.5</v>
      </c>
      <c r="AL113" s="4">
        <v>4.3</v>
      </c>
      <c r="AM113" s="4">
        <v>195.4</v>
      </c>
      <c r="AN113" s="4" t="s">
        <v>155</v>
      </c>
      <c r="AO113" s="4">
        <v>2</v>
      </c>
      <c r="AP113" s="5">
        <v>0.90307870370370369</v>
      </c>
      <c r="AQ113" s="4">
        <v>47.164408000000002</v>
      </c>
      <c r="AR113" s="4">
        <v>-88.486305000000002</v>
      </c>
      <c r="AS113" s="4">
        <v>317.8</v>
      </c>
      <c r="AT113" s="4">
        <v>26.6</v>
      </c>
      <c r="AU113" s="4">
        <v>12</v>
      </c>
      <c r="AV113" s="4">
        <v>8</v>
      </c>
      <c r="AW113" s="4" t="s">
        <v>197</v>
      </c>
      <c r="AX113" s="4">
        <v>2.2999999999999998</v>
      </c>
      <c r="AY113" s="4">
        <v>1</v>
      </c>
      <c r="AZ113" s="4">
        <v>3.8</v>
      </c>
      <c r="BA113" s="4">
        <v>13.836</v>
      </c>
      <c r="BB113" s="4">
        <v>15.92</v>
      </c>
      <c r="BC113" s="4">
        <v>1.1499999999999999</v>
      </c>
      <c r="BD113" s="4">
        <v>11.474</v>
      </c>
      <c r="BE113" s="4">
        <v>3084.5149999999999</v>
      </c>
      <c r="BF113" s="4">
        <v>1.8160000000000001</v>
      </c>
      <c r="BG113" s="4">
        <v>9.3989999999999991</v>
      </c>
      <c r="BH113" s="4">
        <v>2.9000000000000001E-2</v>
      </c>
      <c r="BI113" s="4">
        <v>9.4280000000000008</v>
      </c>
      <c r="BJ113" s="4">
        <v>8.1189999999999998</v>
      </c>
      <c r="BK113" s="4">
        <v>2.5000000000000001E-2</v>
      </c>
      <c r="BL113" s="4">
        <v>8.1440000000000001</v>
      </c>
      <c r="BM113" s="4">
        <v>2.3099999999999999E-2</v>
      </c>
      <c r="BQ113" s="4">
        <v>322.78699999999998</v>
      </c>
      <c r="BR113" s="4">
        <v>0.27625</v>
      </c>
      <c r="BS113" s="4">
        <v>-5</v>
      </c>
      <c r="BT113" s="4">
        <v>0.91149000000000002</v>
      </c>
      <c r="BU113" s="4">
        <v>6.7508600000000003</v>
      </c>
      <c r="BV113" s="4">
        <v>18.412098</v>
      </c>
      <c r="BW113" s="4">
        <f t="shared" si="15"/>
        <v>1.783577212</v>
      </c>
      <c r="BY113" s="4">
        <f t="shared" si="16"/>
        <v>17837.092243922139</v>
      </c>
      <c r="BZ113" s="4">
        <f t="shared" si="17"/>
        <v>10.501540603616</v>
      </c>
      <c r="CA113" s="4">
        <f t="shared" si="18"/>
        <v>46.950445022444001</v>
      </c>
      <c r="CB113" s="4">
        <f t="shared" si="19"/>
        <v>0.13358237221559999</v>
      </c>
    </row>
    <row r="114" spans="1:80" x14ac:dyDescent="0.25">
      <c r="A114" s="2">
        <v>42801</v>
      </c>
      <c r="B114" s="3">
        <v>0.69474057870370365</v>
      </c>
      <c r="C114" s="4">
        <v>13.45</v>
      </c>
      <c r="D114" s="4">
        <v>1.24E-2</v>
      </c>
      <c r="E114" s="4">
        <v>123.90383</v>
      </c>
      <c r="F114" s="4">
        <v>387.4</v>
      </c>
      <c r="G114" s="4">
        <v>-7.3</v>
      </c>
      <c r="H114" s="4">
        <v>7.8</v>
      </c>
      <c r="J114" s="4">
        <v>1.8</v>
      </c>
      <c r="K114" s="4">
        <v>0.89690000000000003</v>
      </c>
      <c r="L114" s="4">
        <v>12.064399999999999</v>
      </c>
      <c r="M114" s="4">
        <v>1.11E-2</v>
      </c>
      <c r="N114" s="4">
        <v>347.44220000000001</v>
      </c>
      <c r="O114" s="4">
        <v>0</v>
      </c>
      <c r="P114" s="4">
        <v>347.4</v>
      </c>
      <c r="Q114" s="4">
        <v>300.32409999999999</v>
      </c>
      <c r="R114" s="4">
        <v>0</v>
      </c>
      <c r="S114" s="4">
        <v>300.3</v>
      </c>
      <c r="T114" s="4">
        <v>7.8143000000000002</v>
      </c>
      <c r="W114" s="4">
        <v>0</v>
      </c>
      <c r="X114" s="4">
        <v>1.6145</v>
      </c>
      <c r="Y114" s="4">
        <v>11.9</v>
      </c>
      <c r="Z114" s="4">
        <v>781</v>
      </c>
      <c r="AA114" s="4">
        <v>793</v>
      </c>
      <c r="AB114" s="4">
        <v>818</v>
      </c>
      <c r="AC114" s="4">
        <v>34.5</v>
      </c>
      <c r="AD114" s="4">
        <v>16.89</v>
      </c>
      <c r="AE114" s="4">
        <v>0.39</v>
      </c>
      <c r="AF114" s="4">
        <v>957</v>
      </c>
      <c r="AG114" s="4">
        <v>8</v>
      </c>
      <c r="AH114" s="4">
        <v>23</v>
      </c>
      <c r="AI114" s="4">
        <v>27</v>
      </c>
      <c r="AJ114" s="4">
        <v>190</v>
      </c>
      <c r="AK114" s="4">
        <v>189</v>
      </c>
      <c r="AL114" s="4">
        <v>4.2</v>
      </c>
      <c r="AM114" s="4">
        <v>195</v>
      </c>
      <c r="AN114" s="4" t="s">
        <v>155</v>
      </c>
      <c r="AO114" s="4">
        <v>2</v>
      </c>
      <c r="AP114" s="5">
        <v>0.90309027777777784</v>
      </c>
      <c r="AQ114" s="4">
        <v>47.164439000000002</v>
      </c>
      <c r="AR114" s="4">
        <v>-88.486457000000001</v>
      </c>
      <c r="AS114" s="4">
        <v>317.89999999999998</v>
      </c>
      <c r="AT114" s="4">
        <v>26.7</v>
      </c>
      <c r="AU114" s="4">
        <v>12</v>
      </c>
      <c r="AV114" s="4">
        <v>8</v>
      </c>
      <c r="AW114" s="4" t="s">
        <v>197</v>
      </c>
      <c r="AX114" s="4">
        <v>2.2999999999999998</v>
      </c>
      <c r="AY114" s="4">
        <v>1</v>
      </c>
      <c r="AZ114" s="4">
        <v>3.6764000000000001</v>
      </c>
      <c r="BA114" s="4">
        <v>13.836</v>
      </c>
      <c r="BB114" s="4">
        <v>15.92</v>
      </c>
      <c r="BC114" s="4">
        <v>1.1499999999999999</v>
      </c>
      <c r="BD114" s="4">
        <v>11.489000000000001</v>
      </c>
      <c r="BE114" s="4">
        <v>3084.3989999999999</v>
      </c>
      <c r="BF114" s="4">
        <v>1.8080000000000001</v>
      </c>
      <c r="BG114" s="4">
        <v>9.3019999999999996</v>
      </c>
      <c r="BH114" s="4">
        <v>0</v>
      </c>
      <c r="BI114" s="4">
        <v>9.3019999999999996</v>
      </c>
      <c r="BJ114" s="4">
        <v>8.0410000000000004</v>
      </c>
      <c r="BK114" s="4">
        <v>0</v>
      </c>
      <c r="BL114" s="4">
        <v>8.0410000000000004</v>
      </c>
      <c r="BM114" s="4">
        <v>6.4899999999999999E-2</v>
      </c>
      <c r="BQ114" s="4">
        <v>300.12700000000001</v>
      </c>
      <c r="BR114" s="4">
        <v>0.34516999999999998</v>
      </c>
      <c r="BS114" s="4">
        <v>-5</v>
      </c>
      <c r="BT114" s="4">
        <v>0.91100000000000003</v>
      </c>
      <c r="BU114" s="4">
        <v>8.4350919999999991</v>
      </c>
      <c r="BV114" s="4">
        <v>18.402200000000001</v>
      </c>
      <c r="BW114" s="4">
        <f t="shared" si="15"/>
        <v>2.2285513063999995</v>
      </c>
      <c r="BY114" s="4">
        <f t="shared" si="16"/>
        <v>22286.324379827871</v>
      </c>
      <c r="BZ114" s="4">
        <f t="shared" si="17"/>
        <v>13.063703651417599</v>
      </c>
      <c r="CA114" s="4">
        <f t="shared" si="18"/>
        <v>58.100243949695205</v>
      </c>
      <c r="CB114" s="4">
        <f t="shared" si="19"/>
        <v>0.46893493748727993</v>
      </c>
    </row>
    <row r="115" spans="1:80" x14ac:dyDescent="0.25">
      <c r="A115" s="2">
        <v>42801</v>
      </c>
      <c r="B115" s="3">
        <v>0.6947521527777778</v>
      </c>
      <c r="C115" s="4">
        <v>13.459</v>
      </c>
      <c r="D115" s="4">
        <v>1.2999999999999999E-2</v>
      </c>
      <c r="E115" s="4">
        <v>130</v>
      </c>
      <c r="F115" s="4">
        <v>385.8</v>
      </c>
      <c r="G115" s="4">
        <v>-8</v>
      </c>
      <c r="H115" s="4">
        <v>1.5</v>
      </c>
      <c r="J115" s="4">
        <v>1.73</v>
      </c>
      <c r="K115" s="4">
        <v>0.89690000000000003</v>
      </c>
      <c r="L115" s="4">
        <v>12.071</v>
      </c>
      <c r="M115" s="4">
        <v>1.17E-2</v>
      </c>
      <c r="N115" s="4">
        <v>346.03210000000001</v>
      </c>
      <c r="O115" s="4">
        <v>0</v>
      </c>
      <c r="P115" s="4">
        <v>346</v>
      </c>
      <c r="Q115" s="4">
        <v>299.27339999999998</v>
      </c>
      <c r="R115" s="4">
        <v>0</v>
      </c>
      <c r="S115" s="4">
        <v>299.3</v>
      </c>
      <c r="T115" s="4">
        <v>1.5216000000000001</v>
      </c>
      <c r="W115" s="4">
        <v>0</v>
      </c>
      <c r="X115" s="4">
        <v>1.55</v>
      </c>
      <c r="Y115" s="4">
        <v>11.8</v>
      </c>
      <c r="Z115" s="4">
        <v>781</v>
      </c>
      <c r="AA115" s="4">
        <v>793</v>
      </c>
      <c r="AB115" s="4">
        <v>817</v>
      </c>
      <c r="AC115" s="4">
        <v>35</v>
      </c>
      <c r="AD115" s="4">
        <v>17.13</v>
      </c>
      <c r="AE115" s="4">
        <v>0.39</v>
      </c>
      <c r="AF115" s="4">
        <v>957</v>
      </c>
      <c r="AG115" s="4">
        <v>8</v>
      </c>
      <c r="AH115" s="4">
        <v>23</v>
      </c>
      <c r="AI115" s="4">
        <v>27</v>
      </c>
      <c r="AJ115" s="4">
        <v>190</v>
      </c>
      <c r="AK115" s="4">
        <v>188</v>
      </c>
      <c r="AL115" s="4">
        <v>4.3</v>
      </c>
      <c r="AM115" s="4">
        <v>195.3</v>
      </c>
      <c r="AN115" s="4" t="s">
        <v>155</v>
      </c>
      <c r="AO115" s="4">
        <v>2</v>
      </c>
      <c r="AP115" s="5">
        <v>0.90310185185185177</v>
      </c>
      <c r="AQ115" s="4">
        <v>47.164442000000001</v>
      </c>
      <c r="AR115" s="4">
        <v>-88.486636000000004</v>
      </c>
      <c r="AS115" s="4">
        <v>318</v>
      </c>
      <c r="AT115" s="4">
        <v>27.6</v>
      </c>
      <c r="AU115" s="4">
        <v>12</v>
      </c>
      <c r="AV115" s="4">
        <v>9</v>
      </c>
      <c r="AW115" s="4" t="s">
        <v>413</v>
      </c>
      <c r="AX115" s="4">
        <v>2.2999999999999998</v>
      </c>
      <c r="AY115" s="4">
        <v>1</v>
      </c>
      <c r="AZ115" s="4">
        <v>2.6</v>
      </c>
      <c r="BA115" s="4">
        <v>13.836</v>
      </c>
      <c r="BB115" s="4">
        <v>15.91</v>
      </c>
      <c r="BC115" s="4">
        <v>1.1499999999999999</v>
      </c>
      <c r="BD115" s="4">
        <v>11.5</v>
      </c>
      <c r="BE115" s="4">
        <v>3084.4160000000002</v>
      </c>
      <c r="BF115" s="4">
        <v>1.8959999999999999</v>
      </c>
      <c r="BG115" s="4">
        <v>9.2590000000000003</v>
      </c>
      <c r="BH115" s="4">
        <v>0</v>
      </c>
      <c r="BI115" s="4">
        <v>9.2590000000000003</v>
      </c>
      <c r="BJ115" s="4">
        <v>8.0079999999999991</v>
      </c>
      <c r="BK115" s="4">
        <v>0</v>
      </c>
      <c r="BL115" s="4">
        <v>8.0079999999999991</v>
      </c>
      <c r="BM115" s="4">
        <v>1.26E-2</v>
      </c>
      <c r="BQ115" s="4">
        <v>287.971</v>
      </c>
      <c r="BR115" s="4">
        <v>0.26933000000000001</v>
      </c>
      <c r="BS115" s="4">
        <v>-5</v>
      </c>
      <c r="BT115" s="4">
        <v>0.91100000000000003</v>
      </c>
      <c r="BU115" s="4">
        <v>6.5817519999999998</v>
      </c>
      <c r="BV115" s="4">
        <v>18.402200000000001</v>
      </c>
      <c r="BW115" s="4">
        <f t="shared" si="15"/>
        <v>1.7388988783999999</v>
      </c>
      <c r="BY115" s="4">
        <f t="shared" si="16"/>
        <v>17389.717684074294</v>
      </c>
      <c r="BZ115" s="4">
        <f t="shared" si="17"/>
        <v>10.689512935027199</v>
      </c>
      <c r="CA115" s="4">
        <f t="shared" si="18"/>
        <v>45.148533535705596</v>
      </c>
      <c r="CB115" s="4">
        <f t="shared" si="19"/>
        <v>7.1037902416319992E-2</v>
      </c>
    </row>
    <row r="116" spans="1:80" x14ac:dyDescent="0.25">
      <c r="A116" s="2">
        <v>42801</v>
      </c>
      <c r="B116" s="3">
        <v>0.69476372685185195</v>
      </c>
      <c r="C116" s="4">
        <v>13.452999999999999</v>
      </c>
      <c r="D116" s="4">
        <v>1.2999999999999999E-2</v>
      </c>
      <c r="E116" s="4">
        <v>130</v>
      </c>
      <c r="F116" s="4">
        <v>385.9</v>
      </c>
      <c r="G116" s="4">
        <v>-8</v>
      </c>
      <c r="H116" s="4">
        <v>2.2000000000000002</v>
      </c>
      <c r="J116" s="4">
        <v>1.7</v>
      </c>
      <c r="K116" s="4">
        <v>0.89690000000000003</v>
      </c>
      <c r="L116" s="4">
        <v>12.0662</v>
      </c>
      <c r="M116" s="4">
        <v>1.17E-2</v>
      </c>
      <c r="N116" s="4">
        <v>346.11860000000001</v>
      </c>
      <c r="O116" s="4">
        <v>0</v>
      </c>
      <c r="P116" s="4">
        <v>346.1</v>
      </c>
      <c r="Q116" s="4">
        <v>299.34820000000002</v>
      </c>
      <c r="R116" s="4">
        <v>0</v>
      </c>
      <c r="S116" s="4">
        <v>299.3</v>
      </c>
      <c r="T116" s="4">
        <v>2.1901000000000002</v>
      </c>
      <c r="W116" s="4">
        <v>0</v>
      </c>
      <c r="X116" s="4">
        <v>1.5247999999999999</v>
      </c>
      <c r="Y116" s="4">
        <v>11.9</v>
      </c>
      <c r="Z116" s="4">
        <v>779</v>
      </c>
      <c r="AA116" s="4">
        <v>791</v>
      </c>
      <c r="AB116" s="4">
        <v>814</v>
      </c>
      <c r="AC116" s="4">
        <v>35</v>
      </c>
      <c r="AD116" s="4">
        <v>17.13</v>
      </c>
      <c r="AE116" s="4">
        <v>0.39</v>
      </c>
      <c r="AF116" s="4">
        <v>957</v>
      </c>
      <c r="AG116" s="4">
        <v>8</v>
      </c>
      <c r="AH116" s="4">
        <v>23</v>
      </c>
      <c r="AI116" s="4">
        <v>27</v>
      </c>
      <c r="AJ116" s="4">
        <v>190</v>
      </c>
      <c r="AK116" s="4">
        <v>188.5</v>
      </c>
      <c r="AL116" s="4">
        <v>4.3</v>
      </c>
      <c r="AM116" s="4">
        <v>195.7</v>
      </c>
      <c r="AN116" s="4" t="s">
        <v>155</v>
      </c>
      <c r="AO116" s="4">
        <v>2</v>
      </c>
      <c r="AP116" s="5">
        <v>0.90311342592592592</v>
      </c>
      <c r="AQ116" s="4">
        <v>47.164437999999997</v>
      </c>
      <c r="AR116" s="4">
        <v>-88.486806999999999</v>
      </c>
      <c r="AS116" s="4">
        <v>318</v>
      </c>
      <c r="AT116" s="4">
        <v>28</v>
      </c>
      <c r="AU116" s="4">
        <v>12</v>
      </c>
      <c r="AV116" s="4">
        <v>9</v>
      </c>
      <c r="AW116" s="4" t="s">
        <v>413</v>
      </c>
      <c r="AX116" s="4">
        <v>2.2999999999999998</v>
      </c>
      <c r="AY116" s="4">
        <v>1</v>
      </c>
      <c r="AZ116" s="4">
        <v>2.6</v>
      </c>
      <c r="BA116" s="4">
        <v>13.836</v>
      </c>
      <c r="BB116" s="4">
        <v>15.92</v>
      </c>
      <c r="BC116" s="4">
        <v>1.1499999999999999</v>
      </c>
      <c r="BD116" s="4">
        <v>11.492000000000001</v>
      </c>
      <c r="BE116" s="4">
        <v>3084.4009999999998</v>
      </c>
      <c r="BF116" s="4">
        <v>1.897</v>
      </c>
      <c r="BG116" s="4">
        <v>9.2650000000000006</v>
      </c>
      <c r="BH116" s="4">
        <v>0</v>
      </c>
      <c r="BI116" s="4">
        <v>9.2650000000000006</v>
      </c>
      <c r="BJ116" s="4">
        <v>8.0129999999999999</v>
      </c>
      <c r="BK116" s="4">
        <v>0</v>
      </c>
      <c r="BL116" s="4">
        <v>8.0129999999999999</v>
      </c>
      <c r="BM116" s="4">
        <v>1.8200000000000001E-2</v>
      </c>
      <c r="BQ116" s="4">
        <v>283.404</v>
      </c>
      <c r="BR116" s="4">
        <v>0.20588000000000001</v>
      </c>
      <c r="BS116" s="4">
        <v>-5</v>
      </c>
      <c r="BT116" s="4">
        <v>0.91303999999999996</v>
      </c>
      <c r="BU116" s="4">
        <v>5.031193</v>
      </c>
      <c r="BV116" s="4">
        <v>18.443408000000002</v>
      </c>
      <c r="BW116" s="4">
        <f t="shared" si="15"/>
        <v>1.3292411905999999</v>
      </c>
      <c r="BY116" s="4">
        <f t="shared" si="16"/>
        <v>13292.904442688643</v>
      </c>
      <c r="BZ116" s="4">
        <f t="shared" si="17"/>
        <v>8.1755386954485996</v>
      </c>
      <c r="CA116" s="4">
        <f t="shared" si="18"/>
        <v>34.533785749409404</v>
      </c>
      <c r="CB116" s="4">
        <f t="shared" si="19"/>
        <v>7.8436902613160012E-2</v>
      </c>
    </row>
    <row r="117" spans="1:80" x14ac:dyDescent="0.25">
      <c r="A117" s="2">
        <v>42801</v>
      </c>
      <c r="B117" s="3">
        <v>0.69477530092592588</v>
      </c>
      <c r="C117" s="4">
        <v>13.45</v>
      </c>
      <c r="D117" s="4">
        <v>1.2999999999999999E-2</v>
      </c>
      <c r="E117" s="4">
        <v>130</v>
      </c>
      <c r="F117" s="4">
        <v>386.1</v>
      </c>
      <c r="G117" s="4">
        <v>-4.2</v>
      </c>
      <c r="H117" s="4">
        <v>-0.2</v>
      </c>
      <c r="J117" s="4">
        <v>1.7</v>
      </c>
      <c r="K117" s="4">
        <v>0.89690000000000003</v>
      </c>
      <c r="L117" s="4">
        <v>12.0634</v>
      </c>
      <c r="M117" s="4">
        <v>1.17E-2</v>
      </c>
      <c r="N117" s="4">
        <v>346.28969999999998</v>
      </c>
      <c r="O117" s="4">
        <v>0</v>
      </c>
      <c r="P117" s="4">
        <v>346.3</v>
      </c>
      <c r="Q117" s="4">
        <v>299.49619999999999</v>
      </c>
      <c r="R117" s="4">
        <v>0</v>
      </c>
      <c r="S117" s="4">
        <v>299.5</v>
      </c>
      <c r="T117" s="4">
        <v>0</v>
      </c>
      <c r="W117" s="4">
        <v>0</v>
      </c>
      <c r="X117" s="4">
        <v>1.5246999999999999</v>
      </c>
      <c r="Y117" s="4">
        <v>11.8</v>
      </c>
      <c r="Z117" s="4">
        <v>777</v>
      </c>
      <c r="AA117" s="4">
        <v>790</v>
      </c>
      <c r="AB117" s="4">
        <v>812</v>
      </c>
      <c r="AC117" s="4">
        <v>35</v>
      </c>
      <c r="AD117" s="4">
        <v>17.13</v>
      </c>
      <c r="AE117" s="4">
        <v>0.39</v>
      </c>
      <c r="AF117" s="4">
        <v>957</v>
      </c>
      <c r="AG117" s="4">
        <v>8</v>
      </c>
      <c r="AH117" s="4">
        <v>23</v>
      </c>
      <c r="AI117" s="4">
        <v>27</v>
      </c>
      <c r="AJ117" s="4">
        <v>190</v>
      </c>
      <c r="AK117" s="4">
        <v>189</v>
      </c>
      <c r="AL117" s="4">
        <v>4.2</v>
      </c>
      <c r="AM117" s="4">
        <v>196</v>
      </c>
      <c r="AN117" s="4" t="s">
        <v>155</v>
      </c>
      <c r="AO117" s="4">
        <v>2</v>
      </c>
      <c r="AP117" s="5">
        <v>0.90312500000000007</v>
      </c>
      <c r="AQ117" s="4">
        <v>47.164442999999999</v>
      </c>
      <c r="AR117" s="4">
        <v>-88.486971999999994</v>
      </c>
      <c r="AS117" s="4">
        <v>318</v>
      </c>
      <c r="AT117" s="4">
        <v>28</v>
      </c>
      <c r="AU117" s="4">
        <v>12</v>
      </c>
      <c r="AV117" s="4">
        <v>9</v>
      </c>
      <c r="AW117" s="4" t="s">
        <v>413</v>
      </c>
      <c r="AX117" s="4">
        <v>2.1970000000000001</v>
      </c>
      <c r="AY117" s="4">
        <v>1.0103</v>
      </c>
      <c r="AZ117" s="4">
        <v>2.5897000000000001</v>
      </c>
      <c r="BA117" s="4">
        <v>13.836</v>
      </c>
      <c r="BB117" s="4">
        <v>15.92</v>
      </c>
      <c r="BC117" s="4">
        <v>1.1499999999999999</v>
      </c>
      <c r="BD117" s="4">
        <v>11.494</v>
      </c>
      <c r="BE117" s="4">
        <v>3084.4589999999998</v>
      </c>
      <c r="BF117" s="4">
        <v>1.897</v>
      </c>
      <c r="BG117" s="4">
        <v>9.2720000000000002</v>
      </c>
      <c r="BH117" s="4">
        <v>0</v>
      </c>
      <c r="BI117" s="4">
        <v>9.2720000000000002</v>
      </c>
      <c r="BJ117" s="4">
        <v>8.0190000000000001</v>
      </c>
      <c r="BK117" s="4">
        <v>0</v>
      </c>
      <c r="BL117" s="4">
        <v>8.0190000000000001</v>
      </c>
      <c r="BM117" s="4">
        <v>0</v>
      </c>
      <c r="BQ117" s="4">
        <v>283.46800000000002</v>
      </c>
      <c r="BR117" s="4">
        <v>0.20102</v>
      </c>
      <c r="BS117" s="4">
        <v>-5</v>
      </c>
      <c r="BT117" s="4">
        <v>0.91449000000000003</v>
      </c>
      <c r="BU117" s="4">
        <v>4.912426</v>
      </c>
      <c r="BV117" s="4">
        <v>18.472698000000001</v>
      </c>
      <c r="BW117" s="4">
        <f t="shared" si="15"/>
        <v>1.2978629492</v>
      </c>
      <c r="BY117" s="4">
        <f t="shared" si="16"/>
        <v>12979.354464881624</v>
      </c>
      <c r="BZ117" s="4">
        <f t="shared" si="17"/>
        <v>7.9825458597052004</v>
      </c>
      <c r="CA117" s="4">
        <f t="shared" si="18"/>
        <v>33.743824590920404</v>
      </c>
      <c r="CB117" s="4">
        <f t="shared" si="19"/>
        <v>0</v>
      </c>
    </row>
    <row r="118" spans="1:80" x14ac:dyDescent="0.25">
      <c r="A118" s="2">
        <v>42801</v>
      </c>
      <c r="B118" s="3">
        <v>0.69478687500000003</v>
      </c>
      <c r="C118" s="4">
        <v>13.442</v>
      </c>
      <c r="D118" s="4">
        <v>1.2999999999999999E-2</v>
      </c>
      <c r="E118" s="4">
        <v>130</v>
      </c>
      <c r="F118" s="4">
        <v>390.2</v>
      </c>
      <c r="G118" s="4">
        <v>-7.1</v>
      </c>
      <c r="H118" s="4">
        <v>-2</v>
      </c>
      <c r="J118" s="4">
        <v>1.7</v>
      </c>
      <c r="K118" s="4">
        <v>0.89690000000000003</v>
      </c>
      <c r="L118" s="4">
        <v>12.0566</v>
      </c>
      <c r="M118" s="4">
        <v>1.17E-2</v>
      </c>
      <c r="N118" s="4">
        <v>349.95299999999997</v>
      </c>
      <c r="O118" s="4">
        <v>0</v>
      </c>
      <c r="P118" s="4">
        <v>350</v>
      </c>
      <c r="Q118" s="4">
        <v>302.6644</v>
      </c>
      <c r="R118" s="4">
        <v>0</v>
      </c>
      <c r="S118" s="4">
        <v>302.7</v>
      </c>
      <c r="T118" s="4">
        <v>0</v>
      </c>
      <c r="W118" s="4">
        <v>0</v>
      </c>
      <c r="X118" s="4">
        <v>1.5247999999999999</v>
      </c>
      <c r="Y118" s="4">
        <v>11.8</v>
      </c>
      <c r="Z118" s="4">
        <v>778</v>
      </c>
      <c r="AA118" s="4">
        <v>791</v>
      </c>
      <c r="AB118" s="4">
        <v>813</v>
      </c>
      <c r="AC118" s="4">
        <v>35</v>
      </c>
      <c r="AD118" s="4">
        <v>17.13</v>
      </c>
      <c r="AE118" s="4">
        <v>0.39</v>
      </c>
      <c r="AF118" s="4">
        <v>957</v>
      </c>
      <c r="AG118" s="4">
        <v>8</v>
      </c>
      <c r="AH118" s="4">
        <v>23</v>
      </c>
      <c r="AI118" s="4">
        <v>27</v>
      </c>
      <c r="AJ118" s="4">
        <v>190</v>
      </c>
      <c r="AK118" s="4">
        <v>189</v>
      </c>
      <c r="AL118" s="4">
        <v>4.0999999999999996</v>
      </c>
      <c r="AM118" s="4">
        <v>195.6</v>
      </c>
      <c r="AN118" s="4" t="s">
        <v>155</v>
      </c>
      <c r="AO118" s="4">
        <v>2</v>
      </c>
      <c r="AP118" s="5">
        <v>0.90313657407407411</v>
      </c>
      <c r="AQ118" s="4">
        <v>47.164420999999997</v>
      </c>
      <c r="AR118" s="4">
        <v>-88.487133999999998</v>
      </c>
      <c r="AS118" s="4">
        <v>318</v>
      </c>
      <c r="AT118" s="4">
        <v>27.8</v>
      </c>
      <c r="AU118" s="4">
        <v>12</v>
      </c>
      <c r="AV118" s="4">
        <v>9</v>
      </c>
      <c r="AW118" s="4" t="s">
        <v>413</v>
      </c>
      <c r="AX118" s="4">
        <v>1.3</v>
      </c>
      <c r="AY118" s="4">
        <v>1.1206</v>
      </c>
      <c r="AZ118" s="4">
        <v>2.5103</v>
      </c>
      <c r="BA118" s="4">
        <v>13.836</v>
      </c>
      <c r="BB118" s="4">
        <v>15.93</v>
      </c>
      <c r="BC118" s="4">
        <v>1.1499999999999999</v>
      </c>
      <c r="BD118" s="4">
        <v>11.493</v>
      </c>
      <c r="BE118" s="4">
        <v>3084.4630000000002</v>
      </c>
      <c r="BF118" s="4">
        <v>1.899</v>
      </c>
      <c r="BG118" s="4">
        <v>9.3759999999999994</v>
      </c>
      <c r="BH118" s="4">
        <v>0</v>
      </c>
      <c r="BI118" s="4">
        <v>9.3759999999999994</v>
      </c>
      <c r="BJ118" s="4">
        <v>8.109</v>
      </c>
      <c r="BK118" s="4">
        <v>0</v>
      </c>
      <c r="BL118" s="4">
        <v>8.109</v>
      </c>
      <c r="BM118" s="4">
        <v>0</v>
      </c>
      <c r="BQ118" s="4">
        <v>283.63299999999998</v>
      </c>
      <c r="BR118" s="4">
        <v>0.17241999999999999</v>
      </c>
      <c r="BS118" s="4">
        <v>-5</v>
      </c>
      <c r="BT118" s="4">
        <v>0.91298000000000001</v>
      </c>
      <c r="BU118" s="4">
        <v>4.213514</v>
      </c>
      <c r="BV118" s="4">
        <v>18.442195999999999</v>
      </c>
      <c r="BW118" s="4">
        <f t="shared" si="15"/>
        <v>1.1132103987999999</v>
      </c>
      <c r="BY118" s="4">
        <f t="shared" si="16"/>
        <v>11132.740253052383</v>
      </c>
      <c r="BZ118" s="4">
        <f t="shared" si="17"/>
        <v>6.8540532794675997</v>
      </c>
      <c r="CA118" s="4">
        <f t="shared" si="18"/>
        <v>29.267782013271599</v>
      </c>
      <c r="CB118" s="4">
        <f t="shared" si="19"/>
        <v>0</v>
      </c>
    </row>
    <row r="119" spans="1:80" x14ac:dyDescent="0.25">
      <c r="A119" s="2">
        <v>42801</v>
      </c>
      <c r="B119" s="3">
        <v>0.69479844907407406</v>
      </c>
      <c r="C119" s="4">
        <v>13.426</v>
      </c>
      <c r="D119" s="4">
        <v>1.1299999999999999E-2</v>
      </c>
      <c r="E119" s="4">
        <v>113.33617700000001</v>
      </c>
      <c r="F119" s="4">
        <v>393</v>
      </c>
      <c r="G119" s="4">
        <v>-9.6999999999999993</v>
      </c>
      <c r="H119" s="4">
        <v>-0.5</v>
      </c>
      <c r="J119" s="4">
        <v>1.7</v>
      </c>
      <c r="K119" s="4">
        <v>0.89700000000000002</v>
      </c>
      <c r="L119" s="4">
        <v>12.0427</v>
      </c>
      <c r="M119" s="4">
        <v>1.0200000000000001E-2</v>
      </c>
      <c r="N119" s="4">
        <v>352.5138</v>
      </c>
      <c r="O119" s="4">
        <v>0</v>
      </c>
      <c r="P119" s="4">
        <v>352.5</v>
      </c>
      <c r="Q119" s="4">
        <v>305.05779999999999</v>
      </c>
      <c r="R119" s="4">
        <v>0</v>
      </c>
      <c r="S119" s="4">
        <v>305.10000000000002</v>
      </c>
      <c r="T119" s="4">
        <v>0</v>
      </c>
      <c r="W119" s="4">
        <v>0</v>
      </c>
      <c r="X119" s="4">
        <v>1.5248999999999999</v>
      </c>
      <c r="Y119" s="4">
        <v>11.9</v>
      </c>
      <c r="Z119" s="4">
        <v>779</v>
      </c>
      <c r="AA119" s="4">
        <v>791</v>
      </c>
      <c r="AB119" s="4">
        <v>814</v>
      </c>
      <c r="AC119" s="4">
        <v>35.5</v>
      </c>
      <c r="AD119" s="4">
        <v>17.38</v>
      </c>
      <c r="AE119" s="4">
        <v>0.4</v>
      </c>
      <c r="AF119" s="4">
        <v>957</v>
      </c>
      <c r="AG119" s="4">
        <v>8</v>
      </c>
      <c r="AH119" s="4">
        <v>23</v>
      </c>
      <c r="AI119" s="4">
        <v>27</v>
      </c>
      <c r="AJ119" s="4">
        <v>190</v>
      </c>
      <c r="AK119" s="4">
        <v>189</v>
      </c>
      <c r="AL119" s="4">
        <v>4.0999999999999996</v>
      </c>
      <c r="AM119" s="4">
        <v>195.2</v>
      </c>
      <c r="AN119" s="4" t="s">
        <v>155</v>
      </c>
      <c r="AO119" s="4">
        <v>2</v>
      </c>
      <c r="AP119" s="5">
        <v>0.90314814814814814</v>
      </c>
      <c r="AQ119" s="4">
        <v>47.164377999999999</v>
      </c>
      <c r="AR119" s="4">
        <v>-88.487288000000007</v>
      </c>
      <c r="AS119" s="4">
        <v>318.3</v>
      </c>
      <c r="AT119" s="4">
        <v>27.6</v>
      </c>
      <c r="AU119" s="4">
        <v>12</v>
      </c>
      <c r="AV119" s="4">
        <v>9</v>
      </c>
      <c r="AW119" s="4" t="s">
        <v>413</v>
      </c>
      <c r="AX119" s="4">
        <v>1.3</v>
      </c>
      <c r="AY119" s="4">
        <v>1.3103</v>
      </c>
      <c r="AZ119" s="4">
        <v>2.5897000000000001</v>
      </c>
      <c r="BA119" s="4">
        <v>13.836</v>
      </c>
      <c r="BB119" s="4">
        <v>15.95</v>
      </c>
      <c r="BC119" s="4">
        <v>1.1499999999999999</v>
      </c>
      <c r="BD119" s="4">
        <v>11.484999999999999</v>
      </c>
      <c r="BE119" s="4">
        <v>3084.8539999999998</v>
      </c>
      <c r="BF119" s="4">
        <v>1.657</v>
      </c>
      <c r="BG119" s="4">
        <v>9.4559999999999995</v>
      </c>
      <c r="BH119" s="4">
        <v>0</v>
      </c>
      <c r="BI119" s="4">
        <v>9.4559999999999995</v>
      </c>
      <c r="BJ119" s="4">
        <v>8.1829999999999998</v>
      </c>
      <c r="BK119" s="4">
        <v>0</v>
      </c>
      <c r="BL119" s="4">
        <v>8.1829999999999998</v>
      </c>
      <c r="BM119" s="4">
        <v>0</v>
      </c>
      <c r="BQ119" s="4">
        <v>284.01600000000002</v>
      </c>
      <c r="BR119" s="4">
        <v>0.19245000000000001</v>
      </c>
      <c r="BS119" s="4">
        <v>-5</v>
      </c>
      <c r="BT119" s="4">
        <v>0.91251000000000004</v>
      </c>
      <c r="BU119" s="4">
        <v>4.7029969999999999</v>
      </c>
      <c r="BV119" s="4">
        <v>18.432701999999999</v>
      </c>
      <c r="BW119" s="4">
        <f t="shared" si="15"/>
        <v>1.2425318074</v>
      </c>
      <c r="BY119" s="4">
        <f t="shared" si="16"/>
        <v>12427.603431431391</v>
      </c>
      <c r="BZ119" s="4">
        <f t="shared" si="17"/>
        <v>6.6753690404414003</v>
      </c>
      <c r="CA119" s="4">
        <f t="shared" si="18"/>
        <v>32.965929304726593</v>
      </c>
      <c r="CB119" s="4">
        <f t="shared" si="19"/>
        <v>0</v>
      </c>
    </row>
    <row r="120" spans="1:80" x14ac:dyDescent="0.25">
      <c r="A120" s="2">
        <v>42801</v>
      </c>
      <c r="B120" s="3">
        <v>0.69481002314814821</v>
      </c>
      <c r="C120" s="4">
        <v>13.4</v>
      </c>
      <c r="D120" s="4">
        <v>0.01</v>
      </c>
      <c r="E120" s="4">
        <v>100</v>
      </c>
      <c r="F120" s="4">
        <v>393</v>
      </c>
      <c r="G120" s="4">
        <v>-8.8000000000000007</v>
      </c>
      <c r="H120" s="4">
        <v>-5.7</v>
      </c>
      <c r="J120" s="4">
        <v>1.8</v>
      </c>
      <c r="K120" s="4">
        <v>0.8972</v>
      </c>
      <c r="L120" s="4">
        <v>12.022399999999999</v>
      </c>
      <c r="M120" s="4">
        <v>8.9999999999999993E-3</v>
      </c>
      <c r="N120" s="4">
        <v>352.58870000000002</v>
      </c>
      <c r="O120" s="4">
        <v>0</v>
      </c>
      <c r="P120" s="4">
        <v>352.6</v>
      </c>
      <c r="Q120" s="4">
        <v>305.2944</v>
      </c>
      <c r="R120" s="4">
        <v>0</v>
      </c>
      <c r="S120" s="4">
        <v>305.3</v>
      </c>
      <c r="T120" s="4">
        <v>0</v>
      </c>
      <c r="W120" s="4">
        <v>0</v>
      </c>
      <c r="X120" s="4">
        <v>1.6149</v>
      </c>
      <c r="Y120" s="4">
        <v>11.8</v>
      </c>
      <c r="Z120" s="4">
        <v>780</v>
      </c>
      <c r="AA120" s="4">
        <v>792</v>
      </c>
      <c r="AB120" s="4">
        <v>815</v>
      </c>
      <c r="AC120" s="4">
        <v>36</v>
      </c>
      <c r="AD120" s="4">
        <v>17.62</v>
      </c>
      <c r="AE120" s="4">
        <v>0.4</v>
      </c>
      <c r="AF120" s="4">
        <v>957</v>
      </c>
      <c r="AG120" s="4">
        <v>8</v>
      </c>
      <c r="AH120" s="4">
        <v>23</v>
      </c>
      <c r="AI120" s="4">
        <v>27</v>
      </c>
      <c r="AJ120" s="4">
        <v>190</v>
      </c>
      <c r="AK120" s="4">
        <v>189.5</v>
      </c>
      <c r="AL120" s="4">
        <v>4.2</v>
      </c>
      <c r="AM120" s="4">
        <v>195.1</v>
      </c>
      <c r="AN120" s="4" t="s">
        <v>155</v>
      </c>
      <c r="AO120" s="4">
        <v>2</v>
      </c>
      <c r="AP120" s="5">
        <v>0.90315972222222218</v>
      </c>
      <c r="AQ120" s="4">
        <v>47.164332999999999</v>
      </c>
      <c r="AR120" s="4">
        <v>-88.487438999999995</v>
      </c>
      <c r="AS120" s="4">
        <v>318.60000000000002</v>
      </c>
      <c r="AT120" s="4">
        <v>27.5</v>
      </c>
      <c r="AU120" s="4">
        <v>12</v>
      </c>
      <c r="AV120" s="4">
        <v>9</v>
      </c>
      <c r="AW120" s="4" t="s">
        <v>413</v>
      </c>
      <c r="AX120" s="4">
        <v>1.3</v>
      </c>
      <c r="AY120" s="4">
        <v>1.4</v>
      </c>
      <c r="AZ120" s="4">
        <v>2.5</v>
      </c>
      <c r="BA120" s="4">
        <v>13.836</v>
      </c>
      <c r="BB120" s="4">
        <v>15.98</v>
      </c>
      <c r="BC120" s="4">
        <v>1.1599999999999999</v>
      </c>
      <c r="BD120" s="4">
        <v>11.461</v>
      </c>
      <c r="BE120" s="4">
        <v>3085.174</v>
      </c>
      <c r="BF120" s="4">
        <v>1.4650000000000001</v>
      </c>
      <c r="BG120" s="4">
        <v>9.4749999999999996</v>
      </c>
      <c r="BH120" s="4">
        <v>0</v>
      </c>
      <c r="BI120" s="4">
        <v>9.4749999999999996</v>
      </c>
      <c r="BJ120" s="4">
        <v>8.2040000000000006</v>
      </c>
      <c r="BK120" s="4">
        <v>0</v>
      </c>
      <c r="BL120" s="4">
        <v>8.2040000000000006</v>
      </c>
      <c r="BM120" s="4">
        <v>0</v>
      </c>
      <c r="BQ120" s="4">
        <v>301.32400000000001</v>
      </c>
      <c r="BR120" s="4">
        <v>0.21554000000000001</v>
      </c>
      <c r="BS120" s="4">
        <v>-5</v>
      </c>
      <c r="BT120" s="4">
        <v>0.91198000000000001</v>
      </c>
      <c r="BU120" s="4">
        <v>5.2672590000000001</v>
      </c>
      <c r="BV120" s="4">
        <v>18.421996</v>
      </c>
      <c r="BW120" s="4">
        <f t="shared" si="15"/>
        <v>1.3916098278</v>
      </c>
      <c r="BY120" s="4">
        <f t="shared" si="16"/>
        <v>13920.101649775337</v>
      </c>
      <c r="BZ120" s="4">
        <f t="shared" si="17"/>
        <v>6.6099833970210007</v>
      </c>
      <c r="CA120" s="4">
        <f t="shared" si="18"/>
        <v>37.01590702331761</v>
      </c>
      <c r="CB120" s="4">
        <f t="shared" si="19"/>
        <v>0</v>
      </c>
    </row>
    <row r="121" spans="1:80" x14ac:dyDescent="0.25">
      <c r="A121" s="2">
        <v>42801</v>
      </c>
      <c r="B121" s="3">
        <v>0.69482159722222214</v>
      </c>
      <c r="C121" s="4">
        <v>13.218999999999999</v>
      </c>
      <c r="D121" s="4">
        <v>0.01</v>
      </c>
      <c r="E121" s="4">
        <v>100</v>
      </c>
      <c r="F121" s="4">
        <v>397.5</v>
      </c>
      <c r="G121" s="4">
        <v>9</v>
      </c>
      <c r="H121" s="4">
        <v>-4.7</v>
      </c>
      <c r="J121" s="4">
        <v>1.9</v>
      </c>
      <c r="K121" s="4">
        <v>0.89849999999999997</v>
      </c>
      <c r="L121" s="4">
        <v>11.8771</v>
      </c>
      <c r="M121" s="4">
        <v>8.9999999999999993E-3</v>
      </c>
      <c r="N121" s="4">
        <v>357.1696</v>
      </c>
      <c r="O121" s="4">
        <v>8.1021999999999998</v>
      </c>
      <c r="P121" s="4">
        <v>365.3</v>
      </c>
      <c r="Q121" s="4">
        <v>309.26080000000002</v>
      </c>
      <c r="R121" s="4">
        <v>7.0153999999999996</v>
      </c>
      <c r="S121" s="4">
        <v>316.3</v>
      </c>
      <c r="T121" s="4">
        <v>0</v>
      </c>
      <c r="W121" s="4">
        <v>0</v>
      </c>
      <c r="X121" s="4">
        <v>1.7072000000000001</v>
      </c>
      <c r="Y121" s="4">
        <v>11.9</v>
      </c>
      <c r="Z121" s="4">
        <v>780</v>
      </c>
      <c r="AA121" s="4">
        <v>791</v>
      </c>
      <c r="AB121" s="4">
        <v>815</v>
      </c>
      <c r="AC121" s="4">
        <v>36</v>
      </c>
      <c r="AD121" s="4">
        <v>17.62</v>
      </c>
      <c r="AE121" s="4">
        <v>0.4</v>
      </c>
      <c r="AF121" s="4">
        <v>957</v>
      </c>
      <c r="AG121" s="4">
        <v>8</v>
      </c>
      <c r="AH121" s="4">
        <v>23</v>
      </c>
      <c r="AI121" s="4">
        <v>27</v>
      </c>
      <c r="AJ121" s="4">
        <v>190</v>
      </c>
      <c r="AK121" s="4">
        <v>190</v>
      </c>
      <c r="AL121" s="4">
        <v>4.2</v>
      </c>
      <c r="AM121" s="4">
        <v>195.5</v>
      </c>
      <c r="AN121" s="4" t="s">
        <v>155</v>
      </c>
      <c r="AO121" s="4">
        <v>2</v>
      </c>
      <c r="AP121" s="5">
        <v>0.90317129629629633</v>
      </c>
      <c r="AQ121" s="4">
        <v>47.164293999999998</v>
      </c>
      <c r="AR121" s="4">
        <v>-88.487590999999995</v>
      </c>
      <c r="AS121" s="4">
        <v>318.8</v>
      </c>
      <c r="AT121" s="4">
        <v>27.2</v>
      </c>
      <c r="AU121" s="4">
        <v>12</v>
      </c>
      <c r="AV121" s="4">
        <v>9</v>
      </c>
      <c r="AW121" s="4" t="s">
        <v>413</v>
      </c>
      <c r="AX121" s="4">
        <v>1.3206</v>
      </c>
      <c r="AY121" s="4">
        <v>1.4515</v>
      </c>
      <c r="AZ121" s="4">
        <v>2.5514999999999999</v>
      </c>
      <c r="BA121" s="4">
        <v>13.836</v>
      </c>
      <c r="BB121" s="4">
        <v>16.190000000000001</v>
      </c>
      <c r="BC121" s="4">
        <v>1.17</v>
      </c>
      <c r="BD121" s="4">
        <v>11.295999999999999</v>
      </c>
      <c r="BE121" s="4">
        <v>3085.268</v>
      </c>
      <c r="BF121" s="4">
        <v>1.486</v>
      </c>
      <c r="BG121" s="4">
        <v>9.7159999999999993</v>
      </c>
      <c r="BH121" s="4">
        <v>0.22</v>
      </c>
      <c r="BI121" s="4">
        <v>9.9369999999999994</v>
      </c>
      <c r="BJ121" s="4">
        <v>8.4130000000000003</v>
      </c>
      <c r="BK121" s="4">
        <v>0.191</v>
      </c>
      <c r="BL121" s="4">
        <v>8.6039999999999992</v>
      </c>
      <c r="BM121" s="4">
        <v>0</v>
      </c>
      <c r="BQ121" s="4">
        <v>322.44499999999999</v>
      </c>
      <c r="BR121" s="4">
        <v>0.19198000000000001</v>
      </c>
      <c r="BS121" s="4">
        <v>-5</v>
      </c>
      <c r="BT121" s="4">
        <v>0.91202000000000005</v>
      </c>
      <c r="BU121" s="4">
        <v>4.6915110000000002</v>
      </c>
      <c r="BV121" s="4">
        <v>18.422803999999999</v>
      </c>
      <c r="BW121" s="4">
        <f t="shared" si="15"/>
        <v>1.2394972062</v>
      </c>
      <c r="BY121" s="4">
        <f t="shared" si="16"/>
        <v>12398.915599771457</v>
      </c>
      <c r="BZ121" s="4">
        <f t="shared" si="17"/>
        <v>5.9718600073836008</v>
      </c>
      <c r="CA121" s="4">
        <f t="shared" si="18"/>
        <v>33.809729638033808</v>
      </c>
      <c r="CB121" s="4">
        <f t="shared" si="19"/>
        <v>0</v>
      </c>
    </row>
    <row r="122" spans="1:80" x14ac:dyDescent="0.25">
      <c r="A122" s="2">
        <v>42801</v>
      </c>
      <c r="B122" s="3">
        <v>0.69483317129629629</v>
      </c>
      <c r="C122" s="4">
        <v>13.193</v>
      </c>
      <c r="D122" s="4">
        <v>0.01</v>
      </c>
      <c r="E122" s="4">
        <v>100.42372899999999</v>
      </c>
      <c r="F122" s="4">
        <v>398.2</v>
      </c>
      <c r="G122" s="4">
        <v>9.8000000000000007</v>
      </c>
      <c r="H122" s="4">
        <v>-4.3</v>
      </c>
      <c r="J122" s="4">
        <v>2</v>
      </c>
      <c r="K122" s="4">
        <v>0.89870000000000005</v>
      </c>
      <c r="L122" s="4">
        <v>11.856299999999999</v>
      </c>
      <c r="M122" s="4">
        <v>8.9999999999999993E-3</v>
      </c>
      <c r="N122" s="4">
        <v>357.85919999999999</v>
      </c>
      <c r="O122" s="4">
        <v>8.8071999999999999</v>
      </c>
      <c r="P122" s="4">
        <v>366.7</v>
      </c>
      <c r="Q122" s="4">
        <v>309.85789999999997</v>
      </c>
      <c r="R122" s="4">
        <v>7.6257999999999999</v>
      </c>
      <c r="S122" s="4">
        <v>317.5</v>
      </c>
      <c r="T122" s="4">
        <v>0</v>
      </c>
      <c r="W122" s="4">
        <v>0</v>
      </c>
      <c r="X122" s="4">
        <v>1.7974000000000001</v>
      </c>
      <c r="Y122" s="4">
        <v>11.8</v>
      </c>
      <c r="Z122" s="4">
        <v>780</v>
      </c>
      <c r="AA122" s="4">
        <v>792</v>
      </c>
      <c r="AB122" s="4">
        <v>815</v>
      </c>
      <c r="AC122" s="4">
        <v>36</v>
      </c>
      <c r="AD122" s="4">
        <v>17.62</v>
      </c>
      <c r="AE122" s="4">
        <v>0.4</v>
      </c>
      <c r="AF122" s="4">
        <v>957</v>
      </c>
      <c r="AG122" s="4">
        <v>8</v>
      </c>
      <c r="AH122" s="4">
        <v>23</v>
      </c>
      <c r="AI122" s="4">
        <v>27</v>
      </c>
      <c r="AJ122" s="4">
        <v>190</v>
      </c>
      <c r="AK122" s="4">
        <v>190</v>
      </c>
      <c r="AL122" s="4">
        <v>4.2</v>
      </c>
      <c r="AM122" s="4">
        <v>195.8</v>
      </c>
      <c r="AN122" s="4" t="s">
        <v>155</v>
      </c>
      <c r="AO122" s="4">
        <v>2</v>
      </c>
      <c r="AP122" s="5">
        <v>0.90318287037037026</v>
      </c>
      <c r="AQ122" s="4">
        <v>47.164259999999999</v>
      </c>
      <c r="AR122" s="4">
        <v>-88.487742999999995</v>
      </c>
      <c r="AS122" s="4">
        <v>319.5</v>
      </c>
      <c r="AT122" s="4">
        <v>27.2</v>
      </c>
      <c r="AU122" s="4">
        <v>12</v>
      </c>
      <c r="AV122" s="4">
        <v>9</v>
      </c>
      <c r="AW122" s="4" t="s">
        <v>413</v>
      </c>
      <c r="AX122" s="4">
        <v>1.5103</v>
      </c>
      <c r="AY122" s="4">
        <v>1.8072999999999999</v>
      </c>
      <c r="AZ122" s="4">
        <v>3</v>
      </c>
      <c r="BA122" s="4">
        <v>13.836</v>
      </c>
      <c r="BB122" s="4">
        <v>16.22</v>
      </c>
      <c r="BC122" s="4">
        <v>1.17</v>
      </c>
      <c r="BD122" s="4">
        <v>11.273</v>
      </c>
      <c r="BE122" s="4">
        <v>3085.2710000000002</v>
      </c>
      <c r="BF122" s="4">
        <v>1.4950000000000001</v>
      </c>
      <c r="BG122" s="4">
        <v>9.7520000000000007</v>
      </c>
      <c r="BH122" s="4">
        <v>0.24</v>
      </c>
      <c r="BI122" s="4">
        <v>9.9920000000000009</v>
      </c>
      <c r="BJ122" s="4">
        <v>8.4440000000000008</v>
      </c>
      <c r="BK122" s="4">
        <v>0.20799999999999999</v>
      </c>
      <c r="BL122" s="4">
        <v>8.6519999999999992</v>
      </c>
      <c r="BM122" s="4">
        <v>0</v>
      </c>
      <c r="BQ122" s="4">
        <v>340.08300000000003</v>
      </c>
      <c r="BR122" s="4">
        <v>0.19814000000000001</v>
      </c>
      <c r="BS122" s="4">
        <v>-5</v>
      </c>
      <c r="BT122" s="4">
        <v>0.91249000000000002</v>
      </c>
      <c r="BU122" s="4">
        <v>4.8420459999999999</v>
      </c>
      <c r="BV122" s="4">
        <v>18.432297999999999</v>
      </c>
      <c r="BW122" s="4">
        <f t="shared" si="15"/>
        <v>1.2792685531999999</v>
      </c>
      <c r="BY122" s="4">
        <f t="shared" si="16"/>
        <v>12796.768047885576</v>
      </c>
      <c r="BZ122" s="4">
        <f t="shared" si="17"/>
        <v>6.2008064223820005</v>
      </c>
      <c r="CA122" s="4">
        <f t="shared" si="18"/>
        <v>35.023150120798405</v>
      </c>
      <c r="CB122" s="4">
        <f t="shared" si="19"/>
        <v>0</v>
      </c>
    </row>
    <row r="123" spans="1:80" x14ac:dyDescent="0.25">
      <c r="A123" s="2">
        <v>42801</v>
      </c>
      <c r="B123" s="3">
        <v>0.69484474537037044</v>
      </c>
      <c r="C123" s="4">
        <v>13.196</v>
      </c>
      <c r="D123" s="4">
        <v>1.09E-2</v>
      </c>
      <c r="E123" s="4">
        <v>108.89830499999999</v>
      </c>
      <c r="F123" s="4">
        <v>398.1</v>
      </c>
      <c r="G123" s="4">
        <v>4.8</v>
      </c>
      <c r="H123" s="4">
        <v>-6.8</v>
      </c>
      <c r="J123" s="4">
        <v>2.1</v>
      </c>
      <c r="K123" s="4">
        <v>0.89870000000000005</v>
      </c>
      <c r="L123" s="4">
        <v>11.858499999999999</v>
      </c>
      <c r="M123" s="4">
        <v>9.7999999999999997E-3</v>
      </c>
      <c r="N123" s="4">
        <v>357.7638</v>
      </c>
      <c r="O123" s="4">
        <v>4.3297999999999996</v>
      </c>
      <c r="P123" s="4">
        <v>362.1</v>
      </c>
      <c r="Q123" s="4">
        <v>309.77530000000002</v>
      </c>
      <c r="R123" s="4">
        <v>3.7490000000000001</v>
      </c>
      <c r="S123" s="4">
        <v>313.5</v>
      </c>
      <c r="T123" s="4">
        <v>0</v>
      </c>
      <c r="W123" s="4">
        <v>0</v>
      </c>
      <c r="X123" s="4">
        <v>1.8872</v>
      </c>
      <c r="Y123" s="4">
        <v>11.8</v>
      </c>
      <c r="Z123" s="4">
        <v>781</v>
      </c>
      <c r="AA123" s="4">
        <v>791</v>
      </c>
      <c r="AB123" s="4">
        <v>816</v>
      </c>
      <c r="AC123" s="4">
        <v>36</v>
      </c>
      <c r="AD123" s="4">
        <v>17.62</v>
      </c>
      <c r="AE123" s="4">
        <v>0.4</v>
      </c>
      <c r="AF123" s="4">
        <v>957</v>
      </c>
      <c r="AG123" s="4">
        <v>8</v>
      </c>
      <c r="AH123" s="4">
        <v>23</v>
      </c>
      <c r="AI123" s="4">
        <v>27</v>
      </c>
      <c r="AJ123" s="4">
        <v>190</v>
      </c>
      <c r="AK123" s="4">
        <v>190</v>
      </c>
      <c r="AL123" s="4">
        <v>4.2</v>
      </c>
      <c r="AM123" s="4">
        <v>195.8</v>
      </c>
      <c r="AN123" s="4" t="s">
        <v>155</v>
      </c>
      <c r="AO123" s="4">
        <v>2</v>
      </c>
      <c r="AP123" s="5">
        <v>0.90319444444444441</v>
      </c>
      <c r="AQ123" s="4">
        <v>47.164234999999998</v>
      </c>
      <c r="AR123" s="4">
        <v>-88.487903000000003</v>
      </c>
      <c r="AS123" s="4">
        <v>319.89999999999998</v>
      </c>
      <c r="AT123" s="4">
        <v>27.3</v>
      </c>
      <c r="AU123" s="4">
        <v>12</v>
      </c>
      <c r="AV123" s="4">
        <v>9</v>
      </c>
      <c r="AW123" s="4" t="s">
        <v>413</v>
      </c>
      <c r="AX123" s="4">
        <v>1.5588</v>
      </c>
      <c r="AY123" s="4">
        <v>1.0103</v>
      </c>
      <c r="AZ123" s="4">
        <v>2.9382000000000001</v>
      </c>
      <c r="BA123" s="4">
        <v>13.836</v>
      </c>
      <c r="BB123" s="4">
        <v>16.22</v>
      </c>
      <c r="BC123" s="4">
        <v>1.17</v>
      </c>
      <c r="BD123" s="4">
        <v>11.276</v>
      </c>
      <c r="BE123" s="4">
        <v>3085.0709999999999</v>
      </c>
      <c r="BF123" s="4">
        <v>1.62</v>
      </c>
      <c r="BG123" s="4">
        <v>9.7469999999999999</v>
      </c>
      <c r="BH123" s="4">
        <v>0.11799999999999999</v>
      </c>
      <c r="BI123" s="4">
        <v>9.8650000000000002</v>
      </c>
      <c r="BJ123" s="4">
        <v>8.44</v>
      </c>
      <c r="BK123" s="4">
        <v>0.10199999999999999</v>
      </c>
      <c r="BL123" s="4">
        <v>8.5419999999999998</v>
      </c>
      <c r="BM123" s="4">
        <v>0</v>
      </c>
      <c r="BQ123" s="4">
        <v>356.98700000000002</v>
      </c>
      <c r="BR123" s="4">
        <v>0.24372099999999999</v>
      </c>
      <c r="BS123" s="4">
        <v>-5</v>
      </c>
      <c r="BT123" s="4">
        <v>0.91149100000000005</v>
      </c>
      <c r="BU123" s="4">
        <v>5.9559389999999999</v>
      </c>
      <c r="BV123" s="4">
        <v>18.412108</v>
      </c>
      <c r="BW123" s="4">
        <f t="shared" si="15"/>
        <v>1.5735590838</v>
      </c>
      <c r="BY123" s="4">
        <f t="shared" si="16"/>
        <v>15739.592148600666</v>
      </c>
      <c r="BZ123" s="4">
        <f t="shared" si="17"/>
        <v>8.2650089027880007</v>
      </c>
      <c r="CA123" s="4">
        <f t="shared" si="18"/>
        <v>43.059676012056002</v>
      </c>
      <c r="CB123" s="4">
        <f t="shared" si="19"/>
        <v>0</v>
      </c>
    </row>
    <row r="124" spans="1:80" x14ac:dyDescent="0.25">
      <c r="A124" s="2">
        <v>42801</v>
      </c>
      <c r="B124" s="3">
        <v>0.69485631944444448</v>
      </c>
      <c r="C124" s="4">
        <v>13.28</v>
      </c>
      <c r="D124" s="4">
        <v>1.0999999999999999E-2</v>
      </c>
      <c r="E124" s="4">
        <v>110</v>
      </c>
      <c r="F124" s="4">
        <v>398.1</v>
      </c>
      <c r="G124" s="4">
        <v>-6.6</v>
      </c>
      <c r="H124" s="4">
        <v>-1.8</v>
      </c>
      <c r="J124" s="4">
        <v>2.1</v>
      </c>
      <c r="K124" s="4">
        <v>0.89800000000000002</v>
      </c>
      <c r="L124" s="4">
        <v>11.9254</v>
      </c>
      <c r="M124" s="4">
        <v>9.9000000000000008E-3</v>
      </c>
      <c r="N124" s="4">
        <v>357.49189999999999</v>
      </c>
      <c r="O124" s="4">
        <v>0</v>
      </c>
      <c r="P124" s="4">
        <v>357.5</v>
      </c>
      <c r="Q124" s="4">
        <v>309.53989999999999</v>
      </c>
      <c r="R124" s="4">
        <v>0</v>
      </c>
      <c r="S124" s="4">
        <v>309.5</v>
      </c>
      <c r="T124" s="4">
        <v>0</v>
      </c>
      <c r="W124" s="4">
        <v>0</v>
      </c>
      <c r="X124" s="4">
        <v>1.8857999999999999</v>
      </c>
      <c r="Y124" s="4">
        <v>11.8</v>
      </c>
      <c r="Z124" s="4">
        <v>780</v>
      </c>
      <c r="AA124" s="4">
        <v>790</v>
      </c>
      <c r="AB124" s="4">
        <v>815</v>
      </c>
      <c r="AC124" s="4">
        <v>36</v>
      </c>
      <c r="AD124" s="4">
        <v>17.62</v>
      </c>
      <c r="AE124" s="4">
        <v>0.4</v>
      </c>
      <c r="AF124" s="4">
        <v>957</v>
      </c>
      <c r="AG124" s="4">
        <v>8</v>
      </c>
      <c r="AH124" s="4">
        <v>23</v>
      </c>
      <c r="AI124" s="4">
        <v>27</v>
      </c>
      <c r="AJ124" s="4">
        <v>190</v>
      </c>
      <c r="AK124" s="4">
        <v>190</v>
      </c>
      <c r="AL124" s="4">
        <v>4.0999999999999996</v>
      </c>
      <c r="AM124" s="4">
        <v>195.4</v>
      </c>
      <c r="AN124" s="4" t="s">
        <v>155</v>
      </c>
      <c r="AO124" s="4">
        <v>2</v>
      </c>
      <c r="AP124" s="5">
        <v>0.90320601851851856</v>
      </c>
      <c r="AQ124" s="4">
        <v>47.164212999999997</v>
      </c>
      <c r="AR124" s="4">
        <v>-88.488062999999997</v>
      </c>
      <c r="AS124" s="4">
        <v>320.10000000000002</v>
      </c>
      <c r="AT124" s="4">
        <v>27.2</v>
      </c>
      <c r="AU124" s="4">
        <v>12</v>
      </c>
      <c r="AV124" s="4">
        <v>9</v>
      </c>
      <c r="AW124" s="4" t="s">
        <v>413</v>
      </c>
      <c r="AX124" s="4">
        <v>1.2</v>
      </c>
      <c r="AY124" s="4">
        <v>1.1000000000000001</v>
      </c>
      <c r="AZ124" s="4">
        <v>2.4</v>
      </c>
      <c r="BA124" s="4">
        <v>13.836</v>
      </c>
      <c r="BB124" s="4">
        <v>16.12</v>
      </c>
      <c r="BC124" s="4">
        <v>1.1599999999999999</v>
      </c>
      <c r="BD124" s="4">
        <v>11.356999999999999</v>
      </c>
      <c r="BE124" s="4">
        <v>3085.0030000000002</v>
      </c>
      <c r="BF124" s="4">
        <v>1.6259999999999999</v>
      </c>
      <c r="BG124" s="4">
        <v>9.6850000000000005</v>
      </c>
      <c r="BH124" s="4">
        <v>0</v>
      </c>
      <c r="BI124" s="4">
        <v>9.6850000000000005</v>
      </c>
      <c r="BJ124" s="4">
        <v>8.3859999999999992</v>
      </c>
      <c r="BK124" s="4">
        <v>0</v>
      </c>
      <c r="BL124" s="4">
        <v>8.3859999999999992</v>
      </c>
      <c r="BM124" s="4">
        <v>0</v>
      </c>
      <c r="BQ124" s="4">
        <v>354.71600000000001</v>
      </c>
      <c r="BR124" s="4">
        <v>0.27845199999999998</v>
      </c>
      <c r="BS124" s="4">
        <v>-5</v>
      </c>
      <c r="BT124" s="4">
        <v>0.91252900000000003</v>
      </c>
      <c r="BU124" s="4">
        <v>6.8046819999999997</v>
      </c>
      <c r="BV124" s="4">
        <v>18.433076</v>
      </c>
      <c r="BW124" s="4">
        <f t="shared" si="15"/>
        <v>1.7977969843999999</v>
      </c>
      <c r="BY124" s="4">
        <f t="shared" si="16"/>
        <v>17982.144991373807</v>
      </c>
      <c r="BZ124" s="4">
        <f t="shared" si="17"/>
        <v>9.4777761175511994</v>
      </c>
      <c r="CA124" s="4">
        <f t="shared" si="18"/>
        <v>48.881076581663194</v>
      </c>
      <c r="CB124" s="4">
        <f t="shared" si="19"/>
        <v>0</v>
      </c>
    </row>
    <row r="125" spans="1:80" x14ac:dyDescent="0.25">
      <c r="A125" s="2">
        <v>42801</v>
      </c>
      <c r="B125" s="3">
        <v>0.69486789351851852</v>
      </c>
      <c r="C125" s="4">
        <v>13.401999999999999</v>
      </c>
      <c r="D125" s="4">
        <v>1.21E-2</v>
      </c>
      <c r="E125" s="4">
        <v>121.10921500000001</v>
      </c>
      <c r="F125" s="4">
        <v>397.8</v>
      </c>
      <c r="G125" s="4">
        <v>1.7</v>
      </c>
      <c r="H125" s="4">
        <v>-4</v>
      </c>
      <c r="J125" s="4">
        <v>2.1</v>
      </c>
      <c r="K125" s="4">
        <v>0.89700000000000002</v>
      </c>
      <c r="L125" s="4">
        <v>12.021800000000001</v>
      </c>
      <c r="M125" s="4">
        <v>1.09E-2</v>
      </c>
      <c r="N125" s="4">
        <v>356.84589999999997</v>
      </c>
      <c r="O125" s="4">
        <v>1.5681</v>
      </c>
      <c r="P125" s="4">
        <v>358.4</v>
      </c>
      <c r="Q125" s="4">
        <v>309.16180000000003</v>
      </c>
      <c r="R125" s="4">
        <v>1.3586</v>
      </c>
      <c r="S125" s="4">
        <v>310.5</v>
      </c>
      <c r="T125" s="4">
        <v>0</v>
      </c>
      <c r="W125" s="4">
        <v>0</v>
      </c>
      <c r="X125" s="4">
        <v>1.8836999999999999</v>
      </c>
      <c r="Y125" s="4">
        <v>11.7</v>
      </c>
      <c r="Z125" s="4">
        <v>780</v>
      </c>
      <c r="AA125" s="4">
        <v>789</v>
      </c>
      <c r="AB125" s="4">
        <v>815</v>
      </c>
      <c r="AC125" s="4">
        <v>36.5</v>
      </c>
      <c r="AD125" s="4">
        <v>17.88</v>
      </c>
      <c r="AE125" s="4">
        <v>0.41</v>
      </c>
      <c r="AF125" s="4">
        <v>957</v>
      </c>
      <c r="AG125" s="4">
        <v>8</v>
      </c>
      <c r="AH125" s="4">
        <v>23.51</v>
      </c>
      <c r="AI125" s="4">
        <v>27</v>
      </c>
      <c r="AJ125" s="4">
        <v>190</v>
      </c>
      <c r="AK125" s="4">
        <v>190</v>
      </c>
      <c r="AL125" s="4">
        <v>3.9</v>
      </c>
      <c r="AM125" s="4">
        <v>195</v>
      </c>
      <c r="AN125" s="4" t="s">
        <v>155</v>
      </c>
      <c r="AO125" s="4">
        <v>2</v>
      </c>
      <c r="AP125" s="5">
        <v>0.9032175925925926</v>
      </c>
      <c r="AQ125" s="4">
        <v>47.164194999999999</v>
      </c>
      <c r="AR125" s="4">
        <v>-88.488219000000001</v>
      </c>
      <c r="AS125" s="4">
        <v>320.39999999999998</v>
      </c>
      <c r="AT125" s="4">
        <v>27.1</v>
      </c>
      <c r="AU125" s="4">
        <v>12</v>
      </c>
      <c r="AV125" s="4">
        <v>9</v>
      </c>
      <c r="AW125" s="4" t="s">
        <v>413</v>
      </c>
      <c r="AX125" s="4">
        <v>1.2</v>
      </c>
      <c r="AY125" s="4">
        <v>1.1102099999999999</v>
      </c>
      <c r="AZ125" s="4">
        <v>2.4102100000000002</v>
      </c>
      <c r="BA125" s="4">
        <v>13.836</v>
      </c>
      <c r="BB125" s="4">
        <v>15.98</v>
      </c>
      <c r="BC125" s="4">
        <v>1.1499999999999999</v>
      </c>
      <c r="BD125" s="4">
        <v>11.481999999999999</v>
      </c>
      <c r="BE125" s="4">
        <v>3084.6869999999999</v>
      </c>
      <c r="BF125" s="4">
        <v>1.774</v>
      </c>
      <c r="BG125" s="4">
        <v>9.5890000000000004</v>
      </c>
      <c r="BH125" s="4">
        <v>4.2000000000000003E-2</v>
      </c>
      <c r="BI125" s="4">
        <v>9.6310000000000002</v>
      </c>
      <c r="BJ125" s="4">
        <v>8.3070000000000004</v>
      </c>
      <c r="BK125" s="4">
        <v>3.6999999999999998E-2</v>
      </c>
      <c r="BL125" s="4">
        <v>8.3439999999999994</v>
      </c>
      <c r="BM125" s="4">
        <v>0</v>
      </c>
      <c r="BQ125" s="4">
        <v>351.44400000000002</v>
      </c>
      <c r="BR125" s="4">
        <v>0.27192</v>
      </c>
      <c r="BS125" s="4">
        <v>-5</v>
      </c>
      <c r="BT125" s="4">
        <v>0.91093999999999997</v>
      </c>
      <c r="BU125" s="4">
        <v>6.6450449999999996</v>
      </c>
      <c r="BV125" s="4">
        <v>18.400988000000002</v>
      </c>
      <c r="BW125" s="4">
        <f t="shared" si="15"/>
        <v>1.7556208889999998</v>
      </c>
      <c r="BY125" s="4">
        <f t="shared" si="16"/>
        <v>17558.487370938787</v>
      </c>
      <c r="BZ125" s="4">
        <f t="shared" si="17"/>
        <v>10.097866200378</v>
      </c>
      <c r="CA125" s="4">
        <f t="shared" si="18"/>
        <v>47.284653058928996</v>
      </c>
      <c r="CB125" s="4">
        <f t="shared" si="19"/>
        <v>0</v>
      </c>
    </row>
    <row r="126" spans="1:80" x14ac:dyDescent="0.25">
      <c r="A126" s="2">
        <v>42801</v>
      </c>
      <c r="B126" s="3">
        <v>0.69487946759259256</v>
      </c>
      <c r="C126" s="4">
        <v>13.41</v>
      </c>
      <c r="D126" s="4">
        <v>1.2999999999999999E-2</v>
      </c>
      <c r="E126" s="4">
        <v>130</v>
      </c>
      <c r="F126" s="4">
        <v>396.7</v>
      </c>
      <c r="G126" s="4">
        <v>2.2999999999999998</v>
      </c>
      <c r="H126" s="4">
        <v>-0.7</v>
      </c>
      <c r="J126" s="4">
        <v>1.99</v>
      </c>
      <c r="K126" s="4">
        <v>0.89690000000000003</v>
      </c>
      <c r="L126" s="4">
        <v>12.028</v>
      </c>
      <c r="M126" s="4">
        <v>1.17E-2</v>
      </c>
      <c r="N126" s="4">
        <v>355.7835</v>
      </c>
      <c r="O126" s="4">
        <v>2.0629</v>
      </c>
      <c r="P126" s="4">
        <v>357.8</v>
      </c>
      <c r="Q126" s="4">
        <v>308.4151</v>
      </c>
      <c r="R126" s="4">
        <v>1.7883</v>
      </c>
      <c r="S126" s="4">
        <v>310.2</v>
      </c>
      <c r="T126" s="4">
        <v>0</v>
      </c>
      <c r="W126" s="4">
        <v>0</v>
      </c>
      <c r="X126" s="4">
        <v>1.7823</v>
      </c>
      <c r="Y126" s="4">
        <v>11.8</v>
      </c>
      <c r="Z126" s="4">
        <v>780</v>
      </c>
      <c r="AA126" s="4">
        <v>790</v>
      </c>
      <c r="AB126" s="4">
        <v>814</v>
      </c>
      <c r="AC126" s="4">
        <v>37</v>
      </c>
      <c r="AD126" s="4">
        <v>18.12</v>
      </c>
      <c r="AE126" s="4">
        <v>0.42</v>
      </c>
      <c r="AF126" s="4">
        <v>957</v>
      </c>
      <c r="AG126" s="4">
        <v>8</v>
      </c>
      <c r="AH126" s="4">
        <v>24</v>
      </c>
      <c r="AI126" s="4">
        <v>27</v>
      </c>
      <c r="AJ126" s="4">
        <v>189.5</v>
      </c>
      <c r="AK126" s="4">
        <v>190</v>
      </c>
      <c r="AL126" s="4">
        <v>4</v>
      </c>
      <c r="AM126" s="4">
        <v>195</v>
      </c>
      <c r="AN126" s="4" t="s">
        <v>155</v>
      </c>
      <c r="AO126" s="4">
        <v>2</v>
      </c>
      <c r="AP126" s="5">
        <v>0.90322916666666664</v>
      </c>
      <c r="AQ126" s="4">
        <v>47.164211000000002</v>
      </c>
      <c r="AR126" s="4">
        <v>-88.488367999999994</v>
      </c>
      <c r="AS126" s="4">
        <v>320.3</v>
      </c>
      <c r="AT126" s="4">
        <v>26.5</v>
      </c>
      <c r="AU126" s="4">
        <v>12</v>
      </c>
      <c r="AV126" s="4">
        <v>9</v>
      </c>
      <c r="AW126" s="4" t="s">
        <v>413</v>
      </c>
      <c r="AX126" s="4">
        <v>1.1897</v>
      </c>
      <c r="AY126" s="4">
        <v>1.2051499999999999</v>
      </c>
      <c r="AZ126" s="4">
        <v>2.4691000000000001</v>
      </c>
      <c r="BA126" s="4">
        <v>13.836</v>
      </c>
      <c r="BB126" s="4">
        <v>15.97</v>
      </c>
      <c r="BC126" s="4">
        <v>1.1499999999999999</v>
      </c>
      <c r="BD126" s="4">
        <v>11.493</v>
      </c>
      <c r="BE126" s="4">
        <v>3084.4780000000001</v>
      </c>
      <c r="BF126" s="4">
        <v>1.903</v>
      </c>
      <c r="BG126" s="4">
        <v>9.5549999999999997</v>
      </c>
      <c r="BH126" s="4">
        <v>5.5E-2</v>
      </c>
      <c r="BI126" s="4">
        <v>9.61</v>
      </c>
      <c r="BJ126" s="4">
        <v>8.282</v>
      </c>
      <c r="BK126" s="4">
        <v>4.8000000000000001E-2</v>
      </c>
      <c r="BL126" s="4">
        <v>8.33</v>
      </c>
      <c r="BM126" s="4">
        <v>0</v>
      </c>
      <c r="BQ126" s="4">
        <v>332.31900000000002</v>
      </c>
      <c r="BR126" s="4">
        <v>0.28687000000000001</v>
      </c>
      <c r="BS126" s="4">
        <v>-5</v>
      </c>
      <c r="BT126" s="4">
        <v>0.90902000000000005</v>
      </c>
      <c r="BU126" s="4">
        <v>7.0103850000000003</v>
      </c>
      <c r="BV126" s="4">
        <v>18.362203999999998</v>
      </c>
      <c r="BW126" s="4">
        <f t="shared" si="15"/>
        <v>1.8521437169999999</v>
      </c>
      <c r="BY126" s="4">
        <f t="shared" si="16"/>
        <v>18522.585855232101</v>
      </c>
      <c r="BZ126" s="4">
        <f t="shared" si="17"/>
        <v>11.427697290273001</v>
      </c>
      <c r="CA126" s="4">
        <f t="shared" si="18"/>
        <v>49.734203341061999</v>
      </c>
      <c r="CB126" s="4">
        <f t="shared" si="19"/>
        <v>0</v>
      </c>
    </row>
    <row r="127" spans="1:80" x14ac:dyDescent="0.25">
      <c r="A127" s="2">
        <v>42801</v>
      </c>
      <c r="B127" s="3">
        <v>0.69489104166666671</v>
      </c>
      <c r="C127" s="4">
        <v>13.419</v>
      </c>
      <c r="D127" s="4">
        <v>1.2999999999999999E-2</v>
      </c>
      <c r="E127" s="4">
        <v>130</v>
      </c>
      <c r="F127" s="4">
        <v>389.9</v>
      </c>
      <c r="G127" s="4">
        <v>2.2999999999999998</v>
      </c>
      <c r="H127" s="4">
        <v>-0.6</v>
      </c>
      <c r="J127" s="4">
        <v>1.84</v>
      </c>
      <c r="K127" s="4">
        <v>0.89690000000000003</v>
      </c>
      <c r="L127" s="4">
        <v>12.035299999999999</v>
      </c>
      <c r="M127" s="4">
        <v>1.17E-2</v>
      </c>
      <c r="N127" s="4">
        <v>349.73660000000001</v>
      </c>
      <c r="O127" s="4">
        <v>2.0629</v>
      </c>
      <c r="P127" s="4">
        <v>351.8</v>
      </c>
      <c r="Q127" s="4">
        <v>303.17329999999998</v>
      </c>
      <c r="R127" s="4">
        <v>1.7882</v>
      </c>
      <c r="S127" s="4">
        <v>305</v>
      </c>
      <c r="T127" s="4">
        <v>0</v>
      </c>
      <c r="W127" s="4">
        <v>0</v>
      </c>
      <c r="X127" s="4">
        <v>1.6478999999999999</v>
      </c>
      <c r="Y127" s="4">
        <v>11.8</v>
      </c>
      <c r="Z127" s="4">
        <v>780</v>
      </c>
      <c r="AA127" s="4">
        <v>789</v>
      </c>
      <c r="AB127" s="4">
        <v>814</v>
      </c>
      <c r="AC127" s="4">
        <v>37</v>
      </c>
      <c r="AD127" s="4">
        <v>18.12</v>
      </c>
      <c r="AE127" s="4">
        <v>0.42</v>
      </c>
      <c r="AF127" s="4">
        <v>957</v>
      </c>
      <c r="AG127" s="4">
        <v>8</v>
      </c>
      <c r="AH127" s="4">
        <v>24</v>
      </c>
      <c r="AI127" s="4">
        <v>27</v>
      </c>
      <c r="AJ127" s="4">
        <v>189</v>
      </c>
      <c r="AK127" s="4">
        <v>190</v>
      </c>
      <c r="AL127" s="4">
        <v>4.0999999999999996</v>
      </c>
      <c r="AM127" s="4">
        <v>195</v>
      </c>
      <c r="AN127" s="4" t="s">
        <v>155</v>
      </c>
      <c r="AO127" s="4">
        <v>2</v>
      </c>
      <c r="AP127" s="5">
        <v>0.90322916666666664</v>
      </c>
      <c r="AQ127" s="4">
        <v>47.164223</v>
      </c>
      <c r="AR127" s="4">
        <v>-88.488444999999999</v>
      </c>
      <c r="AS127" s="4">
        <v>320.39999999999998</v>
      </c>
      <c r="AT127" s="4">
        <v>26.6</v>
      </c>
      <c r="AU127" s="4">
        <v>12</v>
      </c>
      <c r="AV127" s="4">
        <v>9</v>
      </c>
      <c r="AW127" s="4" t="s">
        <v>413</v>
      </c>
      <c r="AX127" s="4">
        <v>1.0896999999999999</v>
      </c>
      <c r="AY127" s="4">
        <v>1.25515</v>
      </c>
      <c r="AZ127" s="4">
        <v>2.1690999999999998</v>
      </c>
      <c r="BA127" s="4">
        <v>13.836</v>
      </c>
      <c r="BB127" s="4">
        <v>15.96</v>
      </c>
      <c r="BC127" s="4">
        <v>1.1499999999999999</v>
      </c>
      <c r="BD127" s="4">
        <v>11.494999999999999</v>
      </c>
      <c r="BE127" s="4">
        <v>3084.4740000000002</v>
      </c>
      <c r="BF127" s="4">
        <v>1.9019999999999999</v>
      </c>
      <c r="BG127" s="4">
        <v>9.3859999999999992</v>
      </c>
      <c r="BH127" s="4">
        <v>5.5E-2</v>
      </c>
      <c r="BI127" s="4">
        <v>9.4420000000000002</v>
      </c>
      <c r="BJ127" s="4">
        <v>8.1370000000000005</v>
      </c>
      <c r="BK127" s="4">
        <v>4.8000000000000001E-2</v>
      </c>
      <c r="BL127" s="4">
        <v>8.1850000000000005</v>
      </c>
      <c r="BM127" s="4">
        <v>0</v>
      </c>
      <c r="BQ127" s="4">
        <v>307.089</v>
      </c>
      <c r="BR127" s="4">
        <v>0.27644000000000002</v>
      </c>
      <c r="BS127" s="4">
        <v>-5</v>
      </c>
      <c r="BT127" s="4">
        <v>0.91</v>
      </c>
      <c r="BU127" s="4">
        <v>6.7555019999999999</v>
      </c>
      <c r="BV127" s="4">
        <v>18.382000000000001</v>
      </c>
      <c r="BW127" s="4">
        <f t="shared" si="15"/>
        <v>1.7848036284</v>
      </c>
      <c r="BY127" s="4">
        <f t="shared" si="16"/>
        <v>17849.120058377059</v>
      </c>
      <c r="BZ127" s="4">
        <f t="shared" si="17"/>
        <v>11.0064232511064</v>
      </c>
      <c r="CA127" s="4">
        <f t="shared" si="18"/>
        <v>47.086890638408406</v>
      </c>
      <c r="CB127" s="4">
        <f t="shared" si="19"/>
        <v>0</v>
      </c>
    </row>
    <row r="128" spans="1:80" x14ac:dyDescent="0.25">
      <c r="A128" s="2">
        <v>42801</v>
      </c>
      <c r="B128" s="3">
        <v>0.69490261574074064</v>
      </c>
      <c r="C128" s="4">
        <v>13.42</v>
      </c>
      <c r="D128" s="4">
        <v>1.2999999999999999E-2</v>
      </c>
      <c r="E128" s="4">
        <v>130</v>
      </c>
      <c r="F128" s="4">
        <v>389.4</v>
      </c>
      <c r="G128" s="4">
        <v>2.2999999999999998</v>
      </c>
      <c r="H128" s="4">
        <v>-1.5</v>
      </c>
      <c r="J128" s="4">
        <v>1.8</v>
      </c>
      <c r="K128" s="4">
        <v>0.89690000000000003</v>
      </c>
      <c r="L128" s="4">
        <v>12.036</v>
      </c>
      <c r="M128" s="4">
        <v>1.17E-2</v>
      </c>
      <c r="N128" s="4">
        <v>349.24540000000002</v>
      </c>
      <c r="O128" s="4">
        <v>2.0628000000000002</v>
      </c>
      <c r="P128" s="4">
        <v>351.3</v>
      </c>
      <c r="Q128" s="4">
        <v>302.7475</v>
      </c>
      <c r="R128" s="4">
        <v>1.7882</v>
      </c>
      <c r="S128" s="4">
        <v>304.5</v>
      </c>
      <c r="T128" s="4">
        <v>0</v>
      </c>
      <c r="W128" s="4">
        <v>0</v>
      </c>
      <c r="X128" s="4">
        <v>1.6144000000000001</v>
      </c>
      <c r="Y128" s="4">
        <v>11.8</v>
      </c>
      <c r="Z128" s="4">
        <v>780</v>
      </c>
      <c r="AA128" s="4">
        <v>789</v>
      </c>
      <c r="AB128" s="4">
        <v>815</v>
      </c>
      <c r="AC128" s="4">
        <v>37</v>
      </c>
      <c r="AD128" s="4">
        <v>18.12</v>
      </c>
      <c r="AE128" s="4">
        <v>0.42</v>
      </c>
      <c r="AF128" s="4">
        <v>957</v>
      </c>
      <c r="AG128" s="4">
        <v>8</v>
      </c>
      <c r="AH128" s="4">
        <v>23.49</v>
      </c>
      <c r="AI128" s="4">
        <v>27</v>
      </c>
      <c r="AJ128" s="4">
        <v>189.5</v>
      </c>
      <c r="AK128" s="4">
        <v>190</v>
      </c>
      <c r="AL128" s="4">
        <v>4</v>
      </c>
      <c r="AM128" s="4">
        <v>195</v>
      </c>
      <c r="AN128" s="4" t="s">
        <v>155</v>
      </c>
      <c r="AO128" s="4">
        <v>2</v>
      </c>
      <c r="AP128" s="5">
        <v>0.90324074074074068</v>
      </c>
      <c r="AQ128" s="4">
        <v>47.164237999999997</v>
      </c>
      <c r="AR128" s="4">
        <v>-88.488545999999999</v>
      </c>
      <c r="AS128" s="4">
        <v>320.5</v>
      </c>
      <c r="AT128" s="4">
        <v>26.6</v>
      </c>
      <c r="AU128" s="4">
        <v>12</v>
      </c>
      <c r="AV128" s="4">
        <v>9</v>
      </c>
      <c r="AW128" s="4" t="s">
        <v>413</v>
      </c>
      <c r="AX128" s="4">
        <v>1</v>
      </c>
      <c r="AY128" s="4">
        <v>1.3</v>
      </c>
      <c r="AZ128" s="4">
        <v>1.9</v>
      </c>
      <c r="BA128" s="4">
        <v>13.836</v>
      </c>
      <c r="BB128" s="4">
        <v>15.96</v>
      </c>
      <c r="BC128" s="4">
        <v>1.1499999999999999</v>
      </c>
      <c r="BD128" s="4">
        <v>11.499000000000001</v>
      </c>
      <c r="BE128" s="4">
        <v>3084.473</v>
      </c>
      <c r="BF128" s="4">
        <v>1.9019999999999999</v>
      </c>
      <c r="BG128" s="4">
        <v>9.3729999999999993</v>
      </c>
      <c r="BH128" s="4">
        <v>5.5E-2</v>
      </c>
      <c r="BI128" s="4">
        <v>9.4280000000000008</v>
      </c>
      <c r="BJ128" s="4">
        <v>8.125</v>
      </c>
      <c r="BK128" s="4">
        <v>4.8000000000000001E-2</v>
      </c>
      <c r="BL128" s="4">
        <v>8.173</v>
      </c>
      <c r="BM128" s="4">
        <v>0</v>
      </c>
      <c r="BQ128" s="4">
        <v>300.815</v>
      </c>
      <c r="BR128" s="4">
        <v>0.28470000000000001</v>
      </c>
      <c r="BS128" s="4">
        <v>-5</v>
      </c>
      <c r="BT128" s="4">
        <v>0.91</v>
      </c>
      <c r="BU128" s="4">
        <v>6.9573559999999999</v>
      </c>
      <c r="BV128" s="4">
        <v>18.382000000000001</v>
      </c>
      <c r="BW128" s="4">
        <f t="shared" si="15"/>
        <v>1.8381334551999999</v>
      </c>
      <c r="BY128" s="4">
        <f t="shared" si="16"/>
        <v>18382.444749820163</v>
      </c>
      <c r="BZ128" s="4">
        <f t="shared" si="17"/>
        <v>11.335294526539199</v>
      </c>
      <c r="CA128" s="4">
        <f t="shared" si="18"/>
        <v>48.422328090500002</v>
      </c>
      <c r="CB128" s="4">
        <f t="shared" si="19"/>
        <v>0</v>
      </c>
    </row>
    <row r="129" spans="1:80" x14ac:dyDescent="0.25">
      <c r="A129" s="2">
        <v>42801</v>
      </c>
      <c r="B129" s="3">
        <v>0.69491418981481479</v>
      </c>
      <c r="C129" s="4">
        <v>13.487</v>
      </c>
      <c r="D129" s="4">
        <v>1.2999999999999999E-2</v>
      </c>
      <c r="E129" s="4">
        <v>130</v>
      </c>
      <c r="F129" s="4">
        <v>389.4</v>
      </c>
      <c r="G129" s="4">
        <v>2.2000000000000002</v>
      </c>
      <c r="H129" s="4">
        <v>5.9</v>
      </c>
      <c r="J129" s="4">
        <v>1.7</v>
      </c>
      <c r="K129" s="4">
        <v>0.89629999999999999</v>
      </c>
      <c r="L129" s="4">
        <v>12.088699999999999</v>
      </c>
      <c r="M129" s="4">
        <v>1.17E-2</v>
      </c>
      <c r="N129" s="4">
        <v>349.02429999999998</v>
      </c>
      <c r="O129" s="4">
        <v>1.9719</v>
      </c>
      <c r="P129" s="4">
        <v>351</v>
      </c>
      <c r="Q129" s="4">
        <v>302.55579999999998</v>
      </c>
      <c r="R129" s="4">
        <v>1.7094</v>
      </c>
      <c r="S129" s="4">
        <v>304.3</v>
      </c>
      <c r="T129" s="4">
        <v>5.9249000000000001</v>
      </c>
      <c r="W129" s="4">
        <v>0</v>
      </c>
      <c r="X129" s="4">
        <v>1.5237000000000001</v>
      </c>
      <c r="Y129" s="4">
        <v>11.8</v>
      </c>
      <c r="Z129" s="4">
        <v>779</v>
      </c>
      <c r="AA129" s="4">
        <v>788</v>
      </c>
      <c r="AB129" s="4">
        <v>814</v>
      </c>
      <c r="AC129" s="4">
        <v>37</v>
      </c>
      <c r="AD129" s="4">
        <v>18.12</v>
      </c>
      <c r="AE129" s="4">
        <v>0.42</v>
      </c>
      <c r="AF129" s="4">
        <v>957</v>
      </c>
      <c r="AG129" s="4">
        <v>8</v>
      </c>
      <c r="AH129" s="4">
        <v>23</v>
      </c>
      <c r="AI129" s="4">
        <v>27</v>
      </c>
      <c r="AJ129" s="4">
        <v>190</v>
      </c>
      <c r="AK129" s="4">
        <v>190</v>
      </c>
      <c r="AL129" s="4">
        <v>3.9</v>
      </c>
      <c r="AM129" s="4">
        <v>195.4</v>
      </c>
      <c r="AN129" s="4" t="s">
        <v>155</v>
      </c>
      <c r="AO129" s="4">
        <v>2</v>
      </c>
      <c r="AP129" s="5">
        <v>0.90326388888888898</v>
      </c>
      <c r="AQ129" s="4">
        <v>47.164282999999998</v>
      </c>
      <c r="AR129" s="4">
        <v>-88.488836000000006</v>
      </c>
      <c r="AS129" s="4">
        <v>320.8</v>
      </c>
      <c r="AT129" s="4">
        <v>26.6</v>
      </c>
      <c r="AU129" s="4">
        <v>12</v>
      </c>
      <c r="AV129" s="4">
        <v>9</v>
      </c>
      <c r="AW129" s="4" t="s">
        <v>413</v>
      </c>
      <c r="AX129" s="4">
        <v>1</v>
      </c>
      <c r="AY129" s="4">
        <v>1.3</v>
      </c>
      <c r="AZ129" s="4">
        <v>1.9</v>
      </c>
      <c r="BA129" s="4">
        <v>13.836</v>
      </c>
      <c r="BB129" s="4">
        <v>15.88</v>
      </c>
      <c r="BC129" s="4">
        <v>1.1499999999999999</v>
      </c>
      <c r="BD129" s="4">
        <v>11.568</v>
      </c>
      <c r="BE129" s="4">
        <v>3084.2919999999999</v>
      </c>
      <c r="BF129" s="4">
        <v>1.8919999999999999</v>
      </c>
      <c r="BG129" s="4">
        <v>9.3249999999999993</v>
      </c>
      <c r="BH129" s="4">
        <v>5.2999999999999999E-2</v>
      </c>
      <c r="BI129" s="4">
        <v>9.3780000000000001</v>
      </c>
      <c r="BJ129" s="4">
        <v>8.0839999999999996</v>
      </c>
      <c r="BK129" s="4">
        <v>4.5999999999999999E-2</v>
      </c>
      <c r="BL129" s="4">
        <v>8.1289999999999996</v>
      </c>
      <c r="BM129" s="4">
        <v>4.9099999999999998E-2</v>
      </c>
      <c r="BQ129" s="4">
        <v>282.67200000000003</v>
      </c>
      <c r="BR129" s="4">
        <v>0.27207999999999999</v>
      </c>
      <c r="BS129" s="4">
        <v>-5</v>
      </c>
      <c r="BT129" s="4">
        <v>0.91152999999999995</v>
      </c>
      <c r="BU129" s="4">
        <v>6.6489549999999999</v>
      </c>
      <c r="BV129" s="4">
        <v>18.412906</v>
      </c>
      <c r="BW129" s="4">
        <f t="shared" si="15"/>
        <v>1.7566539109999999</v>
      </c>
      <c r="BY129" s="4">
        <f t="shared" si="16"/>
        <v>17566.569211149079</v>
      </c>
      <c r="BZ129" s="4">
        <f t="shared" si="17"/>
        <v>10.775876261875998</v>
      </c>
      <c r="CA129" s="4">
        <f t="shared" si="18"/>
        <v>46.042380391651996</v>
      </c>
      <c r="CB129" s="4">
        <f t="shared" si="19"/>
        <v>0.27964879728229997</v>
      </c>
    </row>
    <row r="130" spans="1:80" x14ac:dyDescent="0.25">
      <c r="A130" s="2">
        <v>42801</v>
      </c>
      <c r="B130" s="3">
        <v>0.69492576388888894</v>
      </c>
      <c r="C130" s="4">
        <v>13.54</v>
      </c>
      <c r="D130" s="4">
        <v>1.2999999999999999E-2</v>
      </c>
      <c r="E130" s="4">
        <v>130</v>
      </c>
      <c r="F130" s="4">
        <v>390.3</v>
      </c>
      <c r="G130" s="4">
        <v>2.1</v>
      </c>
      <c r="H130" s="4">
        <v>0.9</v>
      </c>
      <c r="J130" s="4">
        <v>1.7</v>
      </c>
      <c r="K130" s="4">
        <v>0.89590000000000003</v>
      </c>
      <c r="L130" s="4">
        <v>12.130699999999999</v>
      </c>
      <c r="M130" s="4">
        <v>1.1599999999999999E-2</v>
      </c>
      <c r="N130" s="4">
        <v>349.6549</v>
      </c>
      <c r="O130" s="4">
        <v>1.8814</v>
      </c>
      <c r="P130" s="4">
        <v>351.5</v>
      </c>
      <c r="Q130" s="4">
        <v>303.10250000000002</v>
      </c>
      <c r="R130" s="4">
        <v>1.6309</v>
      </c>
      <c r="S130" s="4">
        <v>304.7</v>
      </c>
      <c r="T130" s="4">
        <v>0.92930000000000001</v>
      </c>
      <c r="W130" s="4">
        <v>0</v>
      </c>
      <c r="X130" s="4">
        <v>1.5230999999999999</v>
      </c>
      <c r="Y130" s="4">
        <v>11.8</v>
      </c>
      <c r="Z130" s="4">
        <v>779</v>
      </c>
      <c r="AA130" s="4">
        <v>787</v>
      </c>
      <c r="AB130" s="4">
        <v>814</v>
      </c>
      <c r="AC130" s="4">
        <v>37</v>
      </c>
      <c r="AD130" s="4">
        <v>18.12</v>
      </c>
      <c r="AE130" s="4">
        <v>0.42</v>
      </c>
      <c r="AF130" s="4">
        <v>957</v>
      </c>
      <c r="AG130" s="4">
        <v>8</v>
      </c>
      <c r="AH130" s="4">
        <v>23</v>
      </c>
      <c r="AI130" s="4">
        <v>27</v>
      </c>
      <c r="AJ130" s="4">
        <v>190</v>
      </c>
      <c r="AK130" s="4">
        <v>189.5</v>
      </c>
      <c r="AL130" s="4">
        <v>3.9</v>
      </c>
      <c r="AM130" s="4">
        <v>195.8</v>
      </c>
      <c r="AN130" s="4" t="s">
        <v>155</v>
      </c>
      <c r="AO130" s="4">
        <v>2</v>
      </c>
      <c r="AP130" s="5">
        <v>0.90327546296296291</v>
      </c>
      <c r="AQ130" s="4">
        <v>47.164304000000001</v>
      </c>
      <c r="AR130" s="4">
        <v>-88.488990000000001</v>
      </c>
      <c r="AS130" s="4">
        <v>320.89999999999998</v>
      </c>
      <c r="AT130" s="4">
        <v>26.7</v>
      </c>
      <c r="AU130" s="4">
        <v>12</v>
      </c>
      <c r="AV130" s="4">
        <v>9</v>
      </c>
      <c r="AW130" s="4" t="s">
        <v>413</v>
      </c>
      <c r="AX130" s="4">
        <v>1.0103</v>
      </c>
      <c r="AY130" s="4">
        <v>1.3514999999999999</v>
      </c>
      <c r="AZ130" s="4">
        <v>1.9515</v>
      </c>
      <c r="BA130" s="4">
        <v>13.836</v>
      </c>
      <c r="BB130" s="4">
        <v>15.82</v>
      </c>
      <c r="BC130" s="4">
        <v>1.1399999999999999</v>
      </c>
      <c r="BD130" s="4">
        <v>11.617000000000001</v>
      </c>
      <c r="BE130" s="4">
        <v>3084.3960000000002</v>
      </c>
      <c r="BF130" s="4">
        <v>1.885</v>
      </c>
      <c r="BG130" s="4">
        <v>9.31</v>
      </c>
      <c r="BH130" s="4">
        <v>0.05</v>
      </c>
      <c r="BI130" s="4">
        <v>9.36</v>
      </c>
      <c r="BJ130" s="4">
        <v>8.0709999999999997</v>
      </c>
      <c r="BK130" s="4">
        <v>4.2999999999999997E-2</v>
      </c>
      <c r="BL130" s="4">
        <v>8.1140000000000008</v>
      </c>
      <c r="BM130" s="4">
        <v>7.7000000000000002E-3</v>
      </c>
      <c r="BQ130" s="4">
        <v>281.57799999999997</v>
      </c>
      <c r="BR130" s="4">
        <v>0.16988</v>
      </c>
      <c r="BS130" s="4">
        <v>-5</v>
      </c>
      <c r="BT130" s="4">
        <v>0.91249000000000002</v>
      </c>
      <c r="BU130" s="4">
        <v>4.1514430000000004</v>
      </c>
      <c r="BV130" s="4">
        <v>18.432297999999999</v>
      </c>
      <c r="BW130" s="4">
        <f t="shared" si="15"/>
        <v>1.0968112406000001</v>
      </c>
      <c r="BY130" s="4">
        <f t="shared" si="16"/>
        <v>10968.501037524427</v>
      </c>
      <c r="BZ130" s="4">
        <f t="shared" si="17"/>
        <v>6.7032976491130016</v>
      </c>
      <c r="CA130" s="4">
        <f t="shared" si="18"/>
        <v>28.701493541639806</v>
      </c>
      <c r="CB130" s="4">
        <f t="shared" si="19"/>
        <v>2.7382170768260005E-2</v>
      </c>
    </row>
    <row r="131" spans="1:80" x14ac:dyDescent="0.25">
      <c r="A131" s="2">
        <v>42801</v>
      </c>
      <c r="B131" s="3">
        <v>0.69493733796296298</v>
      </c>
      <c r="C131" s="4">
        <v>13.512</v>
      </c>
      <c r="D131" s="4">
        <v>1.2999999999999999E-2</v>
      </c>
      <c r="E131" s="4">
        <v>130</v>
      </c>
      <c r="F131" s="4">
        <v>390.3</v>
      </c>
      <c r="G131" s="4">
        <v>2</v>
      </c>
      <c r="H131" s="4">
        <v>0.8</v>
      </c>
      <c r="J131" s="4">
        <v>1.7</v>
      </c>
      <c r="K131" s="4">
        <v>0.8962</v>
      </c>
      <c r="L131" s="4">
        <v>12.1089</v>
      </c>
      <c r="M131" s="4">
        <v>1.17E-2</v>
      </c>
      <c r="N131" s="4">
        <v>349.76650000000001</v>
      </c>
      <c r="O131" s="4">
        <v>1.7923</v>
      </c>
      <c r="P131" s="4">
        <v>351.6</v>
      </c>
      <c r="Q131" s="4">
        <v>303.19920000000002</v>
      </c>
      <c r="R131" s="4">
        <v>1.5537000000000001</v>
      </c>
      <c r="S131" s="4">
        <v>304.8</v>
      </c>
      <c r="T131" s="4">
        <v>0.76570000000000005</v>
      </c>
      <c r="W131" s="4">
        <v>0</v>
      </c>
      <c r="X131" s="4">
        <v>1.5235000000000001</v>
      </c>
      <c r="Y131" s="4">
        <v>11.8</v>
      </c>
      <c r="Z131" s="4">
        <v>779</v>
      </c>
      <c r="AA131" s="4">
        <v>788</v>
      </c>
      <c r="AB131" s="4">
        <v>813</v>
      </c>
      <c r="AC131" s="4">
        <v>37</v>
      </c>
      <c r="AD131" s="4">
        <v>18.12</v>
      </c>
      <c r="AE131" s="4">
        <v>0.42</v>
      </c>
      <c r="AF131" s="4">
        <v>957</v>
      </c>
      <c r="AG131" s="4">
        <v>8</v>
      </c>
      <c r="AH131" s="4">
        <v>23</v>
      </c>
      <c r="AI131" s="4">
        <v>27</v>
      </c>
      <c r="AJ131" s="4">
        <v>190</v>
      </c>
      <c r="AK131" s="4">
        <v>189.5</v>
      </c>
      <c r="AL131" s="4">
        <v>4</v>
      </c>
      <c r="AM131" s="4">
        <v>196</v>
      </c>
      <c r="AN131" s="4" t="s">
        <v>155</v>
      </c>
      <c r="AO131" s="4">
        <v>2</v>
      </c>
      <c r="AP131" s="5">
        <v>0.90328703703703705</v>
      </c>
      <c r="AQ131" s="4">
        <v>47.164301000000002</v>
      </c>
      <c r="AR131" s="4">
        <v>-88.489164000000002</v>
      </c>
      <c r="AS131" s="4">
        <v>320.7</v>
      </c>
      <c r="AT131" s="4">
        <v>27.6</v>
      </c>
      <c r="AU131" s="4">
        <v>12</v>
      </c>
      <c r="AV131" s="4">
        <v>9</v>
      </c>
      <c r="AW131" s="4" t="s">
        <v>413</v>
      </c>
      <c r="AX131" s="4">
        <v>1.1000000000000001</v>
      </c>
      <c r="AY131" s="4">
        <v>1.8</v>
      </c>
      <c r="AZ131" s="4">
        <v>2.4</v>
      </c>
      <c r="BA131" s="4">
        <v>13.836</v>
      </c>
      <c r="BB131" s="4">
        <v>15.85</v>
      </c>
      <c r="BC131" s="4">
        <v>1.1499999999999999</v>
      </c>
      <c r="BD131" s="4">
        <v>11.587</v>
      </c>
      <c r="BE131" s="4">
        <v>3084.413</v>
      </c>
      <c r="BF131" s="4">
        <v>1.889</v>
      </c>
      <c r="BG131" s="4">
        <v>9.33</v>
      </c>
      <c r="BH131" s="4">
        <v>4.8000000000000001E-2</v>
      </c>
      <c r="BI131" s="4">
        <v>9.3780000000000001</v>
      </c>
      <c r="BJ131" s="4">
        <v>8.0879999999999992</v>
      </c>
      <c r="BK131" s="4">
        <v>4.1000000000000002E-2</v>
      </c>
      <c r="BL131" s="4">
        <v>8.1289999999999996</v>
      </c>
      <c r="BM131" s="4">
        <v>6.3E-3</v>
      </c>
      <c r="BQ131" s="4">
        <v>282.16500000000002</v>
      </c>
      <c r="BR131" s="4">
        <v>0.16395999999999999</v>
      </c>
      <c r="BS131" s="4">
        <v>-5</v>
      </c>
      <c r="BT131" s="4">
        <v>0.91200000000000003</v>
      </c>
      <c r="BU131" s="4">
        <v>4.0067719999999998</v>
      </c>
      <c r="BV131" s="4">
        <v>18.4224</v>
      </c>
      <c r="BW131" s="4">
        <f t="shared" si="15"/>
        <v>1.0585891623999999</v>
      </c>
      <c r="BY131" s="4">
        <f t="shared" si="16"/>
        <v>10586.325059766517</v>
      </c>
      <c r="BZ131" s="4">
        <f t="shared" si="17"/>
        <v>6.4834274910328</v>
      </c>
      <c r="CA131" s="4">
        <f t="shared" si="18"/>
        <v>27.7596408403776</v>
      </c>
      <c r="CB131" s="4">
        <f t="shared" si="19"/>
        <v>2.162286563976E-2</v>
      </c>
    </row>
    <row r="132" spans="1:80" x14ac:dyDescent="0.25">
      <c r="A132" s="2">
        <v>42801</v>
      </c>
      <c r="B132" s="3">
        <v>0.69494891203703701</v>
      </c>
      <c r="C132" s="4">
        <v>13.404999999999999</v>
      </c>
      <c r="D132" s="4">
        <v>1.2999999999999999E-2</v>
      </c>
      <c r="E132" s="4">
        <v>130</v>
      </c>
      <c r="F132" s="4">
        <v>390.6</v>
      </c>
      <c r="G132" s="4">
        <v>1.9</v>
      </c>
      <c r="H132" s="4">
        <v>0.7</v>
      </c>
      <c r="J132" s="4">
        <v>1.7</v>
      </c>
      <c r="K132" s="4">
        <v>0.89700000000000002</v>
      </c>
      <c r="L132" s="4">
        <v>12.023300000000001</v>
      </c>
      <c r="M132" s="4">
        <v>1.17E-2</v>
      </c>
      <c r="N132" s="4">
        <v>350.33429999999998</v>
      </c>
      <c r="O132" s="4">
        <v>1.7098</v>
      </c>
      <c r="P132" s="4">
        <v>352</v>
      </c>
      <c r="Q132" s="4">
        <v>303.69139999999999</v>
      </c>
      <c r="R132" s="4">
        <v>1.4821</v>
      </c>
      <c r="S132" s="4">
        <v>305.2</v>
      </c>
      <c r="T132" s="4">
        <v>0.69669999999999999</v>
      </c>
      <c r="W132" s="4">
        <v>0</v>
      </c>
      <c r="X132" s="4">
        <v>1.5247999999999999</v>
      </c>
      <c r="Y132" s="4">
        <v>11.8</v>
      </c>
      <c r="Z132" s="4">
        <v>779</v>
      </c>
      <c r="AA132" s="4">
        <v>787</v>
      </c>
      <c r="AB132" s="4">
        <v>814</v>
      </c>
      <c r="AC132" s="4">
        <v>37</v>
      </c>
      <c r="AD132" s="4">
        <v>18.12</v>
      </c>
      <c r="AE132" s="4">
        <v>0.42</v>
      </c>
      <c r="AF132" s="4">
        <v>957</v>
      </c>
      <c r="AG132" s="4">
        <v>8</v>
      </c>
      <c r="AH132" s="4">
        <v>23.51</v>
      </c>
      <c r="AI132" s="4">
        <v>27</v>
      </c>
      <c r="AJ132" s="4">
        <v>190</v>
      </c>
      <c r="AK132" s="4">
        <v>189.5</v>
      </c>
      <c r="AL132" s="4">
        <v>4</v>
      </c>
      <c r="AM132" s="4">
        <v>196</v>
      </c>
      <c r="AN132" s="4" t="s">
        <v>155</v>
      </c>
      <c r="AO132" s="4">
        <v>2</v>
      </c>
      <c r="AP132" s="5">
        <v>0.90329861111111109</v>
      </c>
      <c r="AQ132" s="4">
        <v>47.164310999999998</v>
      </c>
      <c r="AR132" s="4">
        <v>-88.489327000000003</v>
      </c>
      <c r="AS132" s="4">
        <v>320.7</v>
      </c>
      <c r="AT132" s="4">
        <v>27.6</v>
      </c>
      <c r="AU132" s="4">
        <v>12</v>
      </c>
      <c r="AV132" s="4">
        <v>9</v>
      </c>
      <c r="AW132" s="4" t="s">
        <v>413</v>
      </c>
      <c r="AX132" s="4">
        <v>1.1000000000000001</v>
      </c>
      <c r="AY132" s="4">
        <v>1.8</v>
      </c>
      <c r="AZ132" s="4">
        <v>2.4</v>
      </c>
      <c r="BA132" s="4">
        <v>13.836</v>
      </c>
      <c r="BB132" s="4">
        <v>15.97</v>
      </c>
      <c r="BC132" s="4">
        <v>1.1499999999999999</v>
      </c>
      <c r="BD132" s="4">
        <v>11.488</v>
      </c>
      <c r="BE132" s="4">
        <v>3084.4630000000002</v>
      </c>
      <c r="BF132" s="4">
        <v>1.9039999999999999</v>
      </c>
      <c r="BG132" s="4">
        <v>9.4120000000000008</v>
      </c>
      <c r="BH132" s="4">
        <v>4.5999999999999999E-2</v>
      </c>
      <c r="BI132" s="4">
        <v>9.4580000000000002</v>
      </c>
      <c r="BJ132" s="4">
        <v>8.1590000000000007</v>
      </c>
      <c r="BK132" s="4">
        <v>0.04</v>
      </c>
      <c r="BL132" s="4">
        <v>8.1989999999999998</v>
      </c>
      <c r="BM132" s="4">
        <v>5.7999999999999996E-3</v>
      </c>
      <c r="BQ132" s="4">
        <v>284.428</v>
      </c>
      <c r="BR132" s="4">
        <v>0.21661</v>
      </c>
      <c r="BS132" s="4">
        <v>-5</v>
      </c>
      <c r="BT132" s="4">
        <v>0.91251000000000004</v>
      </c>
      <c r="BU132" s="4">
        <v>5.2934070000000002</v>
      </c>
      <c r="BV132" s="4">
        <v>18.432701999999999</v>
      </c>
      <c r="BW132" s="4">
        <f t="shared" si="15"/>
        <v>1.3985181294</v>
      </c>
      <c r="BY132" s="4">
        <f t="shared" si="16"/>
        <v>13985.980629158763</v>
      </c>
      <c r="BZ132" s="4">
        <f t="shared" si="17"/>
        <v>8.6333689585247999</v>
      </c>
      <c r="CA132" s="4">
        <f t="shared" si="18"/>
        <v>36.995618346955808</v>
      </c>
      <c r="CB132" s="4">
        <f t="shared" si="19"/>
        <v>2.6299128129959999E-2</v>
      </c>
    </row>
    <row r="133" spans="1:80" x14ac:dyDescent="0.25">
      <c r="A133" s="2">
        <v>42801</v>
      </c>
      <c r="B133" s="3">
        <v>0.69496048611111105</v>
      </c>
      <c r="C133" s="4">
        <v>13.346</v>
      </c>
      <c r="D133" s="4">
        <v>1.2999999999999999E-2</v>
      </c>
      <c r="E133" s="4">
        <v>130</v>
      </c>
      <c r="F133" s="4">
        <v>399.7</v>
      </c>
      <c r="G133" s="4">
        <v>-11.9</v>
      </c>
      <c r="H133" s="4">
        <v>-0.7</v>
      </c>
      <c r="J133" s="4">
        <v>1.7</v>
      </c>
      <c r="K133" s="4">
        <v>0.89739999999999998</v>
      </c>
      <c r="L133" s="4">
        <v>11.977</v>
      </c>
      <c r="M133" s="4">
        <v>1.17E-2</v>
      </c>
      <c r="N133" s="4">
        <v>358.7</v>
      </c>
      <c r="O133" s="4">
        <v>0</v>
      </c>
      <c r="P133" s="4">
        <v>358.7</v>
      </c>
      <c r="Q133" s="4">
        <v>310.94330000000002</v>
      </c>
      <c r="R133" s="4">
        <v>0</v>
      </c>
      <c r="S133" s="4">
        <v>310.89999999999998</v>
      </c>
      <c r="T133" s="4">
        <v>0</v>
      </c>
      <c r="W133" s="4">
        <v>0</v>
      </c>
      <c r="X133" s="4">
        <v>1.5256000000000001</v>
      </c>
      <c r="Y133" s="4">
        <v>11.8</v>
      </c>
      <c r="Z133" s="4">
        <v>780</v>
      </c>
      <c r="AA133" s="4">
        <v>786</v>
      </c>
      <c r="AB133" s="4">
        <v>815</v>
      </c>
      <c r="AC133" s="4">
        <v>37</v>
      </c>
      <c r="AD133" s="4">
        <v>18.12</v>
      </c>
      <c r="AE133" s="4">
        <v>0.42</v>
      </c>
      <c r="AF133" s="4">
        <v>957</v>
      </c>
      <c r="AG133" s="4">
        <v>8</v>
      </c>
      <c r="AH133" s="4">
        <v>24</v>
      </c>
      <c r="AI133" s="4">
        <v>27</v>
      </c>
      <c r="AJ133" s="4">
        <v>190</v>
      </c>
      <c r="AK133" s="4">
        <v>189</v>
      </c>
      <c r="AL133" s="4">
        <v>4.0999999999999996</v>
      </c>
      <c r="AM133" s="4">
        <v>196</v>
      </c>
      <c r="AN133" s="4" t="s">
        <v>155</v>
      </c>
      <c r="AO133" s="4">
        <v>2</v>
      </c>
      <c r="AP133" s="5">
        <v>0.90331018518518524</v>
      </c>
      <c r="AQ133" s="4">
        <v>47.164309000000003</v>
      </c>
      <c r="AR133" s="4">
        <v>-88.489486999999997</v>
      </c>
      <c r="AS133" s="4">
        <v>320.7</v>
      </c>
      <c r="AT133" s="4">
        <v>27.5</v>
      </c>
      <c r="AU133" s="4">
        <v>12</v>
      </c>
      <c r="AV133" s="4">
        <v>8</v>
      </c>
      <c r="AW133" s="4" t="s">
        <v>421</v>
      </c>
      <c r="AX133" s="4">
        <v>1.1000000000000001</v>
      </c>
      <c r="AY133" s="4">
        <v>1.8</v>
      </c>
      <c r="AZ133" s="4">
        <v>2.4</v>
      </c>
      <c r="BA133" s="4">
        <v>13.836</v>
      </c>
      <c r="BB133" s="4">
        <v>16.04</v>
      </c>
      <c r="BC133" s="4">
        <v>1.1599999999999999</v>
      </c>
      <c r="BD133" s="4">
        <v>11.43</v>
      </c>
      <c r="BE133" s="4">
        <v>3084.5070000000001</v>
      </c>
      <c r="BF133" s="4">
        <v>1.9119999999999999</v>
      </c>
      <c r="BG133" s="4">
        <v>9.6739999999999995</v>
      </c>
      <c r="BH133" s="4">
        <v>0</v>
      </c>
      <c r="BI133" s="4">
        <v>9.6739999999999995</v>
      </c>
      <c r="BJ133" s="4">
        <v>8.3859999999999992</v>
      </c>
      <c r="BK133" s="4">
        <v>0</v>
      </c>
      <c r="BL133" s="4">
        <v>8.3859999999999992</v>
      </c>
      <c r="BM133" s="4">
        <v>0</v>
      </c>
      <c r="BQ133" s="4">
        <v>285.68099999999998</v>
      </c>
      <c r="BR133" s="4">
        <v>0.20466000000000001</v>
      </c>
      <c r="BS133" s="4">
        <v>-5</v>
      </c>
      <c r="BT133" s="4">
        <v>0.91198000000000001</v>
      </c>
      <c r="BU133" s="4">
        <v>5.001379</v>
      </c>
      <c r="BV133" s="4">
        <v>18.421996</v>
      </c>
      <c r="BW133" s="4">
        <f t="shared" si="15"/>
        <v>1.3213643317999999</v>
      </c>
      <c r="BY133" s="4">
        <f t="shared" si="16"/>
        <v>13214.587059212061</v>
      </c>
      <c r="BZ133" s="4">
        <f t="shared" si="17"/>
        <v>8.1913545526768008</v>
      </c>
      <c r="CA133" s="4">
        <f t="shared" si="18"/>
        <v>35.927143974240394</v>
      </c>
      <c r="CB133" s="4">
        <f t="shared" si="19"/>
        <v>0</v>
      </c>
    </row>
    <row r="134" spans="1:80" x14ac:dyDescent="0.25">
      <c r="A134" s="2">
        <v>42801</v>
      </c>
      <c r="B134" s="3">
        <v>0.6949720601851852</v>
      </c>
      <c r="C134" s="4">
        <v>13.333</v>
      </c>
      <c r="D134" s="4">
        <v>1.2999999999999999E-2</v>
      </c>
      <c r="E134" s="4">
        <v>130</v>
      </c>
      <c r="F134" s="4">
        <v>399.8</v>
      </c>
      <c r="G134" s="4">
        <v>-11.9</v>
      </c>
      <c r="H134" s="4">
        <v>2.2999999999999998</v>
      </c>
      <c r="J134" s="4">
        <v>1.8</v>
      </c>
      <c r="K134" s="4">
        <v>0.89759999999999995</v>
      </c>
      <c r="L134" s="4">
        <v>11.967000000000001</v>
      </c>
      <c r="M134" s="4">
        <v>1.17E-2</v>
      </c>
      <c r="N134" s="4">
        <v>358.8442</v>
      </c>
      <c r="O134" s="4">
        <v>0</v>
      </c>
      <c r="P134" s="4">
        <v>358.8</v>
      </c>
      <c r="Q134" s="4">
        <v>311.06830000000002</v>
      </c>
      <c r="R134" s="4">
        <v>0</v>
      </c>
      <c r="S134" s="4">
        <v>311.10000000000002</v>
      </c>
      <c r="T134" s="4">
        <v>2.3412999999999999</v>
      </c>
      <c r="W134" s="4">
        <v>0</v>
      </c>
      <c r="X134" s="4">
        <v>1.6155999999999999</v>
      </c>
      <c r="Y134" s="4">
        <v>11.9</v>
      </c>
      <c r="Z134" s="4">
        <v>779</v>
      </c>
      <c r="AA134" s="4">
        <v>786</v>
      </c>
      <c r="AB134" s="4">
        <v>814</v>
      </c>
      <c r="AC134" s="4">
        <v>37</v>
      </c>
      <c r="AD134" s="4">
        <v>18.12</v>
      </c>
      <c r="AE134" s="4">
        <v>0.42</v>
      </c>
      <c r="AF134" s="4">
        <v>957</v>
      </c>
      <c r="AG134" s="4">
        <v>8</v>
      </c>
      <c r="AH134" s="4">
        <v>24</v>
      </c>
      <c r="AI134" s="4">
        <v>27</v>
      </c>
      <c r="AJ134" s="4">
        <v>190</v>
      </c>
      <c r="AK134" s="4">
        <v>189</v>
      </c>
      <c r="AL134" s="4">
        <v>4.2</v>
      </c>
      <c r="AM134" s="4">
        <v>195.8</v>
      </c>
      <c r="AN134" s="4" t="s">
        <v>155</v>
      </c>
      <c r="AO134" s="4">
        <v>2</v>
      </c>
      <c r="AP134" s="5">
        <v>0.90332175925925917</v>
      </c>
      <c r="AQ134" s="4">
        <v>47.164205000000003</v>
      </c>
      <c r="AR134" s="4">
        <v>-88.489633999999995</v>
      </c>
      <c r="AS134" s="4">
        <v>320.8</v>
      </c>
      <c r="AT134" s="4">
        <v>26.8</v>
      </c>
      <c r="AU134" s="4">
        <v>12</v>
      </c>
      <c r="AV134" s="4">
        <v>9</v>
      </c>
      <c r="AW134" s="4" t="s">
        <v>413</v>
      </c>
      <c r="AX134" s="4">
        <v>1.1103000000000001</v>
      </c>
      <c r="AY134" s="4">
        <v>1.8</v>
      </c>
      <c r="AZ134" s="4">
        <v>2.4</v>
      </c>
      <c r="BA134" s="4">
        <v>13.836</v>
      </c>
      <c r="BB134" s="4">
        <v>16.05</v>
      </c>
      <c r="BC134" s="4">
        <v>1.1599999999999999</v>
      </c>
      <c r="BD134" s="4">
        <v>11.413</v>
      </c>
      <c r="BE134" s="4">
        <v>3084.4520000000002</v>
      </c>
      <c r="BF134" s="4">
        <v>1.9139999999999999</v>
      </c>
      <c r="BG134" s="4">
        <v>9.6859999999999999</v>
      </c>
      <c r="BH134" s="4">
        <v>0</v>
      </c>
      <c r="BI134" s="4">
        <v>9.6859999999999999</v>
      </c>
      <c r="BJ134" s="4">
        <v>8.3960000000000008</v>
      </c>
      <c r="BK134" s="4">
        <v>0</v>
      </c>
      <c r="BL134" s="4">
        <v>8.3960000000000008</v>
      </c>
      <c r="BM134" s="4">
        <v>1.9599999999999999E-2</v>
      </c>
      <c r="BQ134" s="4">
        <v>302.77999999999997</v>
      </c>
      <c r="BR134" s="4">
        <v>0.20075000000000001</v>
      </c>
      <c r="BS134" s="4">
        <v>-5</v>
      </c>
      <c r="BT134" s="4">
        <v>0.91303999999999996</v>
      </c>
      <c r="BU134" s="4">
        <v>4.9058279999999996</v>
      </c>
      <c r="BV134" s="4">
        <v>18.443408000000002</v>
      </c>
      <c r="BW134" s="4">
        <f t="shared" si="15"/>
        <v>1.2961197575999999</v>
      </c>
      <c r="BY134" s="4">
        <f t="shared" si="16"/>
        <v>12961.892158826889</v>
      </c>
      <c r="BZ134" s="4">
        <f t="shared" si="17"/>
        <v>8.0432639548272</v>
      </c>
      <c r="CA134" s="4">
        <f t="shared" si="18"/>
        <v>35.282781695260802</v>
      </c>
      <c r="CB134" s="4">
        <f t="shared" si="19"/>
        <v>8.236571239007999E-2</v>
      </c>
    </row>
    <row r="135" spans="1:80" x14ac:dyDescent="0.25">
      <c r="A135" s="2">
        <v>42801</v>
      </c>
      <c r="B135" s="3">
        <v>0.69498363425925935</v>
      </c>
      <c r="C135" s="4">
        <v>13.319000000000001</v>
      </c>
      <c r="D135" s="4">
        <v>1.2999999999999999E-2</v>
      </c>
      <c r="E135" s="4">
        <v>130</v>
      </c>
      <c r="F135" s="4">
        <v>399.4</v>
      </c>
      <c r="G135" s="4">
        <v>-11.8</v>
      </c>
      <c r="H135" s="4">
        <v>-0.6</v>
      </c>
      <c r="J135" s="4">
        <v>1.9</v>
      </c>
      <c r="K135" s="4">
        <v>0.89759999999999995</v>
      </c>
      <c r="L135" s="4">
        <v>11.9556</v>
      </c>
      <c r="M135" s="4">
        <v>1.17E-2</v>
      </c>
      <c r="N135" s="4">
        <v>358.51080000000002</v>
      </c>
      <c r="O135" s="4">
        <v>0</v>
      </c>
      <c r="P135" s="4">
        <v>358.5</v>
      </c>
      <c r="Q135" s="4">
        <v>310.77929999999998</v>
      </c>
      <c r="R135" s="4">
        <v>0</v>
      </c>
      <c r="S135" s="4">
        <v>310.8</v>
      </c>
      <c r="T135" s="4">
        <v>0</v>
      </c>
      <c r="W135" s="4">
        <v>0</v>
      </c>
      <c r="X135" s="4">
        <v>1.7055</v>
      </c>
      <c r="Y135" s="4">
        <v>11.8</v>
      </c>
      <c r="Z135" s="4">
        <v>778</v>
      </c>
      <c r="AA135" s="4">
        <v>785</v>
      </c>
      <c r="AB135" s="4">
        <v>814</v>
      </c>
      <c r="AC135" s="4">
        <v>37</v>
      </c>
      <c r="AD135" s="4">
        <v>18.12</v>
      </c>
      <c r="AE135" s="4">
        <v>0.42</v>
      </c>
      <c r="AF135" s="4">
        <v>957</v>
      </c>
      <c r="AG135" s="4">
        <v>8</v>
      </c>
      <c r="AH135" s="4">
        <v>24</v>
      </c>
      <c r="AI135" s="4">
        <v>27</v>
      </c>
      <c r="AJ135" s="4">
        <v>190</v>
      </c>
      <c r="AK135" s="4">
        <v>189.5</v>
      </c>
      <c r="AL135" s="4">
        <v>4.0999999999999996</v>
      </c>
      <c r="AM135" s="4">
        <v>195.4</v>
      </c>
      <c r="AN135" s="4" t="s">
        <v>155</v>
      </c>
      <c r="AO135" s="4">
        <v>2</v>
      </c>
      <c r="AP135" s="5">
        <v>0.90333333333333332</v>
      </c>
      <c r="AQ135" s="4">
        <v>47.16413</v>
      </c>
      <c r="AR135" s="4">
        <v>-88.489754000000005</v>
      </c>
      <c r="AS135" s="4">
        <v>320.7</v>
      </c>
      <c r="AT135" s="4">
        <v>26.9</v>
      </c>
      <c r="AU135" s="4">
        <v>12</v>
      </c>
      <c r="AV135" s="4">
        <v>10</v>
      </c>
      <c r="AW135" s="4" t="s">
        <v>412</v>
      </c>
      <c r="AX135" s="4">
        <v>1.1897</v>
      </c>
      <c r="AY135" s="4">
        <v>1.7897000000000001</v>
      </c>
      <c r="AZ135" s="4">
        <v>2.3588</v>
      </c>
      <c r="BA135" s="4">
        <v>13.836</v>
      </c>
      <c r="BB135" s="4">
        <v>16.07</v>
      </c>
      <c r="BC135" s="4">
        <v>1.1599999999999999</v>
      </c>
      <c r="BD135" s="4">
        <v>11.403</v>
      </c>
      <c r="BE135" s="4">
        <v>3084.5189999999998</v>
      </c>
      <c r="BF135" s="4">
        <v>1.9159999999999999</v>
      </c>
      <c r="BG135" s="4">
        <v>9.6859999999999999</v>
      </c>
      <c r="BH135" s="4">
        <v>0</v>
      </c>
      <c r="BI135" s="4">
        <v>9.6859999999999999</v>
      </c>
      <c r="BJ135" s="4">
        <v>8.3970000000000002</v>
      </c>
      <c r="BK135" s="4">
        <v>0</v>
      </c>
      <c r="BL135" s="4">
        <v>8.3970000000000002</v>
      </c>
      <c r="BM135" s="4">
        <v>0</v>
      </c>
      <c r="BQ135" s="4">
        <v>319.94200000000001</v>
      </c>
      <c r="BR135" s="4">
        <v>0.19209000000000001</v>
      </c>
      <c r="BS135" s="4">
        <v>-5</v>
      </c>
      <c r="BT135" s="4">
        <v>0.91449000000000003</v>
      </c>
      <c r="BU135" s="4">
        <v>4.6942000000000004</v>
      </c>
      <c r="BV135" s="4">
        <v>18.472698000000001</v>
      </c>
      <c r="BW135" s="4">
        <f t="shared" si="15"/>
        <v>1.2402076399999999</v>
      </c>
      <c r="BY135" s="4">
        <f t="shared" si="16"/>
        <v>12403.01043032268</v>
      </c>
      <c r="BZ135" s="4">
        <f t="shared" si="17"/>
        <v>7.7043350955200012</v>
      </c>
      <c r="CA135" s="4">
        <f t="shared" si="18"/>
        <v>33.76477129284001</v>
      </c>
      <c r="CB135" s="4">
        <f t="shared" si="19"/>
        <v>0</v>
      </c>
    </row>
    <row r="136" spans="1:80" x14ac:dyDescent="0.25">
      <c r="A136" s="2">
        <v>42801</v>
      </c>
      <c r="B136" s="3">
        <v>0.69499520833333328</v>
      </c>
      <c r="C136" s="4">
        <v>13.298</v>
      </c>
      <c r="D136" s="4">
        <v>1.2999999999999999E-2</v>
      </c>
      <c r="E136" s="4">
        <v>130</v>
      </c>
      <c r="F136" s="4">
        <v>400</v>
      </c>
      <c r="G136" s="4">
        <v>12</v>
      </c>
      <c r="H136" s="4">
        <v>-2</v>
      </c>
      <c r="J136" s="4">
        <v>1.91</v>
      </c>
      <c r="K136" s="4">
        <v>0.89770000000000005</v>
      </c>
      <c r="L136" s="4">
        <v>11.938499999999999</v>
      </c>
      <c r="M136" s="4">
        <v>1.17E-2</v>
      </c>
      <c r="N136" s="4">
        <v>359.05399999999997</v>
      </c>
      <c r="O136" s="4">
        <v>10.7601</v>
      </c>
      <c r="P136" s="4">
        <v>369.8</v>
      </c>
      <c r="Q136" s="4">
        <v>311.25020000000001</v>
      </c>
      <c r="R136" s="4">
        <v>9.3275000000000006</v>
      </c>
      <c r="S136" s="4">
        <v>320.60000000000002</v>
      </c>
      <c r="T136" s="4">
        <v>0</v>
      </c>
      <c r="W136" s="4">
        <v>0</v>
      </c>
      <c r="X136" s="4">
        <v>1.718</v>
      </c>
      <c r="Y136" s="4">
        <v>11.8</v>
      </c>
      <c r="Z136" s="4">
        <v>778</v>
      </c>
      <c r="AA136" s="4">
        <v>786</v>
      </c>
      <c r="AB136" s="4">
        <v>813</v>
      </c>
      <c r="AC136" s="4">
        <v>37</v>
      </c>
      <c r="AD136" s="4">
        <v>18.12</v>
      </c>
      <c r="AE136" s="4">
        <v>0.42</v>
      </c>
      <c r="AF136" s="4">
        <v>957</v>
      </c>
      <c r="AG136" s="4">
        <v>8</v>
      </c>
      <c r="AH136" s="4">
        <v>24</v>
      </c>
      <c r="AI136" s="4">
        <v>27</v>
      </c>
      <c r="AJ136" s="4">
        <v>190</v>
      </c>
      <c r="AK136" s="4">
        <v>190</v>
      </c>
      <c r="AL136" s="4">
        <v>4</v>
      </c>
      <c r="AM136" s="4">
        <v>195</v>
      </c>
      <c r="AN136" s="4" t="s">
        <v>155</v>
      </c>
      <c r="AO136" s="4">
        <v>2</v>
      </c>
      <c r="AP136" s="5">
        <v>0.90334490740740747</v>
      </c>
      <c r="AQ136" s="4">
        <v>47.164050000000003</v>
      </c>
      <c r="AR136" s="4">
        <v>-88.489869999999996</v>
      </c>
      <c r="AS136" s="4">
        <v>320.8</v>
      </c>
      <c r="AT136" s="4">
        <v>27.4</v>
      </c>
      <c r="AU136" s="4">
        <v>12</v>
      </c>
      <c r="AV136" s="4">
        <v>10</v>
      </c>
      <c r="AW136" s="4" t="s">
        <v>412</v>
      </c>
      <c r="AX136" s="4">
        <v>1.1103000000000001</v>
      </c>
      <c r="AY136" s="4">
        <v>1.7102999999999999</v>
      </c>
      <c r="AZ136" s="4">
        <v>2.0103</v>
      </c>
      <c r="BA136" s="4">
        <v>13.836</v>
      </c>
      <c r="BB136" s="4">
        <v>16.09</v>
      </c>
      <c r="BC136" s="4">
        <v>1.1599999999999999</v>
      </c>
      <c r="BD136" s="4">
        <v>11.39</v>
      </c>
      <c r="BE136" s="4">
        <v>3084.529</v>
      </c>
      <c r="BF136" s="4">
        <v>1.919</v>
      </c>
      <c r="BG136" s="4">
        <v>9.7149999999999999</v>
      </c>
      <c r="BH136" s="4">
        <v>0.29099999999999998</v>
      </c>
      <c r="BI136" s="4">
        <v>10.006</v>
      </c>
      <c r="BJ136" s="4">
        <v>8.4209999999999994</v>
      </c>
      <c r="BK136" s="4">
        <v>0.252</v>
      </c>
      <c r="BL136" s="4">
        <v>8.6739999999999995</v>
      </c>
      <c r="BM136" s="4">
        <v>0</v>
      </c>
      <c r="BQ136" s="4">
        <v>322.74799999999999</v>
      </c>
      <c r="BR136" s="4">
        <v>0.16333</v>
      </c>
      <c r="BS136" s="4">
        <v>-5</v>
      </c>
      <c r="BT136" s="4">
        <v>0.91451000000000005</v>
      </c>
      <c r="BU136" s="4">
        <v>3.991377</v>
      </c>
      <c r="BV136" s="4">
        <v>18.473102000000001</v>
      </c>
      <c r="BW136" s="4">
        <f t="shared" si="15"/>
        <v>1.0545218033999999</v>
      </c>
      <c r="BY136" s="4">
        <f t="shared" si="16"/>
        <v>10546.046409970508</v>
      </c>
      <c r="BZ136" s="4">
        <f t="shared" si="17"/>
        <v>6.5610869798058005</v>
      </c>
      <c r="CA136" s="4">
        <f t="shared" si="18"/>
        <v>28.7915130051822</v>
      </c>
      <c r="CB136" s="4">
        <f t="shared" si="19"/>
        <v>0</v>
      </c>
    </row>
    <row r="137" spans="1:80" x14ac:dyDescent="0.25">
      <c r="A137" s="2">
        <v>42801</v>
      </c>
      <c r="B137" s="3">
        <v>0.69500678240740743</v>
      </c>
      <c r="C137" s="4">
        <v>13.282</v>
      </c>
      <c r="D137" s="4">
        <v>1.2999999999999999E-2</v>
      </c>
      <c r="E137" s="4">
        <v>130</v>
      </c>
      <c r="F137" s="4">
        <v>402.9</v>
      </c>
      <c r="G137" s="4">
        <v>0</v>
      </c>
      <c r="H137" s="4">
        <v>-1.9</v>
      </c>
      <c r="J137" s="4">
        <v>2</v>
      </c>
      <c r="K137" s="4">
        <v>0.89790000000000003</v>
      </c>
      <c r="L137" s="4">
        <v>11.9255</v>
      </c>
      <c r="M137" s="4">
        <v>1.17E-2</v>
      </c>
      <c r="N137" s="4">
        <v>361.77820000000003</v>
      </c>
      <c r="O137" s="4">
        <v>0</v>
      </c>
      <c r="P137" s="4">
        <v>361.8</v>
      </c>
      <c r="Q137" s="4">
        <v>313.61169999999998</v>
      </c>
      <c r="R137" s="4">
        <v>0</v>
      </c>
      <c r="S137" s="4">
        <v>313.60000000000002</v>
      </c>
      <c r="T137" s="4">
        <v>0</v>
      </c>
      <c r="W137" s="4">
        <v>0</v>
      </c>
      <c r="X137" s="4">
        <v>1.7957000000000001</v>
      </c>
      <c r="Y137" s="4">
        <v>11.9</v>
      </c>
      <c r="Z137" s="4">
        <v>778</v>
      </c>
      <c r="AA137" s="4">
        <v>785</v>
      </c>
      <c r="AB137" s="4">
        <v>813</v>
      </c>
      <c r="AC137" s="4">
        <v>37</v>
      </c>
      <c r="AD137" s="4">
        <v>18.12</v>
      </c>
      <c r="AE137" s="4">
        <v>0.42</v>
      </c>
      <c r="AF137" s="4">
        <v>957</v>
      </c>
      <c r="AG137" s="4">
        <v>8</v>
      </c>
      <c r="AH137" s="4">
        <v>24</v>
      </c>
      <c r="AI137" s="4">
        <v>27</v>
      </c>
      <c r="AJ137" s="4">
        <v>190</v>
      </c>
      <c r="AK137" s="4">
        <v>190</v>
      </c>
      <c r="AL137" s="4">
        <v>4.0999999999999996</v>
      </c>
      <c r="AM137" s="4">
        <v>195.3</v>
      </c>
      <c r="AN137" s="4" t="s">
        <v>155</v>
      </c>
      <c r="AO137" s="4">
        <v>2</v>
      </c>
      <c r="AP137" s="5">
        <v>0.90335648148148151</v>
      </c>
      <c r="AQ137" s="4">
        <v>47.163970999999997</v>
      </c>
      <c r="AR137" s="4">
        <v>-88.489998999999997</v>
      </c>
      <c r="AS137" s="4">
        <v>320.3</v>
      </c>
      <c r="AT137" s="4">
        <v>27.8</v>
      </c>
      <c r="AU137" s="4">
        <v>12</v>
      </c>
      <c r="AV137" s="4">
        <v>10</v>
      </c>
      <c r="AW137" s="4" t="s">
        <v>412</v>
      </c>
      <c r="AX137" s="4">
        <v>1.2</v>
      </c>
      <c r="AY137" s="4">
        <v>1.8103</v>
      </c>
      <c r="AZ137" s="4">
        <v>2.1103000000000001</v>
      </c>
      <c r="BA137" s="4">
        <v>13.836</v>
      </c>
      <c r="BB137" s="4">
        <v>16.11</v>
      </c>
      <c r="BC137" s="4">
        <v>1.1599999999999999</v>
      </c>
      <c r="BD137" s="4">
        <v>11.375999999999999</v>
      </c>
      <c r="BE137" s="4">
        <v>3084.5369999999998</v>
      </c>
      <c r="BF137" s="4">
        <v>1.9219999999999999</v>
      </c>
      <c r="BG137" s="4">
        <v>9.7989999999999995</v>
      </c>
      <c r="BH137" s="4">
        <v>0</v>
      </c>
      <c r="BI137" s="4">
        <v>9.7989999999999995</v>
      </c>
      <c r="BJ137" s="4">
        <v>8.4949999999999992</v>
      </c>
      <c r="BK137" s="4">
        <v>0</v>
      </c>
      <c r="BL137" s="4">
        <v>8.4949999999999992</v>
      </c>
      <c r="BM137" s="4">
        <v>0</v>
      </c>
      <c r="BQ137" s="4">
        <v>337.71600000000001</v>
      </c>
      <c r="BR137" s="4">
        <v>0.17999000000000001</v>
      </c>
      <c r="BS137" s="4">
        <v>-5</v>
      </c>
      <c r="BT137" s="4">
        <v>0.91500000000000004</v>
      </c>
      <c r="BU137" s="4">
        <v>4.3985050000000001</v>
      </c>
      <c r="BV137" s="4">
        <v>18.483000000000001</v>
      </c>
      <c r="BW137" s="4">
        <f t="shared" si="15"/>
        <v>1.162085021</v>
      </c>
      <c r="BY137" s="4">
        <f t="shared" si="16"/>
        <v>11621.793223960671</v>
      </c>
      <c r="BZ137" s="4">
        <f t="shared" si="17"/>
        <v>7.2416335341260005</v>
      </c>
      <c r="CA137" s="4">
        <f t="shared" si="18"/>
        <v>32.007115958584997</v>
      </c>
      <c r="CB137" s="4">
        <f t="shared" si="19"/>
        <v>0</v>
      </c>
    </row>
    <row r="138" spans="1:80" x14ac:dyDescent="0.25">
      <c r="A138" s="2">
        <v>42801</v>
      </c>
      <c r="B138" s="3">
        <v>0.69501835648148147</v>
      </c>
      <c r="C138" s="4">
        <v>13.28</v>
      </c>
      <c r="D138" s="4">
        <v>1.26E-2</v>
      </c>
      <c r="E138" s="4">
        <v>126.005004</v>
      </c>
      <c r="F138" s="4">
        <v>403.1</v>
      </c>
      <c r="G138" s="4">
        <v>-1</v>
      </c>
      <c r="H138" s="4">
        <v>-4.3</v>
      </c>
      <c r="J138" s="4">
        <v>2</v>
      </c>
      <c r="K138" s="4">
        <v>0.89790000000000003</v>
      </c>
      <c r="L138" s="4">
        <v>11.924300000000001</v>
      </c>
      <c r="M138" s="4">
        <v>1.1299999999999999E-2</v>
      </c>
      <c r="N138" s="4">
        <v>361.94380000000001</v>
      </c>
      <c r="O138" s="4">
        <v>0</v>
      </c>
      <c r="P138" s="4">
        <v>361.9</v>
      </c>
      <c r="Q138" s="4">
        <v>313.7552</v>
      </c>
      <c r="R138" s="4">
        <v>0</v>
      </c>
      <c r="S138" s="4">
        <v>313.8</v>
      </c>
      <c r="T138" s="4">
        <v>0</v>
      </c>
      <c r="W138" s="4">
        <v>0</v>
      </c>
      <c r="X138" s="4">
        <v>1.7958000000000001</v>
      </c>
      <c r="Y138" s="4">
        <v>11.8</v>
      </c>
      <c r="Z138" s="4">
        <v>779</v>
      </c>
      <c r="AA138" s="4">
        <v>785</v>
      </c>
      <c r="AB138" s="4">
        <v>814</v>
      </c>
      <c r="AC138" s="4">
        <v>37</v>
      </c>
      <c r="AD138" s="4">
        <v>18.12</v>
      </c>
      <c r="AE138" s="4">
        <v>0.42</v>
      </c>
      <c r="AF138" s="4">
        <v>957</v>
      </c>
      <c r="AG138" s="4">
        <v>8</v>
      </c>
      <c r="AH138" s="4">
        <v>24</v>
      </c>
      <c r="AI138" s="4">
        <v>27</v>
      </c>
      <c r="AJ138" s="4">
        <v>190</v>
      </c>
      <c r="AK138" s="4">
        <v>190</v>
      </c>
      <c r="AL138" s="4">
        <v>4.0999999999999996</v>
      </c>
      <c r="AM138" s="4">
        <v>195.7</v>
      </c>
      <c r="AN138" s="4" t="s">
        <v>155</v>
      </c>
      <c r="AO138" s="4">
        <v>2</v>
      </c>
      <c r="AP138" s="5">
        <v>0.90336805555555555</v>
      </c>
      <c r="AQ138" s="4">
        <v>47.163902999999998</v>
      </c>
      <c r="AR138" s="4">
        <v>-88.490134999999995</v>
      </c>
      <c r="AS138" s="4">
        <v>319.89999999999998</v>
      </c>
      <c r="AT138" s="4">
        <v>28.1</v>
      </c>
      <c r="AU138" s="4">
        <v>12</v>
      </c>
      <c r="AV138" s="4">
        <v>10</v>
      </c>
      <c r="AW138" s="4" t="s">
        <v>412</v>
      </c>
      <c r="AX138" s="4">
        <v>1.2102999999999999</v>
      </c>
      <c r="AY138" s="4">
        <v>1.9721</v>
      </c>
      <c r="AZ138" s="4">
        <v>2.2721</v>
      </c>
      <c r="BA138" s="4">
        <v>13.836</v>
      </c>
      <c r="BB138" s="4">
        <v>16.12</v>
      </c>
      <c r="BC138" s="4">
        <v>1.1599999999999999</v>
      </c>
      <c r="BD138" s="4">
        <v>11.371</v>
      </c>
      <c r="BE138" s="4">
        <v>3084.6309999999999</v>
      </c>
      <c r="BF138" s="4">
        <v>1.863</v>
      </c>
      <c r="BG138" s="4">
        <v>9.8049999999999997</v>
      </c>
      <c r="BH138" s="4">
        <v>0</v>
      </c>
      <c r="BI138" s="4">
        <v>9.8049999999999997</v>
      </c>
      <c r="BJ138" s="4">
        <v>8.5</v>
      </c>
      <c r="BK138" s="4">
        <v>0</v>
      </c>
      <c r="BL138" s="4">
        <v>8.5</v>
      </c>
      <c r="BM138" s="4">
        <v>0</v>
      </c>
      <c r="BQ138" s="4">
        <v>337.77499999999998</v>
      </c>
      <c r="BR138" s="4">
        <v>0.26061000000000001</v>
      </c>
      <c r="BS138" s="4">
        <v>-5</v>
      </c>
      <c r="BT138" s="4">
        <v>0.91347</v>
      </c>
      <c r="BU138" s="4">
        <v>6.3686569999999998</v>
      </c>
      <c r="BV138" s="4">
        <v>18.452093999999999</v>
      </c>
      <c r="BW138" s="4">
        <f t="shared" si="15"/>
        <v>1.6825991793999999</v>
      </c>
      <c r="BY138" s="4">
        <f t="shared" si="16"/>
        <v>16827.87000393169</v>
      </c>
      <c r="BZ138" s="4">
        <f t="shared" si="17"/>
        <v>10.163394525090601</v>
      </c>
      <c r="CA138" s="4">
        <f t="shared" si="18"/>
        <v>46.370828482699999</v>
      </c>
      <c r="CB138" s="4">
        <f t="shared" si="19"/>
        <v>0</v>
      </c>
    </row>
    <row r="139" spans="1:80" x14ac:dyDescent="0.25">
      <c r="A139" s="2">
        <v>42801</v>
      </c>
      <c r="B139" s="3">
        <v>0.69502993055555562</v>
      </c>
      <c r="C139" s="4">
        <v>13.146000000000001</v>
      </c>
      <c r="D139" s="4">
        <v>1.2E-2</v>
      </c>
      <c r="E139" s="4">
        <v>120</v>
      </c>
      <c r="F139" s="4">
        <v>401.2</v>
      </c>
      <c r="G139" s="4">
        <v>-1</v>
      </c>
      <c r="H139" s="4">
        <v>0</v>
      </c>
      <c r="J139" s="4">
        <v>2</v>
      </c>
      <c r="K139" s="4">
        <v>0.89890000000000003</v>
      </c>
      <c r="L139" s="4">
        <v>11.816599999999999</v>
      </c>
      <c r="M139" s="4">
        <v>1.0800000000000001E-2</v>
      </c>
      <c r="N139" s="4">
        <v>360.66019999999997</v>
      </c>
      <c r="O139" s="4">
        <v>0</v>
      </c>
      <c r="P139" s="4">
        <v>360.7</v>
      </c>
      <c r="Q139" s="4">
        <v>312.64249999999998</v>
      </c>
      <c r="R139" s="4">
        <v>0</v>
      </c>
      <c r="S139" s="4">
        <v>312.60000000000002</v>
      </c>
      <c r="T139" s="4">
        <v>0</v>
      </c>
      <c r="W139" s="4">
        <v>0</v>
      </c>
      <c r="X139" s="4">
        <v>1.7978000000000001</v>
      </c>
      <c r="Y139" s="4">
        <v>11.9</v>
      </c>
      <c r="Z139" s="4">
        <v>778</v>
      </c>
      <c r="AA139" s="4">
        <v>785</v>
      </c>
      <c r="AB139" s="4">
        <v>813</v>
      </c>
      <c r="AC139" s="4">
        <v>37</v>
      </c>
      <c r="AD139" s="4">
        <v>18.12</v>
      </c>
      <c r="AE139" s="4">
        <v>0.42</v>
      </c>
      <c r="AF139" s="4">
        <v>957</v>
      </c>
      <c r="AG139" s="4">
        <v>8</v>
      </c>
      <c r="AH139" s="4">
        <v>24</v>
      </c>
      <c r="AI139" s="4">
        <v>27</v>
      </c>
      <c r="AJ139" s="4">
        <v>190</v>
      </c>
      <c r="AK139" s="4">
        <v>190</v>
      </c>
      <c r="AL139" s="4">
        <v>4.2</v>
      </c>
      <c r="AM139" s="4">
        <v>196</v>
      </c>
      <c r="AN139" s="4" t="s">
        <v>155</v>
      </c>
      <c r="AO139" s="4">
        <v>2</v>
      </c>
      <c r="AP139" s="5">
        <v>0.90337962962962959</v>
      </c>
      <c r="AQ139" s="4">
        <v>47.163848999999999</v>
      </c>
      <c r="AR139" s="4">
        <v>-88.490284000000003</v>
      </c>
      <c r="AS139" s="4">
        <v>319.7</v>
      </c>
      <c r="AT139" s="4">
        <v>27.6</v>
      </c>
      <c r="AU139" s="4">
        <v>12</v>
      </c>
      <c r="AV139" s="4">
        <v>10</v>
      </c>
      <c r="AW139" s="4" t="s">
        <v>412</v>
      </c>
      <c r="AX139" s="4">
        <v>1.2587999999999999</v>
      </c>
      <c r="AY139" s="4">
        <v>2.4866999999999999</v>
      </c>
      <c r="AZ139" s="4">
        <v>2.7764000000000002</v>
      </c>
      <c r="BA139" s="4">
        <v>13.836</v>
      </c>
      <c r="BB139" s="4">
        <v>16.27</v>
      </c>
      <c r="BC139" s="4">
        <v>1.18</v>
      </c>
      <c r="BD139" s="4">
        <v>11.247</v>
      </c>
      <c r="BE139" s="4">
        <v>3084.8359999999998</v>
      </c>
      <c r="BF139" s="4">
        <v>1.792</v>
      </c>
      <c r="BG139" s="4">
        <v>9.86</v>
      </c>
      <c r="BH139" s="4">
        <v>0</v>
      </c>
      <c r="BI139" s="4">
        <v>9.86</v>
      </c>
      <c r="BJ139" s="4">
        <v>8.5470000000000006</v>
      </c>
      <c r="BK139" s="4">
        <v>0</v>
      </c>
      <c r="BL139" s="4">
        <v>8.5470000000000006</v>
      </c>
      <c r="BM139" s="4">
        <v>0</v>
      </c>
      <c r="BQ139" s="4">
        <v>341.25599999999997</v>
      </c>
      <c r="BR139" s="4">
        <v>0.29920600000000003</v>
      </c>
      <c r="BS139" s="4">
        <v>-5</v>
      </c>
      <c r="BT139" s="4">
        <v>0.91301900000000002</v>
      </c>
      <c r="BU139" s="4">
        <v>7.3118420000000004</v>
      </c>
      <c r="BV139" s="4">
        <v>18.442983000000002</v>
      </c>
      <c r="BW139" s="4">
        <f t="shared" ref="BW139:BW145" si="20">BU139*0.2642</f>
        <v>1.9317886564</v>
      </c>
      <c r="BY139" s="4">
        <f t="shared" ref="BY139:BY146" si="21">BE139*$BU139*0.8566</f>
        <v>19321.326914349418</v>
      </c>
      <c r="BZ139" s="4">
        <f t="shared" ref="BZ139:BZ146" si="22">BF139*$BU139*0.8566</f>
        <v>11.223876352102401</v>
      </c>
      <c r="CA139" s="4">
        <f t="shared" ref="CA139:CA146" si="23">BJ139*$BU139*0.8566</f>
        <v>53.53262900748841</v>
      </c>
      <c r="CB139" s="4">
        <f t="shared" ref="CB139:CB146" si="24">BM139*$BU139*0.8566</f>
        <v>0</v>
      </c>
    </row>
    <row r="140" spans="1:80" x14ac:dyDescent="0.25">
      <c r="A140" s="2">
        <v>42801</v>
      </c>
      <c r="B140" s="3">
        <v>0.69504150462962955</v>
      </c>
      <c r="C140" s="4">
        <v>13.13</v>
      </c>
      <c r="D140" s="4">
        <v>1.2E-2</v>
      </c>
      <c r="E140" s="4">
        <v>119.615713</v>
      </c>
      <c r="F140" s="4">
        <v>401</v>
      </c>
      <c r="G140" s="4">
        <v>-0.9</v>
      </c>
      <c r="H140" s="4">
        <v>-2.2999999999999998</v>
      </c>
      <c r="J140" s="4">
        <v>2.1</v>
      </c>
      <c r="K140" s="4">
        <v>0.89900000000000002</v>
      </c>
      <c r="L140" s="4">
        <v>11.804</v>
      </c>
      <c r="M140" s="4">
        <v>1.0800000000000001E-2</v>
      </c>
      <c r="N140" s="4">
        <v>360.50409999999999</v>
      </c>
      <c r="O140" s="4">
        <v>0</v>
      </c>
      <c r="P140" s="4">
        <v>360.5</v>
      </c>
      <c r="Q140" s="4">
        <v>312.50720000000001</v>
      </c>
      <c r="R140" s="4">
        <v>0</v>
      </c>
      <c r="S140" s="4">
        <v>312.5</v>
      </c>
      <c r="T140" s="4">
        <v>0</v>
      </c>
      <c r="W140" s="4">
        <v>0</v>
      </c>
      <c r="X140" s="4">
        <v>1.8878999999999999</v>
      </c>
      <c r="Y140" s="4">
        <v>11.8</v>
      </c>
      <c r="Z140" s="4">
        <v>777</v>
      </c>
      <c r="AA140" s="4">
        <v>784</v>
      </c>
      <c r="AB140" s="4">
        <v>812</v>
      </c>
      <c r="AC140" s="4">
        <v>37</v>
      </c>
      <c r="AD140" s="4">
        <v>18.12</v>
      </c>
      <c r="AE140" s="4">
        <v>0.42</v>
      </c>
      <c r="AF140" s="4">
        <v>957</v>
      </c>
      <c r="AG140" s="4">
        <v>8</v>
      </c>
      <c r="AH140" s="4">
        <v>24.509509999999999</v>
      </c>
      <c r="AI140" s="4">
        <v>27</v>
      </c>
      <c r="AJ140" s="4">
        <v>190</v>
      </c>
      <c r="AK140" s="4">
        <v>190</v>
      </c>
      <c r="AL140" s="4">
        <v>4.0999999999999996</v>
      </c>
      <c r="AM140" s="4">
        <v>196</v>
      </c>
      <c r="AN140" s="4" t="s">
        <v>155</v>
      </c>
      <c r="AO140" s="4">
        <v>2</v>
      </c>
      <c r="AP140" s="5">
        <v>0.90339120370370374</v>
      </c>
      <c r="AQ140" s="4">
        <v>47.163792000000001</v>
      </c>
      <c r="AR140" s="4">
        <v>-88.490424000000004</v>
      </c>
      <c r="AS140" s="4">
        <v>319.3</v>
      </c>
      <c r="AT140" s="4">
        <v>27.2</v>
      </c>
      <c r="AU140" s="4">
        <v>12</v>
      </c>
      <c r="AV140" s="4">
        <v>10</v>
      </c>
      <c r="AW140" s="4" t="s">
        <v>412</v>
      </c>
      <c r="AX140" s="4">
        <v>0.9</v>
      </c>
      <c r="AY140" s="4">
        <v>1.5</v>
      </c>
      <c r="AZ140" s="4">
        <v>1.7</v>
      </c>
      <c r="BA140" s="4">
        <v>13.836</v>
      </c>
      <c r="BB140" s="4">
        <v>16.29</v>
      </c>
      <c r="BC140" s="4">
        <v>1.18</v>
      </c>
      <c r="BD140" s="4">
        <v>11.233000000000001</v>
      </c>
      <c r="BE140" s="4">
        <v>3084.8530000000001</v>
      </c>
      <c r="BF140" s="4">
        <v>1.7889999999999999</v>
      </c>
      <c r="BG140" s="4">
        <v>9.8659999999999997</v>
      </c>
      <c r="BH140" s="4">
        <v>0</v>
      </c>
      <c r="BI140" s="4">
        <v>9.8659999999999997</v>
      </c>
      <c r="BJ140" s="4">
        <v>8.5530000000000008</v>
      </c>
      <c r="BK140" s="4">
        <v>0</v>
      </c>
      <c r="BL140" s="4">
        <v>8.5530000000000008</v>
      </c>
      <c r="BM140" s="4">
        <v>0</v>
      </c>
      <c r="BQ140" s="4">
        <v>358.74599999999998</v>
      </c>
      <c r="BR140" s="4">
        <v>0.23865400000000001</v>
      </c>
      <c r="BS140" s="4">
        <v>-5</v>
      </c>
      <c r="BT140" s="4">
        <v>0.91349000000000002</v>
      </c>
      <c r="BU140" s="4">
        <v>5.8320990000000004</v>
      </c>
      <c r="BV140" s="4">
        <v>18.452508000000002</v>
      </c>
      <c r="BW140" s="4">
        <f t="shared" si="20"/>
        <v>1.5408405558</v>
      </c>
      <c r="BY140" s="4">
        <f t="shared" si="21"/>
        <v>15411.2345914165</v>
      </c>
      <c r="BZ140" s="4">
        <f t="shared" si="22"/>
        <v>8.9374432700825999</v>
      </c>
      <c r="CA140" s="4">
        <f t="shared" si="23"/>
        <v>42.728872157080211</v>
      </c>
      <c r="CB140" s="4">
        <f t="shared" si="24"/>
        <v>0</v>
      </c>
    </row>
    <row r="141" spans="1:80" x14ac:dyDescent="0.25">
      <c r="A141" s="2">
        <v>42801</v>
      </c>
      <c r="B141" s="3">
        <v>0.6950530787037037</v>
      </c>
      <c r="C141" s="4">
        <v>13.113</v>
      </c>
      <c r="D141" s="4">
        <v>1.11E-2</v>
      </c>
      <c r="E141" s="4">
        <v>111.076003</v>
      </c>
      <c r="F141" s="4">
        <v>400.6</v>
      </c>
      <c r="G141" s="4">
        <v>0.3</v>
      </c>
      <c r="H141" s="4">
        <v>-0.6</v>
      </c>
      <c r="J141" s="4">
        <v>2.17</v>
      </c>
      <c r="K141" s="4">
        <v>0.89910000000000001</v>
      </c>
      <c r="L141" s="4">
        <v>11.79</v>
      </c>
      <c r="M141" s="4">
        <v>0.01</v>
      </c>
      <c r="N141" s="4">
        <v>360.2002</v>
      </c>
      <c r="O141" s="4">
        <v>0.26429999999999998</v>
      </c>
      <c r="P141" s="4">
        <v>360.5</v>
      </c>
      <c r="Q141" s="4">
        <v>312.24380000000002</v>
      </c>
      <c r="R141" s="4">
        <v>0.2291</v>
      </c>
      <c r="S141" s="4">
        <v>312.5</v>
      </c>
      <c r="T141" s="4">
        <v>0</v>
      </c>
      <c r="W141" s="4">
        <v>0</v>
      </c>
      <c r="X141" s="4">
        <v>1.9479</v>
      </c>
      <c r="Y141" s="4">
        <v>11.8</v>
      </c>
      <c r="Z141" s="4">
        <v>772</v>
      </c>
      <c r="AA141" s="4">
        <v>780</v>
      </c>
      <c r="AB141" s="4">
        <v>807</v>
      </c>
      <c r="AC141" s="4">
        <v>37</v>
      </c>
      <c r="AD141" s="4">
        <v>18.12</v>
      </c>
      <c r="AE141" s="4">
        <v>0.42</v>
      </c>
      <c r="AF141" s="4">
        <v>957</v>
      </c>
      <c r="AG141" s="4">
        <v>8</v>
      </c>
      <c r="AH141" s="4">
        <v>25</v>
      </c>
      <c r="AI141" s="4">
        <v>27</v>
      </c>
      <c r="AJ141" s="4">
        <v>190.5</v>
      </c>
      <c r="AK141" s="4">
        <v>190</v>
      </c>
      <c r="AL141" s="4">
        <v>4</v>
      </c>
      <c r="AM141" s="4">
        <v>196</v>
      </c>
      <c r="AN141" s="4" t="s">
        <v>155</v>
      </c>
      <c r="AO141" s="4">
        <v>2</v>
      </c>
      <c r="AP141" s="5">
        <v>0.90340277777777767</v>
      </c>
      <c r="AQ141" s="4">
        <v>47.163736999999998</v>
      </c>
      <c r="AR141" s="4">
        <v>-88.490561999999997</v>
      </c>
      <c r="AS141" s="4">
        <v>319.10000000000002</v>
      </c>
      <c r="AT141" s="4">
        <v>27</v>
      </c>
      <c r="AU141" s="4">
        <v>12</v>
      </c>
      <c r="AV141" s="4">
        <v>10</v>
      </c>
      <c r="AW141" s="4" t="s">
        <v>412</v>
      </c>
      <c r="AX141" s="4">
        <v>1.2810999999999999</v>
      </c>
      <c r="AY141" s="4">
        <v>1.4484999999999999</v>
      </c>
      <c r="AZ141" s="4">
        <v>2.0605000000000002</v>
      </c>
      <c r="BA141" s="4">
        <v>13.836</v>
      </c>
      <c r="BB141" s="4">
        <v>16.309999999999999</v>
      </c>
      <c r="BC141" s="4">
        <v>1.18</v>
      </c>
      <c r="BD141" s="4">
        <v>11.223000000000001</v>
      </c>
      <c r="BE141" s="4">
        <v>3085.0630000000001</v>
      </c>
      <c r="BF141" s="4">
        <v>1.663</v>
      </c>
      <c r="BG141" s="4">
        <v>9.8699999999999992</v>
      </c>
      <c r="BH141" s="4">
        <v>7.0000000000000001E-3</v>
      </c>
      <c r="BI141" s="4">
        <v>9.8780000000000001</v>
      </c>
      <c r="BJ141" s="4">
        <v>8.5559999999999992</v>
      </c>
      <c r="BK141" s="4">
        <v>6.0000000000000001E-3</v>
      </c>
      <c r="BL141" s="4">
        <v>8.5619999999999994</v>
      </c>
      <c r="BM141" s="4">
        <v>0</v>
      </c>
      <c r="BQ141" s="4">
        <v>370.60399999999998</v>
      </c>
      <c r="BR141" s="4">
        <v>0.16847999999999999</v>
      </c>
      <c r="BS141" s="4">
        <v>-5</v>
      </c>
      <c r="BT141" s="4">
        <v>0.91249000000000002</v>
      </c>
      <c r="BU141" s="4">
        <v>4.1172300000000002</v>
      </c>
      <c r="BV141" s="4">
        <v>18.432297999999999</v>
      </c>
      <c r="BW141" s="4">
        <f t="shared" si="20"/>
        <v>1.0877721659999999</v>
      </c>
      <c r="BY141" s="4">
        <f t="shared" si="21"/>
        <v>10880.459477140736</v>
      </c>
      <c r="BZ141" s="4">
        <f t="shared" si="22"/>
        <v>5.8651003595340008</v>
      </c>
      <c r="CA141" s="4">
        <f t="shared" si="23"/>
        <v>30.175465229208001</v>
      </c>
      <c r="CB141" s="4">
        <f t="shared" si="24"/>
        <v>0</v>
      </c>
    </row>
    <row r="142" spans="1:80" x14ac:dyDescent="0.25">
      <c r="A142" s="2">
        <v>42801</v>
      </c>
      <c r="B142" s="3">
        <v>0.69506465277777785</v>
      </c>
      <c r="C142" s="4">
        <v>13.157999999999999</v>
      </c>
      <c r="D142" s="4">
        <v>1.0999999999999999E-2</v>
      </c>
      <c r="E142" s="4">
        <v>110</v>
      </c>
      <c r="F142" s="4">
        <v>400.5</v>
      </c>
      <c r="G142" s="4">
        <v>0.4</v>
      </c>
      <c r="H142" s="4">
        <v>7.5</v>
      </c>
      <c r="J142" s="4">
        <v>2.2000000000000002</v>
      </c>
      <c r="K142" s="4">
        <v>0.89870000000000005</v>
      </c>
      <c r="L142" s="4">
        <v>11.826000000000001</v>
      </c>
      <c r="M142" s="4">
        <v>9.9000000000000008E-3</v>
      </c>
      <c r="N142" s="4">
        <v>359.94709999999998</v>
      </c>
      <c r="O142" s="4">
        <v>0.35949999999999999</v>
      </c>
      <c r="P142" s="4">
        <v>360.3</v>
      </c>
      <c r="Q142" s="4">
        <v>312.02440000000001</v>
      </c>
      <c r="R142" s="4">
        <v>0.31159999999999999</v>
      </c>
      <c r="S142" s="4">
        <v>312.3</v>
      </c>
      <c r="T142" s="4">
        <v>7.548</v>
      </c>
      <c r="W142" s="4">
        <v>0</v>
      </c>
      <c r="X142" s="4">
        <v>1.9772000000000001</v>
      </c>
      <c r="Y142" s="4">
        <v>11.9</v>
      </c>
      <c r="Z142" s="4">
        <v>769</v>
      </c>
      <c r="AA142" s="4">
        <v>777</v>
      </c>
      <c r="AB142" s="4">
        <v>804</v>
      </c>
      <c r="AC142" s="4">
        <v>37</v>
      </c>
      <c r="AD142" s="4">
        <v>18.12</v>
      </c>
      <c r="AE142" s="4">
        <v>0.42</v>
      </c>
      <c r="AF142" s="4">
        <v>957</v>
      </c>
      <c r="AG142" s="4">
        <v>8</v>
      </c>
      <c r="AH142" s="4">
        <v>25</v>
      </c>
      <c r="AI142" s="4">
        <v>27</v>
      </c>
      <c r="AJ142" s="4">
        <v>190.5</v>
      </c>
      <c r="AK142" s="4">
        <v>190.5</v>
      </c>
      <c r="AL142" s="4">
        <v>4</v>
      </c>
      <c r="AM142" s="4">
        <v>195.8</v>
      </c>
      <c r="AN142" s="4" t="s">
        <v>155</v>
      </c>
      <c r="AO142" s="4">
        <v>2</v>
      </c>
      <c r="AP142" s="5">
        <v>0.90341435185185182</v>
      </c>
      <c r="AQ142" s="4">
        <v>47.163685000000001</v>
      </c>
      <c r="AR142" s="4">
        <v>-88.490702999999996</v>
      </c>
      <c r="AS142" s="4">
        <v>319.10000000000002</v>
      </c>
      <c r="AT142" s="4">
        <v>25.7</v>
      </c>
      <c r="AU142" s="4">
        <v>12</v>
      </c>
      <c r="AV142" s="4">
        <v>10</v>
      </c>
      <c r="AW142" s="4" t="s">
        <v>412</v>
      </c>
      <c r="AX142" s="4">
        <v>4.2497999999999996</v>
      </c>
      <c r="AY142" s="4">
        <v>1.0103</v>
      </c>
      <c r="AZ142" s="4">
        <v>4.9116</v>
      </c>
      <c r="BA142" s="4">
        <v>13.836</v>
      </c>
      <c r="BB142" s="4">
        <v>16.260000000000002</v>
      </c>
      <c r="BC142" s="4">
        <v>1.18</v>
      </c>
      <c r="BD142" s="4">
        <v>11.266</v>
      </c>
      <c r="BE142" s="4">
        <v>3084.8679999999999</v>
      </c>
      <c r="BF142" s="4">
        <v>1.641</v>
      </c>
      <c r="BG142" s="4">
        <v>9.8330000000000002</v>
      </c>
      <c r="BH142" s="4">
        <v>0.01</v>
      </c>
      <c r="BI142" s="4">
        <v>9.843</v>
      </c>
      <c r="BJ142" s="4">
        <v>8.5239999999999991</v>
      </c>
      <c r="BK142" s="4">
        <v>8.9999999999999993E-3</v>
      </c>
      <c r="BL142" s="4">
        <v>8.532</v>
      </c>
      <c r="BM142" s="4">
        <v>6.4000000000000001E-2</v>
      </c>
      <c r="BQ142" s="4">
        <v>375.02300000000002</v>
      </c>
      <c r="BR142" s="4">
        <v>0.15218000000000001</v>
      </c>
      <c r="BS142" s="4">
        <v>-5</v>
      </c>
      <c r="BT142" s="4">
        <v>0.91302000000000005</v>
      </c>
      <c r="BU142" s="4">
        <v>3.718899</v>
      </c>
      <c r="BV142" s="4">
        <v>18.443003999999998</v>
      </c>
      <c r="BW142" s="4">
        <f t="shared" si="20"/>
        <v>0.98253311579999991</v>
      </c>
      <c r="BY142" s="4">
        <f t="shared" si="21"/>
        <v>9827.1829049163916</v>
      </c>
      <c r="BZ142" s="4">
        <f t="shared" si="22"/>
        <v>5.2275841776594003</v>
      </c>
      <c r="CA142" s="4">
        <f t="shared" si="23"/>
        <v>27.154130122101598</v>
      </c>
      <c r="CB142" s="4">
        <f t="shared" si="24"/>
        <v>0.20387896853760001</v>
      </c>
    </row>
    <row r="143" spans="1:80" x14ac:dyDescent="0.25">
      <c r="A143" s="2">
        <v>42801</v>
      </c>
      <c r="B143" s="3">
        <v>0.69507622685185189</v>
      </c>
      <c r="C143" s="4">
        <v>13.252000000000001</v>
      </c>
      <c r="D143" s="4">
        <v>1.0999999999999999E-2</v>
      </c>
      <c r="E143" s="4">
        <v>110</v>
      </c>
      <c r="F143" s="4">
        <v>399.9</v>
      </c>
      <c r="G143" s="4">
        <v>0.3</v>
      </c>
      <c r="H143" s="4">
        <v>2.1</v>
      </c>
      <c r="J143" s="4">
        <v>2.2000000000000002</v>
      </c>
      <c r="K143" s="4">
        <v>0.89810000000000001</v>
      </c>
      <c r="L143" s="4">
        <v>11.9011</v>
      </c>
      <c r="M143" s="4">
        <v>9.9000000000000008E-3</v>
      </c>
      <c r="N143" s="4">
        <v>359.15879999999999</v>
      </c>
      <c r="O143" s="4">
        <v>0.27479999999999999</v>
      </c>
      <c r="P143" s="4">
        <v>359.4</v>
      </c>
      <c r="Q143" s="4">
        <v>311.15839999999997</v>
      </c>
      <c r="R143" s="4">
        <v>0.23810000000000001</v>
      </c>
      <c r="S143" s="4">
        <v>311.39999999999998</v>
      </c>
      <c r="T143" s="4">
        <v>2.1021999999999998</v>
      </c>
      <c r="W143" s="4">
        <v>0</v>
      </c>
      <c r="X143" s="4">
        <v>1.9757</v>
      </c>
      <c r="Y143" s="4">
        <v>11.8</v>
      </c>
      <c r="Z143" s="4">
        <v>770</v>
      </c>
      <c r="AA143" s="4">
        <v>778</v>
      </c>
      <c r="AB143" s="4">
        <v>805</v>
      </c>
      <c r="AC143" s="4">
        <v>36.5</v>
      </c>
      <c r="AD143" s="4">
        <v>17.87</v>
      </c>
      <c r="AE143" s="4">
        <v>0.41</v>
      </c>
      <c r="AF143" s="4">
        <v>957</v>
      </c>
      <c r="AG143" s="4">
        <v>8</v>
      </c>
      <c r="AH143" s="4">
        <v>25</v>
      </c>
      <c r="AI143" s="4">
        <v>27</v>
      </c>
      <c r="AJ143" s="4">
        <v>190</v>
      </c>
      <c r="AK143" s="4">
        <v>191</v>
      </c>
      <c r="AL143" s="4">
        <v>3.8</v>
      </c>
      <c r="AM143" s="4">
        <v>195.5</v>
      </c>
      <c r="AN143" s="4" t="s">
        <v>155</v>
      </c>
      <c r="AO143" s="4">
        <v>2</v>
      </c>
      <c r="AP143" s="5">
        <v>0.90342592592592597</v>
      </c>
      <c r="AQ143" s="4">
        <v>47.163657999999998</v>
      </c>
      <c r="AR143" s="4">
        <v>-88.490851000000006</v>
      </c>
      <c r="AS143" s="4">
        <v>319</v>
      </c>
      <c r="AT143" s="4">
        <v>26</v>
      </c>
      <c r="AU143" s="4">
        <v>12</v>
      </c>
      <c r="AV143" s="4">
        <v>10</v>
      </c>
      <c r="AW143" s="4" t="s">
        <v>412</v>
      </c>
      <c r="AX143" s="4">
        <v>1.2102999999999999</v>
      </c>
      <c r="AY143" s="4">
        <v>1.1206</v>
      </c>
      <c r="AZ143" s="4">
        <v>2.4205999999999999</v>
      </c>
      <c r="BA143" s="4">
        <v>13.836</v>
      </c>
      <c r="BB143" s="4">
        <v>16.149999999999999</v>
      </c>
      <c r="BC143" s="4">
        <v>1.17</v>
      </c>
      <c r="BD143" s="4">
        <v>11.352</v>
      </c>
      <c r="BE143" s="4">
        <v>3084.9639999999999</v>
      </c>
      <c r="BF143" s="4">
        <v>1.63</v>
      </c>
      <c r="BG143" s="4">
        <v>9.75</v>
      </c>
      <c r="BH143" s="4">
        <v>7.0000000000000001E-3</v>
      </c>
      <c r="BI143" s="4">
        <v>9.7569999999999997</v>
      </c>
      <c r="BJ143" s="4">
        <v>8.4469999999999992</v>
      </c>
      <c r="BK143" s="4">
        <v>6.0000000000000001E-3</v>
      </c>
      <c r="BL143" s="4">
        <v>8.4529999999999994</v>
      </c>
      <c r="BM143" s="4">
        <v>1.77E-2</v>
      </c>
      <c r="BQ143" s="4">
        <v>372.38</v>
      </c>
      <c r="BR143" s="4">
        <v>0.14876</v>
      </c>
      <c r="BS143" s="4">
        <v>-5</v>
      </c>
      <c r="BT143" s="4">
        <v>0.91298000000000001</v>
      </c>
      <c r="BU143" s="4">
        <v>3.6353230000000001</v>
      </c>
      <c r="BV143" s="4">
        <v>18.442195999999999</v>
      </c>
      <c r="BW143" s="4">
        <f t="shared" si="20"/>
        <v>0.96045233659999996</v>
      </c>
      <c r="BY143" s="4">
        <f t="shared" si="21"/>
        <v>9606.6324437164567</v>
      </c>
      <c r="BZ143" s="4">
        <f t="shared" si="22"/>
        <v>5.0758488213340005</v>
      </c>
      <c r="CA143" s="4">
        <f t="shared" si="23"/>
        <v>26.304107358164597</v>
      </c>
      <c r="CB143" s="4">
        <f t="shared" si="24"/>
        <v>5.5118112967860004E-2</v>
      </c>
    </row>
    <row r="144" spans="1:80" x14ac:dyDescent="0.25">
      <c r="A144" s="2">
        <v>42801</v>
      </c>
      <c r="B144" s="3">
        <v>0.69508780092592592</v>
      </c>
      <c r="C144" s="4">
        <v>13.26</v>
      </c>
      <c r="D144" s="4">
        <v>1.14E-2</v>
      </c>
      <c r="E144" s="4">
        <v>113.853061</v>
      </c>
      <c r="F144" s="4">
        <v>399.1</v>
      </c>
      <c r="G144" s="4">
        <v>0.2</v>
      </c>
      <c r="H144" s="4">
        <v>3.6</v>
      </c>
      <c r="J144" s="4">
        <v>2.1</v>
      </c>
      <c r="K144" s="4">
        <v>0.89800000000000002</v>
      </c>
      <c r="L144" s="4">
        <v>11.907999999999999</v>
      </c>
      <c r="M144" s="4">
        <v>1.0200000000000001E-2</v>
      </c>
      <c r="N144" s="4">
        <v>358.45350000000002</v>
      </c>
      <c r="O144" s="4">
        <v>0.1852</v>
      </c>
      <c r="P144" s="4">
        <v>358.6</v>
      </c>
      <c r="Q144" s="4">
        <v>310.3725</v>
      </c>
      <c r="R144" s="4">
        <v>0.16039999999999999</v>
      </c>
      <c r="S144" s="4">
        <v>310.5</v>
      </c>
      <c r="T144" s="4">
        <v>3.5590000000000002</v>
      </c>
      <c r="W144" s="4">
        <v>0</v>
      </c>
      <c r="X144" s="4">
        <v>1.8858999999999999</v>
      </c>
      <c r="Y144" s="4">
        <v>12</v>
      </c>
      <c r="Z144" s="4">
        <v>770</v>
      </c>
      <c r="AA144" s="4">
        <v>777</v>
      </c>
      <c r="AB144" s="4">
        <v>805</v>
      </c>
      <c r="AC144" s="4">
        <v>36</v>
      </c>
      <c r="AD144" s="4">
        <v>17.62</v>
      </c>
      <c r="AE144" s="4">
        <v>0.4</v>
      </c>
      <c r="AF144" s="4">
        <v>957</v>
      </c>
      <c r="AG144" s="4">
        <v>8</v>
      </c>
      <c r="AH144" s="4">
        <v>25</v>
      </c>
      <c r="AI144" s="4">
        <v>27</v>
      </c>
      <c r="AJ144" s="4">
        <v>190.5</v>
      </c>
      <c r="AK144" s="4">
        <v>191</v>
      </c>
      <c r="AL144" s="4">
        <v>3.9</v>
      </c>
      <c r="AM144" s="4">
        <v>195.1</v>
      </c>
      <c r="AN144" s="4" t="s">
        <v>155</v>
      </c>
      <c r="AO144" s="4">
        <v>2</v>
      </c>
      <c r="AP144" s="5">
        <v>0.9034375</v>
      </c>
      <c r="AQ144" s="4">
        <v>47.163634000000002</v>
      </c>
      <c r="AR144" s="4">
        <v>-88.491004000000004</v>
      </c>
      <c r="AS144" s="4">
        <v>319</v>
      </c>
      <c r="AT144" s="4">
        <v>26</v>
      </c>
      <c r="AU144" s="4">
        <v>12</v>
      </c>
      <c r="AV144" s="4">
        <v>10</v>
      </c>
      <c r="AW144" s="4" t="s">
        <v>412</v>
      </c>
      <c r="AX144" s="4">
        <v>1.3206</v>
      </c>
      <c r="AY144" s="4">
        <v>1.3721000000000001</v>
      </c>
      <c r="AZ144" s="4">
        <v>2.6617999999999999</v>
      </c>
      <c r="BA144" s="4">
        <v>13.836</v>
      </c>
      <c r="BB144" s="4">
        <v>16.14</v>
      </c>
      <c r="BC144" s="4">
        <v>1.17</v>
      </c>
      <c r="BD144" s="4">
        <v>11.353</v>
      </c>
      <c r="BE144" s="4">
        <v>3084.8319999999999</v>
      </c>
      <c r="BF144" s="4">
        <v>1.6859999999999999</v>
      </c>
      <c r="BG144" s="4">
        <v>9.7240000000000002</v>
      </c>
      <c r="BH144" s="4">
        <v>5.0000000000000001E-3</v>
      </c>
      <c r="BI144" s="4">
        <v>9.7289999999999992</v>
      </c>
      <c r="BJ144" s="4">
        <v>8.42</v>
      </c>
      <c r="BK144" s="4">
        <v>4.0000000000000001E-3</v>
      </c>
      <c r="BL144" s="4">
        <v>8.4239999999999995</v>
      </c>
      <c r="BM144" s="4">
        <v>0.03</v>
      </c>
      <c r="BQ144" s="4">
        <v>355.22699999999998</v>
      </c>
      <c r="BR144" s="4">
        <v>0.1676</v>
      </c>
      <c r="BS144" s="4">
        <v>-5</v>
      </c>
      <c r="BT144" s="4">
        <v>0.91761000000000004</v>
      </c>
      <c r="BU144" s="4">
        <v>4.095726</v>
      </c>
      <c r="BV144" s="4">
        <v>18.535722</v>
      </c>
      <c r="BW144" s="4">
        <f t="shared" si="20"/>
        <v>1.0820908091999999</v>
      </c>
      <c r="BY144" s="4">
        <f t="shared" si="21"/>
        <v>10822.821169572211</v>
      </c>
      <c r="BZ144" s="4">
        <f t="shared" si="22"/>
        <v>5.9151605312375999</v>
      </c>
      <c r="CA144" s="4">
        <f t="shared" si="23"/>
        <v>29.540718667271999</v>
      </c>
      <c r="CB144" s="4">
        <f t="shared" si="24"/>
        <v>0.105251966748</v>
      </c>
    </row>
    <row r="145" spans="1:80" x14ac:dyDescent="0.25">
      <c r="A145" s="2">
        <v>42801</v>
      </c>
      <c r="B145" s="3">
        <v>0.69509937499999996</v>
      </c>
      <c r="C145" s="4">
        <v>13.26</v>
      </c>
      <c r="D145" s="4">
        <v>1.24E-2</v>
      </c>
      <c r="E145" s="4">
        <v>124.10981700000001</v>
      </c>
      <c r="F145" s="4">
        <v>395.5</v>
      </c>
      <c r="G145" s="4">
        <v>0.3</v>
      </c>
      <c r="H145" s="4">
        <v>2.9</v>
      </c>
      <c r="J145" s="4">
        <v>2.0299999999999998</v>
      </c>
      <c r="K145" s="4">
        <v>0.89810000000000001</v>
      </c>
      <c r="L145" s="4">
        <v>11.9091</v>
      </c>
      <c r="M145" s="4">
        <v>1.11E-2</v>
      </c>
      <c r="N145" s="4">
        <v>355.22789999999998</v>
      </c>
      <c r="O145" s="4">
        <v>0.26400000000000001</v>
      </c>
      <c r="P145" s="4">
        <v>355.5</v>
      </c>
      <c r="Q145" s="4">
        <v>307.57960000000003</v>
      </c>
      <c r="R145" s="4">
        <v>0.2286</v>
      </c>
      <c r="S145" s="4">
        <v>307.8</v>
      </c>
      <c r="T145" s="4">
        <v>2.9232999999999998</v>
      </c>
      <c r="W145" s="4">
        <v>0</v>
      </c>
      <c r="X145" s="4">
        <v>1.8249</v>
      </c>
      <c r="Y145" s="4">
        <v>12.2</v>
      </c>
      <c r="Z145" s="4">
        <v>769</v>
      </c>
      <c r="AA145" s="4">
        <v>777</v>
      </c>
      <c r="AB145" s="4">
        <v>806</v>
      </c>
      <c r="AC145" s="4">
        <v>36</v>
      </c>
      <c r="AD145" s="4">
        <v>17.62</v>
      </c>
      <c r="AE145" s="4">
        <v>0.4</v>
      </c>
      <c r="AF145" s="4">
        <v>957</v>
      </c>
      <c r="AG145" s="4">
        <v>8</v>
      </c>
      <c r="AH145" s="4">
        <v>25</v>
      </c>
      <c r="AI145" s="4">
        <v>27</v>
      </c>
      <c r="AJ145" s="4">
        <v>191</v>
      </c>
      <c r="AK145" s="4">
        <v>190.5</v>
      </c>
      <c r="AL145" s="4">
        <v>4.0999999999999996</v>
      </c>
      <c r="AM145" s="4">
        <v>195.2</v>
      </c>
      <c r="AN145" s="4" t="s">
        <v>155</v>
      </c>
      <c r="AO145" s="4">
        <v>2</v>
      </c>
      <c r="AP145" s="5">
        <v>0.90344907407407404</v>
      </c>
      <c r="AQ145" s="4">
        <v>47.163603999999999</v>
      </c>
      <c r="AR145" s="4">
        <v>-88.491156000000004</v>
      </c>
      <c r="AS145" s="4">
        <v>319</v>
      </c>
      <c r="AT145" s="4">
        <v>26.1</v>
      </c>
      <c r="AU145" s="4">
        <v>12</v>
      </c>
      <c r="AV145" s="4">
        <v>10</v>
      </c>
      <c r="AW145" s="4" t="s">
        <v>412</v>
      </c>
      <c r="AX145" s="4">
        <v>1.5</v>
      </c>
      <c r="AY145" s="4">
        <v>2.0103</v>
      </c>
      <c r="AZ145" s="4">
        <v>3.1897000000000002</v>
      </c>
      <c r="BA145" s="4">
        <v>13.836</v>
      </c>
      <c r="BB145" s="4">
        <v>16.14</v>
      </c>
      <c r="BC145" s="4">
        <v>1.17</v>
      </c>
      <c r="BD145" s="4">
        <v>11.343999999999999</v>
      </c>
      <c r="BE145" s="4">
        <v>3084.6089999999999</v>
      </c>
      <c r="BF145" s="4">
        <v>1.8380000000000001</v>
      </c>
      <c r="BG145" s="4">
        <v>9.6349999999999998</v>
      </c>
      <c r="BH145" s="4">
        <v>7.0000000000000001E-3</v>
      </c>
      <c r="BI145" s="4">
        <v>9.6419999999999995</v>
      </c>
      <c r="BJ145" s="4">
        <v>8.343</v>
      </c>
      <c r="BK145" s="4">
        <v>6.0000000000000001E-3</v>
      </c>
      <c r="BL145" s="4">
        <v>8.3490000000000002</v>
      </c>
      <c r="BM145" s="4">
        <v>2.46E-2</v>
      </c>
      <c r="BQ145" s="4">
        <v>343.69200000000001</v>
      </c>
      <c r="BR145" s="4">
        <v>0.20465</v>
      </c>
      <c r="BS145" s="4">
        <v>-5</v>
      </c>
      <c r="BT145" s="4">
        <v>0.92351000000000005</v>
      </c>
      <c r="BU145" s="4">
        <v>5.0011349999999997</v>
      </c>
      <c r="BV145" s="4">
        <v>18.654902</v>
      </c>
      <c r="BW145" s="4">
        <f t="shared" si="20"/>
        <v>1.3212998669999998</v>
      </c>
      <c r="BY145" s="4">
        <f t="shared" si="21"/>
        <v>13214.379330338768</v>
      </c>
      <c r="BZ145" s="4">
        <f t="shared" si="22"/>
        <v>7.8739409789580002</v>
      </c>
      <c r="CA145" s="4">
        <f t="shared" si="23"/>
        <v>35.741180406662998</v>
      </c>
      <c r="CB145" s="4">
        <f t="shared" si="24"/>
        <v>0.1053857171286</v>
      </c>
    </row>
    <row r="146" spans="1:80" x14ac:dyDescent="0.25">
      <c r="A146" s="2">
        <v>42801</v>
      </c>
      <c r="B146" s="3">
        <v>0.69511094907407411</v>
      </c>
      <c r="C146" s="4">
        <v>13.26</v>
      </c>
      <c r="D146" s="4">
        <v>1.4E-2</v>
      </c>
      <c r="E146" s="4">
        <v>140</v>
      </c>
      <c r="F146" s="4">
        <v>395.4</v>
      </c>
      <c r="G146" s="4">
        <v>0.4</v>
      </c>
      <c r="H146" s="4">
        <v>0.2</v>
      </c>
      <c r="J146" s="4">
        <v>2</v>
      </c>
      <c r="K146" s="4">
        <v>0.8982</v>
      </c>
      <c r="L146" s="4">
        <v>11.909800000000001</v>
      </c>
      <c r="M146" s="4">
        <v>1.26E-2</v>
      </c>
      <c r="N146" s="4">
        <v>355.14460000000003</v>
      </c>
      <c r="O146" s="4">
        <v>0.35299999999999998</v>
      </c>
      <c r="P146" s="4">
        <v>355.5</v>
      </c>
      <c r="Q146" s="4">
        <v>307.50749999999999</v>
      </c>
      <c r="R146" s="4">
        <v>0.30570000000000003</v>
      </c>
      <c r="S146" s="4">
        <v>307.8</v>
      </c>
      <c r="T146" s="4">
        <v>0.2414</v>
      </c>
      <c r="W146" s="4">
        <v>0</v>
      </c>
      <c r="X146" s="4">
        <v>1.7964</v>
      </c>
      <c r="Y146" s="4">
        <v>12</v>
      </c>
      <c r="Z146" s="4">
        <v>771</v>
      </c>
      <c r="AA146" s="4">
        <v>778</v>
      </c>
      <c r="AB146" s="4">
        <v>807</v>
      </c>
      <c r="AC146" s="4">
        <v>36</v>
      </c>
      <c r="AD146" s="4">
        <v>17.62</v>
      </c>
      <c r="AE146" s="4">
        <v>0.4</v>
      </c>
      <c r="AF146" s="4">
        <v>957</v>
      </c>
      <c r="AG146" s="4">
        <v>8</v>
      </c>
      <c r="AH146" s="4">
        <v>25</v>
      </c>
      <c r="AI146" s="4">
        <v>27</v>
      </c>
      <c r="AJ146" s="4">
        <v>191</v>
      </c>
      <c r="AK146" s="4">
        <v>190</v>
      </c>
      <c r="AL146" s="4">
        <v>4.2</v>
      </c>
      <c r="AM146" s="4">
        <v>195.6</v>
      </c>
      <c r="AN146" s="4" t="s">
        <v>155</v>
      </c>
      <c r="AO146" s="4">
        <v>2</v>
      </c>
      <c r="AP146" s="4">
        <v>0.90346064814814808</v>
      </c>
      <c r="AQ146" s="4">
        <v>47.163567999999998</v>
      </c>
      <c r="AR146" s="4">
        <v>-88.491307000000006</v>
      </c>
      <c r="AS146" s="4">
        <v>318.7</v>
      </c>
      <c r="AT146" s="4">
        <v>26.4</v>
      </c>
      <c r="AU146" s="4">
        <v>12</v>
      </c>
      <c r="AV146" s="4">
        <v>10</v>
      </c>
      <c r="AW146" s="4" t="s">
        <v>412</v>
      </c>
      <c r="AX146" s="4">
        <v>1.5308999999999999</v>
      </c>
      <c r="AY146" s="4">
        <v>1.9866999999999999</v>
      </c>
      <c r="AZ146" s="4">
        <v>3.1</v>
      </c>
      <c r="BA146" s="4">
        <v>13.836</v>
      </c>
      <c r="BB146" s="4">
        <v>16.14</v>
      </c>
      <c r="BC146" s="4">
        <v>1.17</v>
      </c>
      <c r="BD146" s="4">
        <v>11.337</v>
      </c>
      <c r="BE146" s="4">
        <v>3084.3069999999998</v>
      </c>
      <c r="BF146" s="4">
        <v>2.073</v>
      </c>
      <c r="BG146" s="4">
        <v>9.6319999999999997</v>
      </c>
      <c r="BH146" s="4">
        <v>0.01</v>
      </c>
      <c r="BI146" s="4">
        <v>9.641</v>
      </c>
      <c r="BJ146" s="4">
        <v>8.34</v>
      </c>
      <c r="BK146" s="4">
        <v>8.0000000000000002E-3</v>
      </c>
      <c r="BL146" s="4">
        <v>8.3480000000000008</v>
      </c>
      <c r="BM146" s="4">
        <v>2E-3</v>
      </c>
      <c r="BQ146" s="4">
        <v>338.25400000000002</v>
      </c>
      <c r="BR146" s="4">
        <v>0.19670000000000001</v>
      </c>
      <c r="BS146" s="4">
        <v>-5</v>
      </c>
      <c r="BT146" s="4">
        <v>0.91890000000000005</v>
      </c>
      <c r="BU146" s="4">
        <v>4.8068559999999998</v>
      </c>
      <c r="BV146" s="4">
        <v>18.561779999999999</v>
      </c>
      <c r="BW146" s="4">
        <f t="shared" ref="BW146" si="25">BU146*0.2642</f>
        <v>1.2699713551999998</v>
      </c>
      <c r="BY146" s="4">
        <f t="shared" si="21"/>
        <v>12699.797076891227</v>
      </c>
      <c r="BZ146" s="4">
        <f t="shared" si="22"/>
        <v>8.5356870572207999</v>
      </c>
      <c r="CA146" s="4">
        <f t="shared" si="23"/>
        <v>34.340390765663997</v>
      </c>
      <c r="CB146" s="4">
        <f t="shared" si="24"/>
        <v>8.2351056991999995E-3</v>
      </c>
    </row>
    <row r="147" spans="1:80" x14ac:dyDescent="0.25">
      <c r="A147" s="2">
        <v>42801</v>
      </c>
      <c r="B147" s="3">
        <v>0.69512252314814804</v>
      </c>
      <c r="C147" s="4">
        <v>13.292999999999999</v>
      </c>
      <c r="D147" s="4">
        <v>1.4E-2</v>
      </c>
      <c r="E147" s="4">
        <v>140</v>
      </c>
      <c r="F147" s="4">
        <v>395.4</v>
      </c>
      <c r="G147" s="4">
        <v>0.4</v>
      </c>
      <c r="H147" s="4">
        <v>3.8</v>
      </c>
      <c r="J147" s="4">
        <v>1.9</v>
      </c>
      <c r="K147" s="4">
        <v>0.89790000000000003</v>
      </c>
      <c r="L147" s="4">
        <v>11.936</v>
      </c>
      <c r="M147" s="4">
        <v>1.26E-2</v>
      </c>
      <c r="N147" s="4">
        <v>355.03109999999998</v>
      </c>
      <c r="O147" s="4">
        <v>0.35920000000000002</v>
      </c>
      <c r="P147" s="4">
        <v>355.4</v>
      </c>
      <c r="Q147" s="4">
        <v>307.58949999999999</v>
      </c>
      <c r="R147" s="4">
        <v>0.31119999999999998</v>
      </c>
      <c r="S147" s="4">
        <v>307.89999999999998</v>
      </c>
      <c r="T147" s="4">
        <v>3.7608999999999999</v>
      </c>
      <c r="W147" s="4">
        <v>0</v>
      </c>
      <c r="X147" s="4">
        <v>1.706</v>
      </c>
      <c r="Y147" s="4">
        <v>11.9</v>
      </c>
      <c r="Z147" s="4">
        <v>772</v>
      </c>
      <c r="AA147" s="4">
        <v>779</v>
      </c>
      <c r="AB147" s="4">
        <v>807</v>
      </c>
      <c r="AC147" s="4">
        <v>36.5</v>
      </c>
      <c r="AD147" s="4">
        <v>17.88</v>
      </c>
      <c r="AE147" s="4">
        <v>0.41</v>
      </c>
      <c r="AF147" s="4">
        <v>957</v>
      </c>
      <c r="AG147" s="4">
        <v>8</v>
      </c>
      <c r="AH147" s="4">
        <v>25</v>
      </c>
      <c r="AI147" s="4">
        <v>27</v>
      </c>
      <c r="AJ147" s="4">
        <v>190.5</v>
      </c>
      <c r="AK147" s="4">
        <v>189.5</v>
      </c>
      <c r="AL147" s="4">
        <v>4.2</v>
      </c>
      <c r="AM147" s="4">
        <v>196</v>
      </c>
      <c r="AN147" s="4" t="s">
        <v>155</v>
      </c>
      <c r="AO147" s="4">
        <v>2</v>
      </c>
      <c r="AP147" s="4">
        <v>0.90347222222222223</v>
      </c>
      <c r="AQ147" s="4">
        <v>47.163519000000001</v>
      </c>
      <c r="AR147" s="4">
        <v>-88.491449000000003</v>
      </c>
      <c r="AS147" s="4">
        <v>318.60000000000002</v>
      </c>
      <c r="AT147" s="4">
        <v>26.6</v>
      </c>
      <c r="AU147" s="4">
        <v>12</v>
      </c>
      <c r="AV147" s="4">
        <v>10</v>
      </c>
      <c r="AW147" s="4" t="s">
        <v>412</v>
      </c>
      <c r="AX147" s="4">
        <v>1.8</v>
      </c>
      <c r="AY147" s="4">
        <v>1.0103</v>
      </c>
      <c r="AZ147" s="4">
        <v>3.1</v>
      </c>
      <c r="BA147" s="4">
        <v>13.836</v>
      </c>
      <c r="BB147" s="4">
        <v>16.100000000000001</v>
      </c>
      <c r="BC147" s="4">
        <v>1.1599999999999999</v>
      </c>
      <c r="BD147" s="4">
        <v>11.371</v>
      </c>
      <c r="BE147" s="4">
        <v>3084.201</v>
      </c>
      <c r="BF147" s="4">
        <v>2.0670000000000002</v>
      </c>
      <c r="BG147" s="4">
        <v>9.6069999999999993</v>
      </c>
      <c r="BH147" s="4">
        <v>0.01</v>
      </c>
      <c r="BI147" s="4">
        <v>9.6170000000000009</v>
      </c>
      <c r="BJ147" s="4">
        <v>8.3230000000000004</v>
      </c>
      <c r="BK147" s="4">
        <v>8.0000000000000002E-3</v>
      </c>
      <c r="BL147" s="4">
        <v>8.3320000000000007</v>
      </c>
      <c r="BM147" s="4">
        <v>3.1600000000000003E-2</v>
      </c>
      <c r="BQ147" s="4">
        <v>320.52699999999999</v>
      </c>
      <c r="BR147" s="4">
        <v>0.17435</v>
      </c>
      <c r="BS147" s="4">
        <v>-5</v>
      </c>
      <c r="BT147" s="4">
        <v>0.91451000000000005</v>
      </c>
      <c r="BU147" s="4">
        <v>4.2606780000000004</v>
      </c>
      <c r="BV147" s="4">
        <v>18.473102000000001</v>
      </c>
      <c r="BW147" s="4">
        <f t="shared" ref="BW147:BW191" si="26">BU147*0.2642</f>
        <v>1.1256711276</v>
      </c>
      <c r="BY147" s="4">
        <f t="shared" ref="BY147:BY173" si="27">BE147*$BU147*0.8566</f>
        <v>11256.398442534937</v>
      </c>
      <c r="BZ147" s="4">
        <f t="shared" ref="BZ147:BZ173" si="28">BF147*$BU147*0.8566</f>
        <v>7.5439232335116007</v>
      </c>
      <c r="CA147" s="4">
        <f t="shared" ref="CA147:CA173" si="29">BJ147*$BU147*0.8566</f>
        <v>30.376426256660402</v>
      </c>
      <c r="CB147" s="4">
        <f t="shared" ref="CB147:CB173" si="30">BM147*$BU147*0.8566</f>
        <v>0.11533041808368001</v>
      </c>
    </row>
    <row r="148" spans="1:80" x14ac:dyDescent="0.25">
      <c r="A148" s="2">
        <v>42801</v>
      </c>
      <c r="B148" s="3">
        <v>0.69513409722222219</v>
      </c>
      <c r="C148" s="4">
        <v>13.332000000000001</v>
      </c>
      <c r="D148" s="4">
        <v>1.4E-2</v>
      </c>
      <c r="E148" s="4">
        <v>140</v>
      </c>
      <c r="F148" s="4">
        <v>394.1</v>
      </c>
      <c r="G148" s="4">
        <v>0.4</v>
      </c>
      <c r="H148" s="4">
        <v>1.2</v>
      </c>
      <c r="J148" s="4">
        <v>1.89</v>
      </c>
      <c r="K148" s="4">
        <v>0.89759999999999995</v>
      </c>
      <c r="L148" s="4">
        <v>11.9666</v>
      </c>
      <c r="M148" s="4">
        <v>1.26E-2</v>
      </c>
      <c r="N148" s="4">
        <v>353.7792</v>
      </c>
      <c r="O148" s="4">
        <v>0.35899999999999999</v>
      </c>
      <c r="P148" s="4">
        <v>354.1</v>
      </c>
      <c r="Q148" s="4">
        <v>306.67759999999998</v>
      </c>
      <c r="R148" s="4">
        <v>0.31119999999999998</v>
      </c>
      <c r="S148" s="4">
        <v>307</v>
      </c>
      <c r="T148" s="4">
        <v>1.2194</v>
      </c>
      <c r="W148" s="4">
        <v>0</v>
      </c>
      <c r="X148" s="4">
        <v>1.6944999999999999</v>
      </c>
      <c r="Y148" s="4">
        <v>11.8</v>
      </c>
      <c r="Z148" s="4">
        <v>773</v>
      </c>
      <c r="AA148" s="4">
        <v>779</v>
      </c>
      <c r="AB148" s="4">
        <v>808</v>
      </c>
      <c r="AC148" s="4">
        <v>37</v>
      </c>
      <c r="AD148" s="4">
        <v>18.12</v>
      </c>
      <c r="AE148" s="4">
        <v>0.42</v>
      </c>
      <c r="AF148" s="4">
        <v>957</v>
      </c>
      <c r="AG148" s="4">
        <v>8</v>
      </c>
      <c r="AH148" s="4">
        <v>25</v>
      </c>
      <c r="AI148" s="4">
        <v>27</v>
      </c>
      <c r="AJ148" s="4">
        <v>190</v>
      </c>
      <c r="AK148" s="4">
        <v>189</v>
      </c>
      <c r="AL148" s="4">
        <v>4.3</v>
      </c>
      <c r="AM148" s="4">
        <v>195.7</v>
      </c>
      <c r="AN148" s="4" t="s">
        <v>155</v>
      </c>
      <c r="AO148" s="4">
        <v>2</v>
      </c>
      <c r="AP148" s="4">
        <v>0.90348379629629638</v>
      </c>
      <c r="AQ148" s="4">
        <v>47.163459000000003</v>
      </c>
      <c r="AR148" s="4">
        <v>-88.491579999999999</v>
      </c>
      <c r="AS148" s="4">
        <v>318.60000000000002</v>
      </c>
      <c r="AT148" s="4">
        <v>26.4</v>
      </c>
      <c r="AU148" s="4">
        <v>12</v>
      </c>
      <c r="AV148" s="4">
        <v>10</v>
      </c>
      <c r="AW148" s="4" t="s">
        <v>412</v>
      </c>
      <c r="AX148" s="4">
        <v>1.8</v>
      </c>
      <c r="AY148" s="4">
        <v>1.1206</v>
      </c>
      <c r="AZ148" s="4">
        <v>3.1103000000000001</v>
      </c>
      <c r="BA148" s="4">
        <v>13.836</v>
      </c>
      <c r="BB148" s="4">
        <v>16.05</v>
      </c>
      <c r="BC148" s="4">
        <v>1.1599999999999999</v>
      </c>
      <c r="BD148" s="4">
        <v>11.411</v>
      </c>
      <c r="BE148" s="4">
        <v>3084.2489999999998</v>
      </c>
      <c r="BF148" s="4">
        <v>2.0609999999999999</v>
      </c>
      <c r="BG148" s="4">
        <v>9.5489999999999995</v>
      </c>
      <c r="BH148" s="4">
        <v>0.01</v>
      </c>
      <c r="BI148" s="4">
        <v>9.5579999999999998</v>
      </c>
      <c r="BJ148" s="4">
        <v>8.2769999999999992</v>
      </c>
      <c r="BK148" s="4">
        <v>8.0000000000000002E-3</v>
      </c>
      <c r="BL148" s="4">
        <v>8.2859999999999996</v>
      </c>
      <c r="BM148" s="4">
        <v>1.0200000000000001E-2</v>
      </c>
      <c r="BQ148" s="4">
        <v>317.55200000000002</v>
      </c>
      <c r="BR148" s="4">
        <v>0.1721</v>
      </c>
      <c r="BS148" s="4">
        <v>-5</v>
      </c>
      <c r="BT148" s="4">
        <v>0.91347</v>
      </c>
      <c r="BU148" s="4">
        <v>4.2056930000000001</v>
      </c>
      <c r="BV148" s="4">
        <v>18.452093999999999</v>
      </c>
      <c r="BW148" s="4">
        <f t="shared" si="26"/>
        <v>1.1111440906000001</v>
      </c>
      <c r="BY148" s="4">
        <f t="shared" si="27"/>
        <v>11111.305034358527</v>
      </c>
      <c r="BZ148" s="4">
        <f t="shared" si="28"/>
        <v>7.4249516416517993</v>
      </c>
      <c r="CA148" s="4">
        <f t="shared" si="29"/>
        <v>29.818692255192595</v>
      </c>
      <c r="CB148" s="4">
        <f t="shared" si="30"/>
        <v>3.6746485562760008E-2</v>
      </c>
    </row>
    <row r="149" spans="1:80" x14ac:dyDescent="0.25">
      <c r="A149" s="2">
        <v>42801</v>
      </c>
      <c r="B149" s="3">
        <v>0.69514567129629634</v>
      </c>
      <c r="C149" s="4">
        <v>13.356999999999999</v>
      </c>
      <c r="D149" s="4">
        <v>1.4E-2</v>
      </c>
      <c r="E149" s="4">
        <v>140</v>
      </c>
      <c r="F149" s="4">
        <v>393.3</v>
      </c>
      <c r="G149" s="4">
        <v>0.3</v>
      </c>
      <c r="H149" s="4">
        <v>1.6</v>
      </c>
      <c r="J149" s="4">
        <v>1.8</v>
      </c>
      <c r="K149" s="4">
        <v>0.89739999999999998</v>
      </c>
      <c r="L149" s="4">
        <v>11.9863</v>
      </c>
      <c r="M149" s="4">
        <v>1.26E-2</v>
      </c>
      <c r="N149" s="4">
        <v>352.98140000000001</v>
      </c>
      <c r="O149" s="4">
        <v>0.27539999999999998</v>
      </c>
      <c r="P149" s="4">
        <v>353.3</v>
      </c>
      <c r="Q149" s="4">
        <v>305.98610000000002</v>
      </c>
      <c r="R149" s="4">
        <v>0.23880000000000001</v>
      </c>
      <c r="S149" s="4">
        <v>306.2</v>
      </c>
      <c r="T149" s="4">
        <v>1.5547</v>
      </c>
      <c r="W149" s="4">
        <v>0</v>
      </c>
      <c r="X149" s="4">
        <v>1.6153</v>
      </c>
      <c r="Y149" s="4">
        <v>11.9</v>
      </c>
      <c r="Z149" s="4">
        <v>774</v>
      </c>
      <c r="AA149" s="4">
        <v>779</v>
      </c>
      <c r="AB149" s="4">
        <v>809</v>
      </c>
      <c r="AC149" s="4">
        <v>37</v>
      </c>
      <c r="AD149" s="4">
        <v>18.12</v>
      </c>
      <c r="AE149" s="4">
        <v>0.42</v>
      </c>
      <c r="AF149" s="4">
        <v>957</v>
      </c>
      <c r="AG149" s="4">
        <v>8</v>
      </c>
      <c r="AH149" s="4">
        <v>25</v>
      </c>
      <c r="AI149" s="4">
        <v>27</v>
      </c>
      <c r="AJ149" s="4">
        <v>190</v>
      </c>
      <c r="AK149" s="4">
        <v>189</v>
      </c>
      <c r="AL149" s="4">
        <v>4.2</v>
      </c>
      <c r="AM149" s="4">
        <v>195.3</v>
      </c>
      <c r="AN149" s="4" t="s">
        <v>155</v>
      </c>
      <c r="AO149" s="4">
        <v>2</v>
      </c>
      <c r="AP149" s="4">
        <v>0.90349537037037031</v>
      </c>
      <c r="AQ149" s="4">
        <v>47.163384000000001</v>
      </c>
      <c r="AR149" s="4">
        <v>-88.491695000000007</v>
      </c>
      <c r="AS149" s="4">
        <v>318.60000000000002</v>
      </c>
      <c r="AT149" s="4">
        <v>26.1</v>
      </c>
      <c r="AU149" s="4">
        <v>12</v>
      </c>
      <c r="AV149" s="4">
        <v>9</v>
      </c>
      <c r="AW149" s="4" t="s">
        <v>413</v>
      </c>
      <c r="AX149" s="4">
        <v>1.8</v>
      </c>
      <c r="AY149" s="4">
        <v>1.3</v>
      </c>
      <c r="AZ149" s="4">
        <v>3.2</v>
      </c>
      <c r="BA149" s="4">
        <v>13.836</v>
      </c>
      <c r="BB149" s="4">
        <v>16.03</v>
      </c>
      <c r="BC149" s="4">
        <v>1.1599999999999999</v>
      </c>
      <c r="BD149" s="4">
        <v>11.436</v>
      </c>
      <c r="BE149" s="4">
        <v>3084.23</v>
      </c>
      <c r="BF149" s="4">
        <v>2.0579999999999998</v>
      </c>
      <c r="BG149" s="4">
        <v>9.5109999999999992</v>
      </c>
      <c r="BH149" s="4">
        <v>7.0000000000000001E-3</v>
      </c>
      <c r="BI149" s="4">
        <v>9.5190000000000001</v>
      </c>
      <c r="BJ149" s="4">
        <v>8.2449999999999992</v>
      </c>
      <c r="BK149" s="4">
        <v>6.0000000000000001E-3</v>
      </c>
      <c r="BL149" s="4">
        <v>8.2520000000000007</v>
      </c>
      <c r="BM149" s="4">
        <v>1.2999999999999999E-2</v>
      </c>
      <c r="BQ149" s="4">
        <v>302.20800000000003</v>
      </c>
      <c r="BR149" s="4">
        <v>0.18567</v>
      </c>
      <c r="BS149" s="4">
        <v>-5</v>
      </c>
      <c r="BT149" s="4">
        <v>0.91251000000000004</v>
      </c>
      <c r="BU149" s="4">
        <v>4.5373099999999997</v>
      </c>
      <c r="BV149" s="4">
        <v>18.432701999999999</v>
      </c>
      <c r="BW149" s="4">
        <f t="shared" si="26"/>
        <v>1.198757302</v>
      </c>
      <c r="BY149" s="4">
        <f t="shared" si="27"/>
        <v>11987.35258840558</v>
      </c>
      <c r="BZ149" s="4">
        <f t="shared" si="28"/>
        <v>7.9987457572679999</v>
      </c>
      <c r="CA149" s="4">
        <f t="shared" si="29"/>
        <v>32.045509605769993</v>
      </c>
      <c r="CB149" s="4">
        <f t="shared" si="30"/>
        <v>5.0526576697999995E-2</v>
      </c>
    </row>
    <row r="150" spans="1:80" x14ac:dyDescent="0.25">
      <c r="A150" s="2">
        <v>42801</v>
      </c>
      <c r="B150" s="3">
        <v>0.69515724537037038</v>
      </c>
      <c r="C150" s="4">
        <v>13.38</v>
      </c>
      <c r="D150" s="4">
        <v>1.4E-2</v>
      </c>
      <c r="E150" s="4">
        <v>140</v>
      </c>
      <c r="F150" s="4">
        <v>392.5</v>
      </c>
      <c r="G150" s="4">
        <v>0.2</v>
      </c>
      <c r="H150" s="4">
        <v>2.8</v>
      </c>
      <c r="J150" s="4">
        <v>1.8</v>
      </c>
      <c r="K150" s="4">
        <v>0.8972</v>
      </c>
      <c r="L150" s="4">
        <v>12.0047</v>
      </c>
      <c r="M150" s="4">
        <v>1.26E-2</v>
      </c>
      <c r="N150" s="4">
        <v>352.11559999999997</v>
      </c>
      <c r="O150" s="4">
        <v>0.185</v>
      </c>
      <c r="P150" s="4">
        <v>352.3</v>
      </c>
      <c r="Q150" s="4">
        <v>305.23559999999998</v>
      </c>
      <c r="R150" s="4">
        <v>0.16039999999999999</v>
      </c>
      <c r="S150" s="4">
        <v>305.39999999999998</v>
      </c>
      <c r="T150" s="4">
        <v>2.8355999999999999</v>
      </c>
      <c r="W150" s="4">
        <v>0</v>
      </c>
      <c r="X150" s="4">
        <v>1.615</v>
      </c>
      <c r="Y150" s="4">
        <v>11.8</v>
      </c>
      <c r="Z150" s="4">
        <v>773</v>
      </c>
      <c r="AA150" s="4">
        <v>779</v>
      </c>
      <c r="AB150" s="4">
        <v>809</v>
      </c>
      <c r="AC150" s="4">
        <v>37</v>
      </c>
      <c r="AD150" s="4">
        <v>18.12</v>
      </c>
      <c r="AE150" s="4">
        <v>0.42</v>
      </c>
      <c r="AF150" s="4">
        <v>957</v>
      </c>
      <c r="AG150" s="4">
        <v>8</v>
      </c>
      <c r="AH150" s="4">
        <v>25</v>
      </c>
      <c r="AI150" s="4">
        <v>27</v>
      </c>
      <c r="AJ150" s="4">
        <v>190.5</v>
      </c>
      <c r="AK150" s="4">
        <v>189.5</v>
      </c>
      <c r="AL150" s="4">
        <v>4.2</v>
      </c>
      <c r="AM150" s="4">
        <v>195</v>
      </c>
      <c r="AN150" s="4" t="s">
        <v>155</v>
      </c>
      <c r="AO150" s="4">
        <v>2</v>
      </c>
      <c r="AP150" s="4">
        <v>0.90350694444444446</v>
      </c>
      <c r="AQ150" s="4">
        <v>47.1633</v>
      </c>
      <c r="AR150" s="4">
        <v>-88.491791000000006</v>
      </c>
      <c r="AS150" s="4">
        <v>318.60000000000002</v>
      </c>
      <c r="AT150" s="4">
        <v>25.8</v>
      </c>
      <c r="AU150" s="4">
        <v>12</v>
      </c>
      <c r="AV150" s="4">
        <v>9</v>
      </c>
      <c r="AW150" s="4" t="s">
        <v>413</v>
      </c>
      <c r="AX150" s="4">
        <v>1.8103</v>
      </c>
      <c r="AY150" s="4">
        <v>1.2690999999999999</v>
      </c>
      <c r="AZ150" s="4">
        <v>3.1690999999999998</v>
      </c>
      <c r="BA150" s="4">
        <v>13.836</v>
      </c>
      <c r="BB150" s="4">
        <v>16</v>
      </c>
      <c r="BC150" s="4">
        <v>1.1599999999999999</v>
      </c>
      <c r="BD150" s="4">
        <v>11.456</v>
      </c>
      <c r="BE150" s="4">
        <v>3084.1869999999999</v>
      </c>
      <c r="BF150" s="4">
        <v>2.0539999999999998</v>
      </c>
      <c r="BG150" s="4">
        <v>9.4740000000000002</v>
      </c>
      <c r="BH150" s="4">
        <v>5.0000000000000001E-3</v>
      </c>
      <c r="BI150" s="4">
        <v>9.4789999999999992</v>
      </c>
      <c r="BJ150" s="4">
        <v>8.2119999999999997</v>
      </c>
      <c r="BK150" s="4">
        <v>4.0000000000000001E-3</v>
      </c>
      <c r="BL150" s="4">
        <v>8.2170000000000005</v>
      </c>
      <c r="BM150" s="4">
        <v>2.3699999999999999E-2</v>
      </c>
      <c r="BQ150" s="4">
        <v>301.68599999999998</v>
      </c>
      <c r="BR150" s="4">
        <v>0.19808000000000001</v>
      </c>
      <c r="BS150" s="4">
        <v>-5</v>
      </c>
      <c r="BT150" s="4">
        <v>0.91198000000000001</v>
      </c>
      <c r="BU150" s="4">
        <v>4.8405800000000001</v>
      </c>
      <c r="BV150" s="4">
        <v>18.421996</v>
      </c>
      <c r="BW150" s="4">
        <f t="shared" si="26"/>
        <v>1.2788812359999999</v>
      </c>
      <c r="BY150" s="4">
        <f t="shared" si="27"/>
        <v>12788.398897986835</v>
      </c>
      <c r="BZ150" s="4">
        <f t="shared" si="28"/>
        <v>8.5167894607119994</v>
      </c>
      <c r="CA150" s="4">
        <f t="shared" si="29"/>
        <v>34.050572079536003</v>
      </c>
      <c r="CB150" s="4">
        <f t="shared" si="30"/>
        <v>9.8270647623600008E-2</v>
      </c>
    </row>
    <row r="151" spans="1:80" x14ac:dyDescent="0.25">
      <c r="A151" s="2">
        <v>42801</v>
      </c>
      <c r="B151" s="3">
        <v>0.69516881944444442</v>
      </c>
      <c r="C151" s="4">
        <v>13.38</v>
      </c>
      <c r="D151" s="4">
        <v>1.4E-2</v>
      </c>
      <c r="E151" s="4">
        <v>140</v>
      </c>
      <c r="F151" s="4">
        <v>391</v>
      </c>
      <c r="G151" s="4">
        <v>-5.0999999999999996</v>
      </c>
      <c r="H151" s="4">
        <v>-1.5</v>
      </c>
      <c r="J151" s="4">
        <v>1.8</v>
      </c>
      <c r="K151" s="4">
        <v>0.89729999999999999</v>
      </c>
      <c r="L151" s="4">
        <v>12.005599999999999</v>
      </c>
      <c r="M151" s="4">
        <v>1.26E-2</v>
      </c>
      <c r="N151" s="4">
        <v>350.8417</v>
      </c>
      <c r="O151" s="4">
        <v>0</v>
      </c>
      <c r="P151" s="4">
        <v>350.8</v>
      </c>
      <c r="Q151" s="4">
        <v>304.13119999999998</v>
      </c>
      <c r="R151" s="4">
        <v>0</v>
      </c>
      <c r="S151" s="4">
        <v>304.10000000000002</v>
      </c>
      <c r="T151" s="4">
        <v>0</v>
      </c>
      <c r="W151" s="4">
        <v>0</v>
      </c>
      <c r="X151" s="4">
        <v>1.6151</v>
      </c>
      <c r="Y151" s="4">
        <v>11.8</v>
      </c>
      <c r="Z151" s="4">
        <v>774</v>
      </c>
      <c r="AA151" s="4">
        <v>779</v>
      </c>
      <c r="AB151" s="4">
        <v>809</v>
      </c>
      <c r="AC151" s="4">
        <v>37</v>
      </c>
      <c r="AD151" s="4">
        <v>18.12</v>
      </c>
      <c r="AE151" s="4">
        <v>0.42</v>
      </c>
      <c r="AF151" s="4">
        <v>957</v>
      </c>
      <c r="AG151" s="4">
        <v>8</v>
      </c>
      <c r="AH151" s="4">
        <v>25</v>
      </c>
      <c r="AI151" s="4">
        <v>27</v>
      </c>
      <c r="AJ151" s="4">
        <v>191</v>
      </c>
      <c r="AK151" s="4">
        <v>190</v>
      </c>
      <c r="AL151" s="4">
        <v>4.4000000000000004</v>
      </c>
      <c r="AM151" s="4">
        <v>195</v>
      </c>
      <c r="AN151" s="4" t="s">
        <v>155</v>
      </c>
      <c r="AO151" s="4">
        <v>2</v>
      </c>
      <c r="AP151" s="4">
        <v>0.9035185185185185</v>
      </c>
      <c r="AQ151" s="4">
        <v>47.163224</v>
      </c>
      <c r="AR151" s="4">
        <v>-88.491895</v>
      </c>
      <c r="AS151" s="4">
        <v>318.60000000000002</v>
      </c>
      <c r="AT151" s="4">
        <v>25.8</v>
      </c>
      <c r="AU151" s="4">
        <v>12</v>
      </c>
      <c r="AV151" s="4">
        <v>9</v>
      </c>
      <c r="AW151" s="4" t="s">
        <v>413</v>
      </c>
      <c r="AX151" s="4">
        <v>1.9</v>
      </c>
      <c r="AY151" s="4">
        <v>1</v>
      </c>
      <c r="AZ151" s="4">
        <v>2.9</v>
      </c>
      <c r="BA151" s="4">
        <v>13.836</v>
      </c>
      <c r="BB151" s="4">
        <v>16</v>
      </c>
      <c r="BC151" s="4">
        <v>1.1599999999999999</v>
      </c>
      <c r="BD151" s="4">
        <v>11.448</v>
      </c>
      <c r="BE151" s="4">
        <v>3084.259</v>
      </c>
      <c r="BF151" s="4">
        <v>2.0539999999999998</v>
      </c>
      <c r="BG151" s="4">
        <v>9.4390000000000001</v>
      </c>
      <c r="BH151" s="4">
        <v>0</v>
      </c>
      <c r="BI151" s="4">
        <v>9.4390000000000001</v>
      </c>
      <c r="BJ151" s="4">
        <v>8.1820000000000004</v>
      </c>
      <c r="BK151" s="4">
        <v>0</v>
      </c>
      <c r="BL151" s="4">
        <v>8.1820000000000004</v>
      </c>
      <c r="BM151" s="4">
        <v>0</v>
      </c>
      <c r="BQ151" s="4">
        <v>301.69299999999998</v>
      </c>
      <c r="BR151" s="4">
        <v>0.19894000000000001</v>
      </c>
      <c r="BS151" s="4">
        <v>-5</v>
      </c>
      <c r="BT151" s="4">
        <v>0.90998000000000001</v>
      </c>
      <c r="BU151" s="4">
        <v>4.8615959999999996</v>
      </c>
      <c r="BV151" s="4">
        <v>18.381595999999998</v>
      </c>
      <c r="BW151" s="4">
        <f t="shared" si="26"/>
        <v>1.2844336631999997</v>
      </c>
      <c r="BY151" s="4">
        <f t="shared" si="27"/>
        <v>12844.221214794003</v>
      </c>
      <c r="BZ151" s="4">
        <f t="shared" si="28"/>
        <v>8.5537661964143989</v>
      </c>
      <c r="CA151" s="4">
        <f t="shared" si="29"/>
        <v>34.073473719115199</v>
      </c>
      <c r="CB151" s="4">
        <f t="shared" si="30"/>
        <v>0</v>
      </c>
    </row>
    <row r="152" spans="1:80" x14ac:dyDescent="0.25">
      <c r="A152" s="2">
        <v>42801</v>
      </c>
      <c r="B152" s="3">
        <v>0.69518039351851846</v>
      </c>
      <c r="C152" s="4">
        <v>13.372999999999999</v>
      </c>
      <c r="D152" s="4">
        <v>1.4E-2</v>
      </c>
      <c r="E152" s="4">
        <v>140</v>
      </c>
      <c r="F152" s="4">
        <v>391</v>
      </c>
      <c r="G152" s="4">
        <v>-5.0999999999999996</v>
      </c>
      <c r="H152" s="4">
        <v>1.4</v>
      </c>
      <c r="J152" s="4">
        <v>1.8</v>
      </c>
      <c r="K152" s="4">
        <v>0.89729999999999999</v>
      </c>
      <c r="L152" s="4">
        <v>11.9994</v>
      </c>
      <c r="M152" s="4">
        <v>1.26E-2</v>
      </c>
      <c r="N152" s="4">
        <v>350.84710000000001</v>
      </c>
      <c r="O152" s="4">
        <v>0</v>
      </c>
      <c r="P152" s="4">
        <v>350.8</v>
      </c>
      <c r="Q152" s="4">
        <v>304.13600000000002</v>
      </c>
      <c r="R152" s="4">
        <v>0</v>
      </c>
      <c r="S152" s="4">
        <v>304.10000000000002</v>
      </c>
      <c r="T152" s="4">
        <v>1.4340999999999999</v>
      </c>
      <c r="W152" s="4">
        <v>0</v>
      </c>
      <c r="X152" s="4">
        <v>1.6152</v>
      </c>
      <c r="Y152" s="4">
        <v>11.9</v>
      </c>
      <c r="Z152" s="4">
        <v>773</v>
      </c>
      <c r="AA152" s="4">
        <v>778</v>
      </c>
      <c r="AB152" s="4">
        <v>809</v>
      </c>
      <c r="AC152" s="4">
        <v>37</v>
      </c>
      <c r="AD152" s="4">
        <v>18.12</v>
      </c>
      <c r="AE152" s="4">
        <v>0.42</v>
      </c>
      <c r="AF152" s="4">
        <v>957</v>
      </c>
      <c r="AG152" s="4">
        <v>8</v>
      </c>
      <c r="AH152" s="4">
        <v>25</v>
      </c>
      <c r="AI152" s="4">
        <v>27</v>
      </c>
      <c r="AJ152" s="4">
        <v>191</v>
      </c>
      <c r="AK152" s="4">
        <v>190</v>
      </c>
      <c r="AL152" s="4">
        <v>4.3</v>
      </c>
      <c r="AM152" s="4">
        <v>195</v>
      </c>
      <c r="AN152" s="4" t="s">
        <v>155</v>
      </c>
      <c r="AO152" s="4">
        <v>2</v>
      </c>
      <c r="AP152" s="4">
        <v>0.90353009259259265</v>
      </c>
      <c r="AQ152" s="4">
        <v>47.163116000000002</v>
      </c>
      <c r="AR152" s="4">
        <v>-88.491940999999997</v>
      </c>
      <c r="AS152" s="4">
        <v>318.7</v>
      </c>
      <c r="AT152" s="4">
        <v>25.7</v>
      </c>
      <c r="AU152" s="4">
        <v>12</v>
      </c>
      <c r="AV152" s="4">
        <v>9</v>
      </c>
      <c r="AW152" s="4" t="s">
        <v>413</v>
      </c>
      <c r="AX152" s="4">
        <v>1.8691</v>
      </c>
      <c r="AY152" s="4">
        <v>1.0103</v>
      </c>
      <c r="AZ152" s="4">
        <v>2.8485</v>
      </c>
      <c r="BA152" s="4">
        <v>13.836</v>
      </c>
      <c r="BB152" s="4">
        <v>16.010000000000002</v>
      </c>
      <c r="BC152" s="4">
        <v>1.1599999999999999</v>
      </c>
      <c r="BD152" s="4">
        <v>11.445</v>
      </c>
      <c r="BE152" s="4">
        <v>3084.2260000000001</v>
      </c>
      <c r="BF152" s="4">
        <v>2.0550000000000002</v>
      </c>
      <c r="BG152" s="4">
        <v>9.4440000000000008</v>
      </c>
      <c r="BH152" s="4">
        <v>0</v>
      </c>
      <c r="BI152" s="4">
        <v>9.4440000000000008</v>
      </c>
      <c r="BJ152" s="4">
        <v>8.1859999999999999</v>
      </c>
      <c r="BK152" s="4">
        <v>0</v>
      </c>
      <c r="BL152" s="4">
        <v>8.1859999999999999</v>
      </c>
      <c r="BM152" s="4">
        <v>1.2E-2</v>
      </c>
      <c r="BQ152" s="4">
        <v>301.85500000000002</v>
      </c>
      <c r="BR152" s="4">
        <v>0.21129999999999999</v>
      </c>
      <c r="BS152" s="4">
        <v>-5</v>
      </c>
      <c r="BT152" s="4">
        <v>0.91103999999999996</v>
      </c>
      <c r="BU152" s="4">
        <v>5.1636439999999997</v>
      </c>
      <c r="BV152" s="4">
        <v>18.403008</v>
      </c>
      <c r="BW152" s="4">
        <f t="shared" si="26"/>
        <v>1.3642347447999998</v>
      </c>
      <c r="BY152" s="4">
        <f t="shared" si="27"/>
        <v>13642.078895137391</v>
      </c>
      <c r="BZ152" s="4">
        <f t="shared" si="28"/>
        <v>9.0896296605719993</v>
      </c>
      <c r="CA152" s="4">
        <f t="shared" si="29"/>
        <v>36.2081306089744</v>
      </c>
      <c r="CB152" s="4">
        <f t="shared" si="30"/>
        <v>5.3078129404800001E-2</v>
      </c>
    </row>
    <row r="153" spans="1:80" x14ac:dyDescent="0.25">
      <c r="A153" s="2">
        <v>42801</v>
      </c>
      <c r="B153" s="3">
        <v>0.69519196759259261</v>
      </c>
      <c r="C153" s="4">
        <v>13.37</v>
      </c>
      <c r="D153" s="4">
        <v>1.4E-2</v>
      </c>
      <c r="E153" s="4">
        <v>140</v>
      </c>
      <c r="F153" s="4">
        <v>391.1</v>
      </c>
      <c r="G153" s="4">
        <v>-5</v>
      </c>
      <c r="H153" s="4">
        <v>-1.5</v>
      </c>
      <c r="J153" s="4">
        <v>1.8</v>
      </c>
      <c r="K153" s="4">
        <v>0.89729999999999999</v>
      </c>
      <c r="L153" s="4">
        <v>11.997</v>
      </c>
      <c r="M153" s="4">
        <v>1.26E-2</v>
      </c>
      <c r="N153" s="4">
        <v>350.93130000000002</v>
      </c>
      <c r="O153" s="4">
        <v>0</v>
      </c>
      <c r="P153" s="4">
        <v>350.9</v>
      </c>
      <c r="Q153" s="4">
        <v>304.20890000000003</v>
      </c>
      <c r="R153" s="4">
        <v>0</v>
      </c>
      <c r="S153" s="4">
        <v>304.2</v>
      </c>
      <c r="T153" s="4">
        <v>0</v>
      </c>
      <c r="W153" s="4">
        <v>0</v>
      </c>
      <c r="X153" s="4">
        <v>1.6152</v>
      </c>
      <c r="Y153" s="4">
        <v>11.8</v>
      </c>
      <c r="Z153" s="4">
        <v>774</v>
      </c>
      <c r="AA153" s="4">
        <v>779</v>
      </c>
      <c r="AB153" s="4">
        <v>809</v>
      </c>
      <c r="AC153" s="4">
        <v>37</v>
      </c>
      <c r="AD153" s="4">
        <v>18.12</v>
      </c>
      <c r="AE153" s="4">
        <v>0.42</v>
      </c>
      <c r="AF153" s="4">
        <v>957</v>
      </c>
      <c r="AG153" s="4">
        <v>8</v>
      </c>
      <c r="AH153" s="4">
        <v>25</v>
      </c>
      <c r="AI153" s="4">
        <v>27</v>
      </c>
      <c r="AJ153" s="4">
        <v>191</v>
      </c>
      <c r="AK153" s="4">
        <v>189.5</v>
      </c>
      <c r="AL153" s="4">
        <v>4.3</v>
      </c>
      <c r="AM153" s="4">
        <v>195</v>
      </c>
      <c r="AN153" s="4" t="s">
        <v>155</v>
      </c>
      <c r="AO153" s="4">
        <v>2</v>
      </c>
      <c r="AP153" s="4">
        <v>0.90354166666666658</v>
      </c>
      <c r="AQ153" s="4">
        <v>47.163012999999999</v>
      </c>
      <c r="AR153" s="4">
        <v>-88.491977000000006</v>
      </c>
      <c r="AS153" s="4">
        <v>318.60000000000002</v>
      </c>
      <c r="AT153" s="4">
        <v>25.7</v>
      </c>
      <c r="AU153" s="4">
        <v>12</v>
      </c>
      <c r="AV153" s="4">
        <v>10</v>
      </c>
      <c r="AW153" s="4" t="s">
        <v>412</v>
      </c>
      <c r="AX153" s="4">
        <v>1.6</v>
      </c>
      <c r="AY153" s="4">
        <v>1.1000000000000001</v>
      </c>
      <c r="AZ153" s="4">
        <v>2.4</v>
      </c>
      <c r="BA153" s="4">
        <v>13.836</v>
      </c>
      <c r="BB153" s="4">
        <v>16.010000000000002</v>
      </c>
      <c r="BC153" s="4">
        <v>1.1599999999999999</v>
      </c>
      <c r="BD153" s="4">
        <v>11.445</v>
      </c>
      <c r="BE153" s="4">
        <v>3084.2640000000001</v>
      </c>
      <c r="BF153" s="4">
        <v>2.056</v>
      </c>
      <c r="BG153" s="4">
        <v>9.4480000000000004</v>
      </c>
      <c r="BH153" s="4">
        <v>0</v>
      </c>
      <c r="BI153" s="4">
        <v>9.4480000000000004</v>
      </c>
      <c r="BJ153" s="4">
        <v>8.19</v>
      </c>
      <c r="BK153" s="4">
        <v>0</v>
      </c>
      <c r="BL153" s="4">
        <v>8.19</v>
      </c>
      <c r="BM153" s="4">
        <v>0</v>
      </c>
      <c r="BQ153" s="4">
        <v>301.92</v>
      </c>
      <c r="BR153" s="4">
        <v>0.19744</v>
      </c>
      <c r="BS153" s="4">
        <v>-5</v>
      </c>
      <c r="BT153" s="4">
        <v>0.91147</v>
      </c>
      <c r="BU153" s="4">
        <v>4.8249399999999998</v>
      </c>
      <c r="BV153" s="4">
        <v>18.411694000000001</v>
      </c>
      <c r="BW153" s="4">
        <f t="shared" si="26"/>
        <v>1.2747491479999999</v>
      </c>
      <c r="BY153" s="4">
        <f t="shared" si="27"/>
        <v>12747.397598247457</v>
      </c>
      <c r="BZ153" s="4">
        <f t="shared" si="28"/>
        <v>8.4975376498240003</v>
      </c>
      <c r="CA153" s="4">
        <f t="shared" si="29"/>
        <v>33.849627116759997</v>
      </c>
      <c r="CB153" s="4">
        <f t="shared" si="30"/>
        <v>0</v>
      </c>
    </row>
    <row r="154" spans="1:80" x14ac:dyDescent="0.25">
      <c r="A154" s="2">
        <v>42801</v>
      </c>
      <c r="B154" s="3">
        <v>0.69520354166666676</v>
      </c>
      <c r="C154" s="4">
        <v>13.353999999999999</v>
      </c>
      <c r="D154" s="4">
        <v>1.3299999999999999E-2</v>
      </c>
      <c r="E154" s="4">
        <v>132.792485</v>
      </c>
      <c r="F154" s="4">
        <v>391.3</v>
      </c>
      <c r="G154" s="4">
        <v>-5.0999999999999996</v>
      </c>
      <c r="H154" s="4">
        <v>-2.7</v>
      </c>
      <c r="J154" s="4">
        <v>1.8</v>
      </c>
      <c r="K154" s="4">
        <v>0.89739999999999998</v>
      </c>
      <c r="L154" s="4">
        <v>11.9846</v>
      </c>
      <c r="M154" s="4">
        <v>1.1900000000000001E-2</v>
      </c>
      <c r="N154" s="4">
        <v>351.15660000000003</v>
      </c>
      <c r="O154" s="4">
        <v>0</v>
      </c>
      <c r="P154" s="4">
        <v>351.2</v>
      </c>
      <c r="Q154" s="4">
        <v>304.4042</v>
      </c>
      <c r="R154" s="4">
        <v>0</v>
      </c>
      <c r="S154" s="4">
        <v>304.39999999999998</v>
      </c>
      <c r="T154" s="4">
        <v>0</v>
      </c>
      <c r="W154" s="4">
        <v>0</v>
      </c>
      <c r="X154" s="4">
        <v>1.6153999999999999</v>
      </c>
      <c r="Y154" s="4">
        <v>11.8</v>
      </c>
      <c r="Z154" s="4">
        <v>773</v>
      </c>
      <c r="AA154" s="4">
        <v>779</v>
      </c>
      <c r="AB154" s="4">
        <v>809</v>
      </c>
      <c r="AC154" s="4">
        <v>37</v>
      </c>
      <c r="AD154" s="4">
        <v>18.12</v>
      </c>
      <c r="AE154" s="4">
        <v>0.42</v>
      </c>
      <c r="AF154" s="4">
        <v>957</v>
      </c>
      <c r="AG154" s="4">
        <v>8</v>
      </c>
      <c r="AH154" s="4">
        <v>25</v>
      </c>
      <c r="AI154" s="4">
        <v>27</v>
      </c>
      <c r="AJ154" s="4">
        <v>191</v>
      </c>
      <c r="AK154" s="4">
        <v>189</v>
      </c>
      <c r="AL154" s="4">
        <v>4.2</v>
      </c>
      <c r="AM154" s="4">
        <v>195</v>
      </c>
      <c r="AN154" s="4" t="s">
        <v>155</v>
      </c>
      <c r="AO154" s="4">
        <v>2</v>
      </c>
      <c r="AP154" s="4">
        <v>0.90355324074074073</v>
      </c>
      <c r="AQ154" s="4">
        <v>47.162914000000001</v>
      </c>
      <c r="AR154" s="4">
        <v>-88.492013999999998</v>
      </c>
      <c r="AS154" s="4">
        <v>318.60000000000002</v>
      </c>
      <c r="AT154" s="4">
        <v>25.8</v>
      </c>
      <c r="AU154" s="4">
        <v>12</v>
      </c>
      <c r="AV154" s="4">
        <v>10</v>
      </c>
      <c r="AW154" s="4" t="s">
        <v>412</v>
      </c>
      <c r="AX154" s="4">
        <v>1.6</v>
      </c>
      <c r="AY154" s="4">
        <v>1.1206</v>
      </c>
      <c r="AZ154" s="4">
        <v>2.4205999999999999</v>
      </c>
      <c r="BA154" s="4">
        <v>13.836</v>
      </c>
      <c r="BB154" s="4">
        <v>16.03</v>
      </c>
      <c r="BC154" s="4">
        <v>1.1599999999999999</v>
      </c>
      <c r="BD154" s="4">
        <v>11.43</v>
      </c>
      <c r="BE154" s="4">
        <v>3084.4380000000001</v>
      </c>
      <c r="BF154" s="4">
        <v>1.952</v>
      </c>
      <c r="BG154" s="4">
        <v>9.4640000000000004</v>
      </c>
      <c r="BH154" s="4">
        <v>0</v>
      </c>
      <c r="BI154" s="4">
        <v>9.4640000000000004</v>
      </c>
      <c r="BJ154" s="4">
        <v>8.2040000000000006</v>
      </c>
      <c r="BK154" s="4">
        <v>0</v>
      </c>
      <c r="BL154" s="4">
        <v>8.2040000000000006</v>
      </c>
      <c r="BM154" s="4">
        <v>0</v>
      </c>
      <c r="BQ154" s="4">
        <v>302.28699999999998</v>
      </c>
      <c r="BR154" s="4">
        <v>0.17255000000000001</v>
      </c>
      <c r="BS154" s="4">
        <v>-5</v>
      </c>
      <c r="BT154" s="4">
        <v>0.91102000000000005</v>
      </c>
      <c r="BU154" s="4">
        <v>4.2166899999999998</v>
      </c>
      <c r="BV154" s="4">
        <v>18.402604</v>
      </c>
      <c r="BW154" s="4">
        <f t="shared" si="26"/>
        <v>1.114049498</v>
      </c>
      <c r="BY154" s="4">
        <f t="shared" si="27"/>
        <v>11141.041424230452</v>
      </c>
      <c r="BZ154" s="4">
        <f t="shared" si="28"/>
        <v>7.0506565086080002</v>
      </c>
      <c r="CA154" s="4">
        <f t="shared" si="29"/>
        <v>29.632984629416001</v>
      </c>
      <c r="CB154" s="4">
        <f t="shared" si="30"/>
        <v>0</v>
      </c>
    </row>
    <row r="155" spans="1:80" x14ac:dyDescent="0.25">
      <c r="A155" s="2">
        <v>42801</v>
      </c>
      <c r="B155" s="3">
        <v>0.69521511574074069</v>
      </c>
      <c r="C155" s="4">
        <v>13.327999999999999</v>
      </c>
      <c r="D155" s="4">
        <v>1.2999999999999999E-2</v>
      </c>
      <c r="E155" s="4">
        <v>130</v>
      </c>
      <c r="F155" s="4">
        <v>391.6</v>
      </c>
      <c r="G155" s="4">
        <v>-5</v>
      </c>
      <c r="H155" s="4">
        <v>-2.2999999999999998</v>
      </c>
      <c r="J155" s="4">
        <v>1.87</v>
      </c>
      <c r="K155" s="4">
        <v>0.89759999999999995</v>
      </c>
      <c r="L155" s="4">
        <v>11.963100000000001</v>
      </c>
      <c r="M155" s="4">
        <v>1.17E-2</v>
      </c>
      <c r="N155" s="4">
        <v>351.49860000000001</v>
      </c>
      <c r="O155" s="4">
        <v>0</v>
      </c>
      <c r="P155" s="4">
        <v>351.5</v>
      </c>
      <c r="Q155" s="4">
        <v>304.70069999999998</v>
      </c>
      <c r="R155" s="4">
        <v>0</v>
      </c>
      <c r="S155" s="4">
        <v>304.7</v>
      </c>
      <c r="T155" s="4">
        <v>0</v>
      </c>
      <c r="W155" s="4">
        <v>0</v>
      </c>
      <c r="X155" s="4">
        <v>1.6752</v>
      </c>
      <c r="Y155" s="4">
        <v>11.8</v>
      </c>
      <c r="Z155" s="4">
        <v>773</v>
      </c>
      <c r="AA155" s="4">
        <v>778</v>
      </c>
      <c r="AB155" s="4">
        <v>808</v>
      </c>
      <c r="AC155" s="4">
        <v>37</v>
      </c>
      <c r="AD155" s="4">
        <v>18.12</v>
      </c>
      <c r="AE155" s="4">
        <v>0.42</v>
      </c>
      <c r="AF155" s="4">
        <v>957</v>
      </c>
      <c r="AG155" s="4">
        <v>8</v>
      </c>
      <c r="AH155" s="4">
        <v>25</v>
      </c>
      <c r="AI155" s="4">
        <v>27</v>
      </c>
      <c r="AJ155" s="4">
        <v>191</v>
      </c>
      <c r="AK155" s="4">
        <v>189</v>
      </c>
      <c r="AL155" s="4">
        <v>4.2</v>
      </c>
      <c r="AM155" s="4">
        <v>195</v>
      </c>
      <c r="AN155" s="4" t="s">
        <v>155</v>
      </c>
      <c r="AO155" s="4">
        <v>2</v>
      </c>
      <c r="AP155" s="4">
        <v>0.90356481481481488</v>
      </c>
      <c r="AQ155" s="4">
        <v>47.162804000000001</v>
      </c>
      <c r="AR155" s="4">
        <v>-88.492018000000002</v>
      </c>
      <c r="AS155" s="4">
        <v>318.8</v>
      </c>
      <c r="AT155" s="4">
        <v>26.4</v>
      </c>
      <c r="AU155" s="4">
        <v>12</v>
      </c>
      <c r="AV155" s="4">
        <v>10</v>
      </c>
      <c r="AW155" s="4" t="s">
        <v>412</v>
      </c>
      <c r="AX155" s="4">
        <v>1.6103000000000001</v>
      </c>
      <c r="AY155" s="4">
        <v>1.2690999999999999</v>
      </c>
      <c r="AZ155" s="4">
        <v>2.6</v>
      </c>
      <c r="BA155" s="4">
        <v>13.836</v>
      </c>
      <c r="BB155" s="4">
        <v>16.059999999999999</v>
      </c>
      <c r="BC155" s="4">
        <v>1.1599999999999999</v>
      </c>
      <c r="BD155" s="4">
        <v>11.409000000000001</v>
      </c>
      <c r="BE155" s="4">
        <v>3084.5149999999999</v>
      </c>
      <c r="BF155" s="4">
        <v>1.915</v>
      </c>
      <c r="BG155" s="4">
        <v>9.4909999999999997</v>
      </c>
      <c r="BH155" s="4">
        <v>0</v>
      </c>
      <c r="BI155" s="4">
        <v>9.4909999999999997</v>
      </c>
      <c r="BJ155" s="4">
        <v>8.2270000000000003</v>
      </c>
      <c r="BK155" s="4">
        <v>0</v>
      </c>
      <c r="BL155" s="4">
        <v>8.2270000000000003</v>
      </c>
      <c r="BM155" s="4">
        <v>0</v>
      </c>
      <c r="BQ155" s="4">
        <v>314.05399999999997</v>
      </c>
      <c r="BR155" s="4">
        <v>0.182642</v>
      </c>
      <c r="BS155" s="4">
        <v>-5</v>
      </c>
      <c r="BT155" s="4">
        <v>0.91149100000000005</v>
      </c>
      <c r="BU155" s="4">
        <v>4.4633219999999998</v>
      </c>
      <c r="BV155" s="4">
        <v>18.412108</v>
      </c>
      <c r="BW155" s="4">
        <f t="shared" si="26"/>
        <v>1.1792096723999999</v>
      </c>
      <c r="BY155" s="4">
        <f t="shared" si="27"/>
        <v>11792.969522153779</v>
      </c>
      <c r="BZ155" s="4">
        <f t="shared" si="28"/>
        <v>7.3215843122579995</v>
      </c>
      <c r="CA155" s="4">
        <f t="shared" si="29"/>
        <v>31.4541379305204</v>
      </c>
      <c r="CB155" s="4">
        <f t="shared" si="30"/>
        <v>0</v>
      </c>
    </row>
    <row r="156" spans="1:80" x14ac:dyDescent="0.25">
      <c r="A156" s="2">
        <v>42801</v>
      </c>
      <c r="B156" s="3">
        <v>0.69522668981481484</v>
      </c>
      <c r="C156" s="4">
        <v>13.32</v>
      </c>
      <c r="D156" s="4">
        <v>1.2999999999999999E-2</v>
      </c>
      <c r="E156" s="4">
        <v>130</v>
      </c>
      <c r="F156" s="4">
        <v>391.7</v>
      </c>
      <c r="G156" s="4">
        <v>1.3</v>
      </c>
      <c r="H156" s="4">
        <v>-6.6</v>
      </c>
      <c r="J156" s="4">
        <v>1.9</v>
      </c>
      <c r="K156" s="4">
        <v>0.89759999999999995</v>
      </c>
      <c r="L156" s="4">
        <v>11.956200000000001</v>
      </c>
      <c r="M156" s="4">
        <v>1.17E-2</v>
      </c>
      <c r="N156" s="4">
        <v>351.58800000000002</v>
      </c>
      <c r="O156" s="4">
        <v>1.1531</v>
      </c>
      <c r="P156" s="4">
        <v>352.7</v>
      </c>
      <c r="Q156" s="4">
        <v>304.77820000000003</v>
      </c>
      <c r="R156" s="4">
        <v>0.99960000000000004</v>
      </c>
      <c r="S156" s="4">
        <v>305.8</v>
      </c>
      <c r="T156" s="4">
        <v>0</v>
      </c>
      <c r="W156" s="4">
        <v>0</v>
      </c>
      <c r="X156" s="4">
        <v>1.7055</v>
      </c>
      <c r="Y156" s="4">
        <v>11.8</v>
      </c>
      <c r="Z156" s="4">
        <v>774</v>
      </c>
      <c r="AA156" s="4">
        <v>779</v>
      </c>
      <c r="AB156" s="4">
        <v>809</v>
      </c>
      <c r="AC156" s="4">
        <v>37</v>
      </c>
      <c r="AD156" s="4">
        <v>18.12</v>
      </c>
      <c r="AE156" s="4">
        <v>0.42</v>
      </c>
      <c r="AF156" s="4">
        <v>957</v>
      </c>
      <c r="AG156" s="4">
        <v>8</v>
      </c>
      <c r="AH156" s="4">
        <v>25</v>
      </c>
      <c r="AI156" s="4">
        <v>27</v>
      </c>
      <c r="AJ156" s="4">
        <v>191</v>
      </c>
      <c r="AK156" s="4">
        <v>189</v>
      </c>
      <c r="AL156" s="4">
        <v>4.0999999999999996</v>
      </c>
      <c r="AM156" s="4">
        <v>195</v>
      </c>
      <c r="AN156" s="4" t="s">
        <v>155</v>
      </c>
      <c r="AO156" s="4">
        <v>2</v>
      </c>
      <c r="AP156" s="4">
        <v>0.90357638888888892</v>
      </c>
      <c r="AQ156" s="4">
        <v>47.162694000000002</v>
      </c>
      <c r="AR156" s="4">
        <v>-88.491997999999995</v>
      </c>
      <c r="AS156" s="4">
        <v>318.89999999999998</v>
      </c>
      <c r="AT156" s="4">
        <v>26.5</v>
      </c>
      <c r="AU156" s="4">
        <v>12</v>
      </c>
      <c r="AV156" s="4">
        <v>9</v>
      </c>
      <c r="AW156" s="4" t="s">
        <v>409</v>
      </c>
      <c r="AX156" s="4">
        <v>1.7</v>
      </c>
      <c r="AY156" s="4">
        <v>1</v>
      </c>
      <c r="AZ156" s="4">
        <v>2.6</v>
      </c>
      <c r="BA156" s="4">
        <v>13.836</v>
      </c>
      <c r="BB156" s="4">
        <v>16.07</v>
      </c>
      <c r="BC156" s="4">
        <v>1.1599999999999999</v>
      </c>
      <c r="BD156" s="4">
        <v>11.407</v>
      </c>
      <c r="BE156" s="4">
        <v>3084.5189999999998</v>
      </c>
      <c r="BF156" s="4">
        <v>1.9159999999999999</v>
      </c>
      <c r="BG156" s="4">
        <v>9.4990000000000006</v>
      </c>
      <c r="BH156" s="4">
        <v>3.1E-2</v>
      </c>
      <c r="BI156" s="4">
        <v>9.5299999999999994</v>
      </c>
      <c r="BJ156" s="4">
        <v>8.234</v>
      </c>
      <c r="BK156" s="4">
        <v>2.7E-2</v>
      </c>
      <c r="BL156" s="4">
        <v>8.2609999999999992</v>
      </c>
      <c r="BM156" s="4">
        <v>0</v>
      </c>
      <c r="BQ156" s="4">
        <v>319.916</v>
      </c>
      <c r="BR156" s="4">
        <v>0.17216699999999999</v>
      </c>
      <c r="BS156" s="4">
        <v>-5</v>
      </c>
      <c r="BT156" s="4">
        <v>0.90998100000000004</v>
      </c>
      <c r="BU156" s="4">
        <v>4.2073349999999996</v>
      </c>
      <c r="BV156" s="4">
        <v>18.381616000000001</v>
      </c>
      <c r="BW156" s="4">
        <f t="shared" si="26"/>
        <v>1.1115779069999998</v>
      </c>
      <c r="BY156" s="4">
        <f t="shared" si="27"/>
        <v>11116.616226164557</v>
      </c>
      <c r="BZ156" s="4">
        <f t="shared" si="28"/>
        <v>6.9052700564759997</v>
      </c>
      <c r="CA156" s="4">
        <f t="shared" si="29"/>
        <v>29.675362027674002</v>
      </c>
      <c r="CB156" s="4">
        <f t="shared" si="30"/>
        <v>0</v>
      </c>
    </row>
    <row r="157" spans="1:80" x14ac:dyDescent="0.25">
      <c r="A157" s="2">
        <v>42801</v>
      </c>
      <c r="B157" s="3">
        <v>0.69523826388888887</v>
      </c>
      <c r="C157" s="4">
        <v>13.32</v>
      </c>
      <c r="D157" s="4">
        <v>1.2999999999999999E-2</v>
      </c>
      <c r="E157" s="4">
        <v>130</v>
      </c>
      <c r="F157" s="4">
        <v>391.7</v>
      </c>
      <c r="G157" s="4">
        <v>-1.6</v>
      </c>
      <c r="H157" s="4">
        <v>0.6</v>
      </c>
      <c r="J157" s="4">
        <v>1.9</v>
      </c>
      <c r="K157" s="4">
        <v>0.89759999999999995</v>
      </c>
      <c r="L157" s="4">
        <v>11.956200000000001</v>
      </c>
      <c r="M157" s="4">
        <v>1.17E-2</v>
      </c>
      <c r="N157" s="4">
        <v>351.60019999999997</v>
      </c>
      <c r="O157" s="4">
        <v>0</v>
      </c>
      <c r="P157" s="4">
        <v>351.6</v>
      </c>
      <c r="Q157" s="4">
        <v>304.78879999999998</v>
      </c>
      <c r="R157" s="4">
        <v>0</v>
      </c>
      <c r="S157" s="4">
        <v>304.8</v>
      </c>
      <c r="T157" s="4">
        <v>0.63639999999999997</v>
      </c>
      <c r="W157" s="4">
        <v>0</v>
      </c>
      <c r="X157" s="4">
        <v>1.7055</v>
      </c>
      <c r="Y157" s="4">
        <v>11.9</v>
      </c>
      <c r="Z157" s="4">
        <v>773</v>
      </c>
      <c r="AA157" s="4">
        <v>780</v>
      </c>
      <c r="AB157" s="4">
        <v>808</v>
      </c>
      <c r="AC157" s="4">
        <v>37</v>
      </c>
      <c r="AD157" s="4">
        <v>18.12</v>
      </c>
      <c r="AE157" s="4">
        <v>0.42</v>
      </c>
      <c r="AF157" s="4">
        <v>957</v>
      </c>
      <c r="AG157" s="4">
        <v>8</v>
      </c>
      <c r="AH157" s="4">
        <v>25</v>
      </c>
      <c r="AI157" s="4">
        <v>27</v>
      </c>
      <c r="AJ157" s="4">
        <v>191</v>
      </c>
      <c r="AK157" s="4">
        <v>189.5</v>
      </c>
      <c r="AL157" s="4">
        <v>4.0999999999999996</v>
      </c>
      <c r="AM157" s="4">
        <v>195</v>
      </c>
      <c r="AN157" s="4" t="s">
        <v>155</v>
      </c>
      <c r="AO157" s="4">
        <v>2</v>
      </c>
      <c r="AP157" s="4">
        <v>0.90358796296296295</v>
      </c>
      <c r="AQ157" s="4">
        <v>47.162585999999997</v>
      </c>
      <c r="AR157" s="4">
        <v>-88.491956000000002</v>
      </c>
      <c r="AS157" s="4">
        <v>318.89999999999998</v>
      </c>
      <c r="AT157" s="4">
        <v>26.7</v>
      </c>
      <c r="AU157" s="4">
        <v>12</v>
      </c>
      <c r="AV157" s="4">
        <v>9</v>
      </c>
      <c r="AW157" s="4" t="s">
        <v>409</v>
      </c>
      <c r="AX157" s="4">
        <v>1.7102999999999999</v>
      </c>
      <c r="AY157" s="4">
        <v>1.0103</v>
      </c>
      <c r="AZ157" s="4">
        <v>2.6103000000000001</v>
      </c>
      <c r="BA157" s="4">
        <v>13.836</v>
      </c>
      <c r="BB157" s="4">
        <v>16.07</v>
      </c>
      <c r="BC157" s="4">
        <v>1.1599999999999999</v>
      </c>
      <c r="BD157" s="4">
        <v>11.407</v>
      </c>
      <c r="BE157" s="4">
        <v>3084.5030000000002</v>
      </c>
      <c r="BF157" s="4">
        <v>1.9159999999999999</v>
      </c>
      <c r="BG157" s="4">
        <v>9.4990000000000006</v>
      </c>
      <c r="BH157" s="4">
        <v>0</v>
      </c>
      <c r="BI157" s="4">
        <v>9.4990000000000006</v>
      </c>
      <c r="BJ157" s="4">
        <v>8.234</v>
      </c>
      <c r="BK157" s="4">
        <v>0</v>
      </c>
      <c r="BL157" s="4">
        <v>8.234</v>
      </c>
      <c r="BM157" s="4">
        <v>5.3E-3</v>
      </c>
      <c r="BQ157" s="4">
        <v>319.91399999999999</v>
      </c>
      <c r="BR157" s="4">
        <v>0.14429</v>
      </c>
      <c r="BS157" s="4">
        <v>-5</v>
      </c>
      <c r="BT157" s="4">
        <v>0.91002000000000005</v>
      </c>
      <c r="BU157" s="4">
        <v>3.526087</v>
      </c>
      <c r="BV157" s="4">
        <v>18.382404000000001</v>
      </c>
      <c r="BW157" s="4">
        <f t="shared" si="26"/>
        <v>0.93159218539999999</v>
      </c>
      <c r="BY157" s="4">
        <f t="shared" si="27"/>
        <v>9316.575131433272</v>
      </c>
      <c r="BZ157" s="4">
        <f t="shared" si="28"/>
        <v>5.7871747739671999</v>
      </c>
      <c r="CA157" s="4">
        <f t="shared" si="29"/>
        <v>24.870353386662803</v>
      </c>
      <c r="CB157" s="4">
        <f t="shared" si="30"/>
        <v>1.600836445826E-2</v>
      </c>
    </row>
    <row r="158" spans="1:80" x14ac:dyDescent="0.25">
      <c r="A158" s="2">
        <v>42801</v>
      </c>
      <c r="B158" s="3">
        <v>0.69524983796296302</v>
      </c>
      <c r="C158" s="4">
        <v>13.32</v>
      </c>
      <c r="D158" s="4">
        <v>1.2999999999999999E-2</v>
      </c>
      <c r="E158" s="4">
        <v>130</v>
      </c>
      <c r="F158" s="4">
        <v>391.7</v>
      </c>
      <c r="G158" s="4">
        <v>-5.5</v>
      </c>
      <c r="H158" s="4">
        <v>-0.8</v>
      </c>
      <c r="J158" s="4">
        <v>2</v>
      </c>
      <c r="K158" s="4">
        <v>0.89759999999999995</v>
      </c>
      <c r="L158" s="4">
        <v>11.9564</v>
      </c>
      <c r="M158" s="4">
        <v>1.17E-2</v>
      </c>
      <c r="N158" s="4">
        <v>351.60219999999998</v>
      </c>
      <c r="O158" s="4">
        <v>0</v>
      </c>
      <c r="P158" s="4">
        <v>351.6</v>
      </c>
      <c r="Q158" s="4">
        <v>304.79050000000001</v>
      </c>
      <c r="R158" s="4">
        <v>0</v>
      </c>
      <c r="S158" s="4">
        <v>304.8</v>
      </c>
      <c r="T158" s="4">
        <v>0</v>
      </c>
      <c r="W158" s="4">
        <v>0</v>
      </c>
      <c r="X158" s="4">
        <v>1.7952999999999999</v>
      </c>
      <c r="Y158" s="4">
        <v>11.8</v>
      </c>
      <c r="Z158" s="4">
        <v>773</v>
      </c>
      <c r="AA158" s="4">
        <v>779</v>
      </c>
      <c r="AB158" s="4">
        <v>808</v>
      </c>
      <c r="AC158" s="4">
        <v>37</v>
      </c>
      <c r="AD158" s="4">
        <v>18.12</v>
      </c>
      <c r="AE158" s="4">
        <v>0.42</v>
      </c>
      <c r="AF158" s="4">
        <v>957</v>
      </c>
      <c r="AG158" s="4">
        <v>8</v>
      </c>
      <c r="AH158" s="4">
        <v>25</v>
      </c>
      <c r="AI158" s="4">
        <v>27</v>
      </c>
      <c r="AJ158" s="4">
        <v>191</v>
      </c>
      <c r="AK158" s="4">
        <v>190</v>
      </c>
      <c r="AL158" s="4">
        <v>4.0999999999999996</v>
      </c>
      <c r="AM158" s="4">
        <v>195</v>
      </c>
      <c r="AN158" s="4" t="s">
        <v>155</v>
      </c>
      <c r="AO158" s="4">
        <v>2</v>
      </c>
      <c r="AP158" s="4">
        <v>0.90359953703703699</v>
      </c>
      <c r="AQ158" s="4">
        <v>47.162477000000003</v>
      </c>
      <c r="AR158" s="4">
        <v>-88.491912999999997</v>
      </c>
      <c r="AS158" s="4">
        <v>318.5</v>
      </c>
      <c r="AT158" s="4">
        <v>26.8</v>
      </c>
      <c r="AU158" s="4">
        <v>12</v>
      </c>
      <c r="AV158" s="4">
        <v>9</v>
      </c>
      <c r="AW158" s="4" t="s">
        <v>409</v>
      </c>
      <c r="AX158" s="4">
        <v>1.7382</v>
      </c>
      <c r="AY158" s="4">
        <v>1.1103000000000001</v>
      </c>
      <c r="AZ158" s="4">
        <v>2.6381999999999999</v>
      </c>
      <c r="BA158" s="4">
        <v>13.836</v>
      </c>
      <c r="BB158" s="4">
        <v>16.07</v>
      </c>
      <c r="BC158" s="4">
        <v>1.1599999999999999</v>
      </c>
      <c r="BD158" s="4">
        <v>11.404</v>
      </c>
      <c r="BE158" s="4">
        <v>3084.5189999999998</v>
      </c>
      <c r="BF158" s="4">
        <v>1.9159999999999999</v>
      </c>
      <c r="BG158" s="4">
        <v>9.4990000000000006</v>
      </c>
      <c r="BH158" s="4">
        <v>0</v>
      </c>
      <c r="BI158" s="4">
        <v>9.4990000000000006</v>
      </c>
      <c r="BJ158" s="4">
        <v>8.234</v>
      </c>
      <c r="BK158" s="4">
        <v>0</v>
      </c>
      <c r="BL158" s="4">
        <v>8.234</v>
      </c>
      <c r="BM158" s="4">
        <v>0</v>
      </c>
      <c r="BQ158" s="4">
        <v>336.75299999999999</v>
      </c>
      <c r="BR158" s="4">
        <v>0.14521999999999999</v>
      </c>
      <c r="BS158" s="4">
        <v>-5</v>
      </c>
      <c r="BT158" s="4">
        <v>0.90895999999999999</v>
      </c>
      <c r="BU158" s="4">
        <v>3.5488140000000001</v>
      </c>
      <c r="BV158" s="4">
        <v>18.360992</v>
      </c>
      <c r="BW158" s="4">
        <f t="shared" si="26"/>
        <v>0.93759665879999998</v>
      </c>
      <c r="BY158" s="4">
        <f t="shared" si="27"/>
        <v>9376.6727146851754</v>
      </c>
      <c r="BZ158" s="4">
        <f t="shared" si="28"/>
        <v>5.8244753627184007</v>
      </c>
      <c r="CA158" s="4">
        <f t="shared" si="29"/>
        <v>25.0306524721416</v>
      </c>
      <c r="CB158" s="4">
        <f t="shared" si="30"/>
        <v>0</v>
      </c>
    </row>
    <row r="159" spans="1:80" x14ac:dyDescent="0.25">
      <c r="A159" s="2">
        <v>42801</v>
      </c>
      <c r="B159" s="3">
        <v>0.69526141203703695</v>
      </c>
      <c r="C159" s="4">
        <v>13.326000000000001</v>
      </c>
      <c r="D159" s="4">
        <v>1.2999999999999999E-2</v>
      </c>
      <c r="E159" s="4">
        <v>130</v>
      </c>
      <c r="F159" s="4">
        <v>391.8</v>
      </c>
      <c r="G159" s="4">
        <v>-5.5</v>
      </c>
      <c r="H159" s="4">
        <v>-0.2</v>
      </c>
      <c r="J159" s="4">
        <v>2</v>
      </c>
      <c r="K159" s="4">
        <v>0.89759999999999995</v>
      </c>
      <c r="L159" s="4">
        <v>11.960599999999999</v>
      </c>
      <c r="M159" s="4">
        <v>1.17E-2</v>
      </c>
      <c r="N159" s="4">
        <v>351.66800000000001</v>
      </c>
      <c r="O159" s="4">
        <v>0</v>
      </c>
      <c r="P159" s="4">
        <v>351.7</v>
      </c>
      <c r="Q159" s="4">
        <v>304.84750000000003</v>
      </c>
      <c r="R159" s="4">
        <v>0</v>
      </c>
      <c r="S159" s="4">
        <v>304.8</v>
      </c>
      <c r="T159" s="4">
        <v>0</v>
      </c>
      <c r="W159" s="4">
        <v>0</v>
      </c>
      <c r="X159" s="4">
        <v>1.7950999999999999</v>
      </c>
      <c r="Y159" s="4">
        <v>11.8</v>
      </c>
      <c r="Z159" s="4">
        <v>774</v>
      </c>
      <c r="AA159" s="4">
        <v>780</v>
      </c>
      <c r="AB159" s="4">
        <v>808</v>
      </c>
      <c r="AC159" s="4">
        <v>37</v>
      </c>
      <c r="AD159" s="4">
        <v>18.12</v>
      </c>
      <c r="AE159" s="4">
        <v>0.42</v>
      </c>
      <c r="AF159" s="4">
        <v>957</v>
      </c>
      <c r="AG159" s="4">
        <v>8</v>
      </c>
      <c r="AH159" s="4">
        <v>25</v>
      </c>
      <c r="AI159" s="4">
        <v>27</v>
      </c>
      <c r="AJ159" s="4">
        <v>191</v>
      </c>
      <c r="AK159" s="4">
        <v>190.5</v>
      </c>
      <c r="AL159" s="4">
        <v>4.0999999999999996</v>
      </c>
      <c r="AM159" s="4">
        <v>195</v>
      </c>
      <c r="AN159" s="4" t="s">
        <v>155</v>
      </c>
      <c r="AO159" s="4">
        <v>2</v>
      </c>
      <c r="AP159" s="4">
        <v>0.90361111111111114</v>
      </c>
      <c r="AQ159" s="4">
        <v>47.162371</v>
      </c>
      <c r="AR159" s="4">
        <v>-88.491872000000001</v>
      </c>
      <c r="AS159" s="4">
        <v>318.5</v>
      </c>
      <c r="AT159" s="4">
        <v>26.7</v>
      </c>
      <c r="AU159" s="4">
        <v>12</v>
      </c>
      <c r="AV159" s="4">
        <v>9</v>
      </c>
      <c r="AW159" s="4" t="s">
        <v>409</v>
      </c>
      <c r="AX159" s="4">
        <v>1.2205790000000001</v>
      </c>
      <c r="AY159" s="4">
        <v>1.1794210000000001</v>
      </c>
      <c r="AZ159" s="4">
        <v>2.11029</v>
      </c>
      <c r="BA159" s="4">
        <v>13.836</v>
      </c>
      <c r="BB159" s="4">
        <v>16.059999999999999</v>
      </c>
      <c r="BC159" s="4">
        <v>1.1599999999999999</v>
      </c>
      <c r="BD159" s="4">
        <v>11.412000000000001</v>
      </c>
      <c r="BE159" s="4">
        <v>3084.5169999999998</v>
      </c>
      <c r="BF159" s="4">
        <v>1.915</v>
      </c>
      <c r="BG159" s="4">
        <v>9.4969999999999999</v>
      </c>
      <c r="BH159" s="4">
        <v>0</v>
      </c>
      <c r="BI159" s="4">
        <v>9.4969999999999999</v>
      </c>
      <c r="BJ159" s="4">
        <v>8.2330000000000005</v>
      </c>
      <c r="BK159" s="4">
        <v>0</v>
      </c>
      <c r="BL159" s="4">
        <v>8.2330000000000005</v>
      </c>
      <c r="BM159" s="4">
        <v>0</v>
      </c>
      <c r="BQ159" s="4">
        <v>336.613</v>
      </c>
      <c r="BR159" s="4">
        <v>0.17180999999999999</v>
      </c>
      <c r="BS159" s="4">
        <v>-5</v>
      </c>
      <c r="BT159" s="4">
        <v>0.90751000000000004</v>
      </c>
      <c r="BU159" s="4">
        <v>4.198607</v>
      </c>
      <c r="BV159" s="4">
        <v>18.331702</v>
      </c>
      <c r="BW159" s="4">
        <f t="shared" si="26"/>
        <v>1.1092719693999999</v>
      </c>
      <c r="BY159" s="4">
        <f t="shared" si="27"/>
        <v>11093.547920453755</v>
      </c>
      <c r="BZ159" s="4">
        <f t="shared" si="28"/>
        <v>6.8873487381230012</v>
      </c>
      <c r="CA159" s="4">
        <f t="shared" si="29"/>
        <v>29.6102047837946</v>
      </c>
      <c r="CB159" s="4">
        <f t="shared" si="30"/>
        <v>0</v>
      </c>
    </row>
    <row r="160" spans="1:80" x14ac:dyDescent="0.25">
      <c r="A160" s="2">
        <v>42801</v>
      </c>
      <c r="B160" s="3">
        <v>0.6952729861111111</v>
      </c>
      <c r="C160" s="4">
        <v>13.33</v>
      </c>
      <c r="D160" s="4">
        <v>1.2999999999999999E-2</v>
      </c>
      <c r="E160" s="4">
        <v>130</v>
      </c>
      <c r="F160" s="4">
        <v>391.8</v>
      </c>
      <c r="G160" s="4">
        <v>-5.5</v>
      </c>
      <c r="H160" s="4">
        <v>1.5</v>
      </c>
      <c r="J160" s="4">
        <v>1.9</v>
      </c>
      <c r="K160" s="4">
        <v>0.89759999999999995</v>
      </c>
      <c r="L160" s="4">
        <v>11.9648</v>
      </c>
      <c r="M160" s="4">
        <v>1.17E-2</v>
      </c>
      <c r="N160" s="4">
        <v>351.666</v>
      </c>
      <c r="O160" s="4">
        <v>0</v>
      </c>
      <c r="P160" s="4">
        <v>351.7</v>
      </c>
      <c r="Q160" s="4">
        <v>304.8458</v>
      </c>
      <c r="R160" s="4">
        <v>0</v>
      </c>
      <c r="S160" s="4">
        <v>304.8</v>
      </c>
      <c r="T160" s="4">
        <v>1.4758</v>
      </c>
      <c r="W160" s="4">
        <v>0</v>
      </c>
      <c r="X160" s="4">
        <v>1.7054</v>
      </c>
      <c r="Y160" s="4">
        <v>11.9</v>
      </c>
      <c r="Z160" s="4">
        <v>773</v>
      </c>
      <c r="AA160" s="4">
        <v>779</v>
      </c>
      <c r="AB160" s="4">
        <v>807</v>
      </c>
      <c r="AC160" s="4">
        <v>37</v>
      </c>
      <c r="AD160" s="4">
        <v>18.12</v>
      </c>
      <c r="AE160" s="4">
        <v>0.42</v>
      </c>
      <c r="AF160" s="4">
        <v>957</v>
      </c>
      <c r="AG160" s="4">
        <v>8</v>
      </c>
      <c r="AH160" s="4">
        <v>25</v>
      </c>
      <c r="AI160" s="4">
        <v>27</v>
      </c>
      <c r="AJ160" s="4">
        <v>191</v>
      </c>
      <c r="AK160" s="4">
        <v>190.5</v>
      </c>
      <c r="AL160" s="4">
        <v>4.2</v>
      </c>
      <c r="AM160" s="4">
        <v>195</v>
      </c>
      <c r="AN160" s="4" t="s">
        <v>155</v>
      </c>
      <c r="AO160" s="4">
        <v>2</v>
      </c>
      <c r="AP160" s="4">
        <v>0.90362268518518529</v>
      </c>
      <c r="AQ160" s="4">
        <v>47.162261000000001</v>
      </c>
      <c r="AR160" s="4">
        <v>-88.491827000000001</v>
      </c>
      <c r="AS160" s="4">
        <v>318.39999999999998</v>
      </c>
      <c r="AT160" s="4">
        <v>27.2</v>
      </c>
      <c r="AU160" s="4">
        <v>12</v>
      </c>
      <c r="AV160" s="4">
        <v>9</v>
      </c>
      <c r="AW160" s="4" t="s">
        <v>409</v>
      </c>
      <c r="AX160" s="4">
        <v>1.4</v>
      </c>
      <c r="AY160" s="4">
        <v>1.0102100000000001</v>
      </c>
      <c r="AZ160" s="4">
        <v>2.2000000000000002</v>
      </c>
      <c r="BA160" s="4">
        <v>13.836</v>
      </c>
      <c r="BB160" s="4">
        <v>16.059999999999999</v>
      </c>
      <c r="BC160" s="4">
        <v>1.1599999999999999</v>
      </c>
      <c r="BD160" s="4">
        <v>11.411</v>
      </c>
      <c r="BE160" s="4">
        <v>3084.4760000000001</v>
      </c>
      <c r="BF160" s="4">
        <v>1.915</v>
      </c>
      <c r="BG160" s="4">
        <v>9.4939999999999998</v>
      </c>
      <c r="BH160" s="4">
        <v>0</v>
      </c>
      <c r="BI160" s="4">
        <v>9.4939999999999998</v>
      </c>
      <c r="BJ160" s="4">
        <v>8.23</v>
      </c>
      <c r="BK160" s="4">
        <v>0</v>
      </c>
      <c r="BL160" s="4">
        <v>8.23</v>
      </c>
      <c r="BM160" s="4">
        <v>1.24E-2</v>
      </c>
      <c r="BQ160" s="4">
        <v>319.67099999999999</v>
      </c>
      <c r="BR160" s="4">
        <v>0.18496000000000001</v>
      </c>
      <c r="BS160" s="4">
        <v>-5</v>
      </c>
      <c r="BT160" s="4">
        <v>0.90952999999999995</v>
      </c>
      <c r="BU160" s="4">
        <v>4.5199600000000002</v>
      </c>
      <c r="BV160" s="4">
        <v>18.372506000000001</v>
      </c>
      <c r="BW160" s="4">
        <f t="shared" si="26"/>
        <v>1.1941734319999999</v>
      </c>
      <c r="BY160" s="4">
        <f t="shared" si="27"/>
        <v>11942.467193546338</v>
      </c>
      <c r="BZ160" s="4">
        <f t="shared" si="28"/>
        <v>7.4144926644400009</v>
      </c>
      <c r="CA160" s="4">
        <f t="shared" si="29"/>
        <v>31.864895367280003</v>
      </c>
      <c r="CB160" s="4">
        <f t="shared" si="30"/>
        <v>4.8010291926400002E-2</v>
      </c>
    </row>
    <row r="161" spans="1:80" x14ac:dyDescent="0.25">
      <c r="A161" s="2">
        <v>42801</v>
      </c>
      <c r="B161" s="3">
        <v>0.69528456018518525</v>
      </c>
      <c r="C161" s="4">
        <v>13.33</v>
      </c>
      <c r="D161" s="4">
        <v>1.2999999999999999E-2</v>
      </c>
      <c r="E161" s="4">
        <v>130</v>
      </c>
      <c r="F161" s="4">
        <v>391.9</v>
      </c>
      <c r="G161" s="4">
        <v>-1.7</v>
      </c>
      <c r="H161" s="4">
        <v>-0.9</v>
      </c>
      <c r="J161" s="4">
        <v>1.9</v>
      </c>
      <c r="K161" s="4">
        <v>0.89759999999999995</v>
      </c>
      <c r="L161" s="4">
        <v>11.964700000000001</v>
      </c>
      <c r="M161" s="4">
        <v>1.17E-2</v>
      </c>
      <c r="N161" s="4">
        <v>351.76179999999999</v>
      </c>
      <c r="O161" s="4">
        <v>0</v>
      </c>
      <c r="P161" s="4">
        <v>351.8</v>
      </c>
      <c r="Q161" s="4">
        <v>304.9289</v>
      </c>
      <c r="R161" s="4">
        <v>0</v>
      </c>
      <c r="S161" s="4">
        <v>304.89999999999998</v>
      </c>
      <c r="T161" s="4">
        <v>0</v>
      </c>
      <c r="W161" s="4">
        <v>0</v>
      </c>
      <c r="X161" s="4">
        <v>1.7054</v>
      </c>
      <c r="Y161" s="4">
        <v>11.9</v>
      </c>
      <c r="Z161" s="4">
        <v>772</v>
      </c>
      <c r="AA161" s="4">
        <v>778</v>
      </c>
      <c r="AB161" s="4">
        <v>807</v>
      </c>
      <c r="AC161" s="4">
        <v>37</v>
      </c>
      <c r="AD161" s="4">
        <v>18.12</v>
      </c>
      <c r="AE161" s="4">
        <v>0.42</v>
      </c>
      <c r="AF161" s="4">
        <v>957</v>
      </c>
      <c r="AG161" s="4">
        <v>8</v>
      </c>
      <c r="AH161" s="4">
        <v>25</v>
      </c>
      <c r="AI161" s="4">
        <v>27</v>
      </c>
      <c r="AJ161" s="4">
        <v>191</v>
      </c>
      <c r="AK161" s="4">
        <v>190</v>
      </c>
      <c r="AL161" s="4">
        <v>4.2</v>
      </c>
      <c r="AM161" s="4">
        <v>195</v>
      </c>
      <c r="AN161" s="4" t="s">
        <v>155</v>
      </c>
      <c r="AO161" s="4">
        <v>2</v>
      </c>
      <c r="AP161" s="4">
        <v>0.90363425925925922</v>
      </c>
      <c r="AQ161" s="4">
        <v>47.162151999999999</v>
      </c>
      <c r="AR161" s="4">
        <v>-88.491777999999996</v>
      </c>
      <c r="AS161" s="4">
        <v>318.5</v>
      </c>
      <c r="AT161" s="4">
        <v>27.3</v>
      </c>
      <c r="AU161" s="4">
        <v>12</v>
      </c>
      <c r="AV161" s="4">
        <v>9</v>
      </c>
      <c r="AW161" s="4" t="s">
        <v>409</v>
      </c>
      <c r="AX161" s="4">
        <v>1.4</v>
      </c>
      <c r="AY161" s="4">
        <v>1.1000000000000001</v>
      </c>
      <c r="AZ161" s="4">
        <v>2.2000000000000002</v>
      </c>
      <c r="BA161" s="4">
        <v>13.836</v>
      </c>
      <c r="BB161" s="4">
        <v>16.059999999999999</v>
      </c>
      <c r="BC161" s="4">
        <v>1.1599999999999999</v>
      </c>
      <c r="BD161" s="4">
        <v>11.411</v>
      </c>
      <c r="BE161" s="4">
        <v>3084.5140000000001</v>
      </c>
      <c r="BF161" s="4">
        <v>1.915</v>
      </c>
      <c r="BG161" s="4">
        <v>9.4969999999999999</v>
      </c>
      <c r="BH161" s="4">
        <v>0</v>
      </c>
      <c r="BI161" s="4">
        <v>9.4969999999999999</v>
      </c>
      <c r="BJ161" s="4">
        <v>8.2319999999999993</v>
      </c>
      <c r="BK161" s="4">
        <v>0</v>
      </c>
      <c r="BL161" s="4">
        <v>8.2319999999999993</v>
      </c>
      <c r="BM161" s="4">
        <v>0</v>
      </c>
      <c r="BQ161" s="4">
        <v>319.67500000000001</v>
      </c>
      <c r="BR161" s="4">
        <v>0.21207000000000001</v>
      </c>
      <c r="BS161" s="4">
        <v>-5</v>
      </c>
      <c r="BT161" s="4">
        <v>0.91049000000000002</v>
      </c>
      <c r="BU161" s="4">
        <v>5.1824599999999998</v>
      </c>
      <c r="BV161" s="4">
        <v>18.391898000000001</v>
      </c>
      <c r="BW161" s="4">
        <f t="shared" si="26"/>
        <v>1.3692059319999998</v>
      </c>
      <c r="BY161" s="4">
        <f t="shared" si="27"/>
        <v>13693.068305575303</v>
      </c>
      <c r="BZ161" s="4">
        <f t="shared" si="28"/>
        <v>8.5012503769399999</v>
      </c>
      <c r="CA161" s="4">
        <f t="shared" si="29"/>
        <v>36.544278382751997</v>
      </c>
      <c r="CB161" s="4">
        <f t="shared" si="30"/>
        <v>0</v>
      </c>
    </row>
    <row r="162" spans="1:80" x14ac:dyDescent="0.25">
      <c r="A162" s="2">
        <v>42801</v>
      </c>
      <c r="B162" s="3">
        <v>0.69529613425925929</v>
      </c>
      <c r="C162" s="4">
        <v>13.33</v>
      </c>
      <c r="D162" s="4">
        <v>1.2999999999999999E-2</v>
      </c>
      <c r="E162" s="4">
        <v>130</v>
      </c>
      <c r="F162" s="4">
        <v>391.9</v>
      </c>
      <c r="G162" s="4">
        <v>-1.7</v>
      </c>
      <c r="H162" s="4">
        <v>2.2999999999999998</v>
      </c>
      <c r="J162" s="4">
        <v>1.9</v>
      </c>
      <c r="K162" s="4">
        <v>0.89759999999999995</v>
      </c>
      <c r="L162" s="4">
        <v>11.964700000000001</v>
      </c>
      <c r="M162" s="4">
        <v>1.17E-2</v>
      </c>
      <c r="N162" s="4">
        <v>351.75200000000001</v>
      </c>
      <c r="O162" s="4">
        <v>0</v>
      </c>
      <c r="P162" s="4">
        <v>351.8</v>
      </c>
      <c r="Q162" s="4">
        <v>304.92039999999997</v>
      </c>
      <c r="R162" s="4">
        <v>0</v>
      </c>
      <c r="S162" s="4">
        <v>304.89999999999998</v>
      </c>
      <c r="T162" s="4">
        <v>2.2673999999999999</v>
      </c>
      <c r="W162" s="4">
        <v>0</v>
      </c>
      <c r="X162" s="4">
        <v>1.7054</v>
      </c>
      <c r="Y162" s="4">
        <v>11.9</v>
      </c>
      <c r="Z162" s="4">
        <v>771</v>
      </c>
      <c r="AA162" s="4">
        <v>777</v>
      </c>
      <c r="AB162" s="4">
        <v>806</v>
      </c>
      <c r="AC162" s="4">
        <v>37</v>
      </c>
      <c r="AD162" s="4">
        <v>18.12</v>
      </c>
      <c r="AE162" s="4">
        <v>0.42</v>
      </c>
      <c r="AF162" s="4">
        <v>957</v>
      </c>
      <c r="AG162" s="4">
        <v>8</v>
      </c>
      <c r="AH162" s="4">
        <v>25</v>
      </c>
      <c r="AI162" s="4">
        <v>27</v>
      </c>
      <c r="AJ162" s="4">
        <v>191</v>
      </c>
      <c r="AK162" s="4">
        <v>190</v>
      </c>
      <c r="AL162" s="4">
        <v>4.2</v>
      </c>
      <c r="AM162" s="4">
        <v>195.4</v>
      </c>
      <c r="AN162" s="4" t="s">
        <v>155</v>
      </c>
      <c r="AO162" s="4">
        <v>2</v>
      </c>
      <c r="AP162" s="4">
        <v>0.90364583333333337</v>
      </c>
      <c r="AQ162" s="4">
        <v>47.162047000000001</v>
      </c>
      <c r="AR162" s="4">
        <v>-88.491731000000001</v>
      </c>
      <c r="AS162" s="4">
        <v>318.60000000000002</v>
      </c>
      <c r="AT162" s="4">
        <v>27.7</v>
      </c>
      <c r="AU162" s="4">
        <v>12</v>
      </c>
      <c r="AV162" s="4">
        <v>9</v>
      </c>
      <c r="AW162" s="4" t="s">
        <v>409</v>
      </c>
      <c r="AX162" s="4">
        <v>1.4</v>
      </c>
      <c r="AY162" s="4">
        <v>1.1103000000000001</v>
      </c>
      <c r="AZ162" s="4">
        <v>2.2000000000000002</v>
      </c>
      <c r="BA162" s="4">
        <v>13.836</v>
      </c>
      <c r="BB162" s="4">
        <v>16.059999999999999</v>
      </c>
      <c r="BC162" s="4">
        <v>1.1599999999999999</v>
      </c>
      <c r="BD162" s="4">
        <v>11.414</v>
      </c>
      <c r="BE162" s="4">
        <v>3084.4560000000001</v>
      </c>
      <c r="BF162" s="4">
        <v>1.915</v>
      </c>
      <c r="BG162" s="4">
        <v>9.4960000000000004</v>
      </c>
      <c r="BH162" s="4">
        <v>0</v>
      </c>
      <c r="BI162" s="4">
        <v>9.4960000000000004</v>
      </c>
      <c r="BJ162" s="4">
        <v>8.2319999999999993</v>
      </c>
      <c r="BK162" s="4">
        <v>0</v>
      </c>
      <c r="BL162" s="4">
        <v>8.2319999999999993</v>
      </c>
      <c r="BM162" s="4">
        <v>1.9E-2</v>
      </c>
      <c r="BQ162" s="4">
        <v>319.66000000000003</v>
      </c>
      <c r="BR162" s="4">
        <v>0.22011</v>
      </c>
      <c r="BS162" s="4">
        <v>-5</v>
      </c>
      <c r="BT162" s="4">
        <v>0.91254999999999997</v>
      </c>
      <c r="BU162" s="4">
        <v>5.3789379999999998</v>
      </c>
      <c r="BV162" s="4">
        <v>18.433509999999998</v>
      </c>
      <c r="BW162" s="4">
        <f t="shared" si="26"/>
        <v>1.4211154196</v>
      </c>
      <c r="BY162" s="4">
        <f t="shared" si="27"/>
        <v>14211.934193647805</v>
      </c>
      <c r="BZ162" s="4">
        <f t="shared" si="28"/>
        <v>8.823550726881999</v>
      </c>
      <c r="CA162" s="4">
        <f t="shared" si="29"/>
        <v>37.929749129865598</v>
      </c>
      <c r="CB162" s="4">
        <f t="shared" si="30"/>
        <v>8.7544367525199993E-2</v>
      </c>
    </row>
    <row r="163" spans="1:80" x14ac:dyDescent="0.25">
      <c r="A163" s="2">
        <v>42801</v>
      </c>
      <c r="B163" s="3">
        <v>0.69530770833333333</v>
      </c>
      <c r="C163" s="4">
        <v>13.339</v>
      </c>
      <c r="D163" s="4">
        <v>1.2999999999999999E-2</v>
      </c>
      <c r="E163" s="4">
        <v>130</v>
      </c>
      <c r="F163" s="4">
        <v>391.9</v>
      </c>
      <c r="G163" s="4">
        <v>-1.5</v>
      </c>
      <c r="H163" s="4">
        <v>0.4</v>
      </c>
      <c r="J163" s="4">
        <v>1.9</v>
      </c>
      <c r="K163" s="4">
        <v>0.89749999999999996</v>
      </c>
      <c r="L163" s="4">
        <v>11.972</v>
      </c>
      <c r="M163" s="4">
        <v>1.17E-2</v>
      </c>
      <c r="N163" s="4">
        <v>351.74619999999999</v>
      </c>
      <c r="O163" s="4">
        <v>0</v>
      </c>
      <c r="P163" s="4">
        <v>351.7</v>
      </c>
      <c r="Q163" s="4">
        <v>304.9153</v>
      </c>
      <c r="R163" s="4">
        <v>0</v>
      </c>
      <c r="S163" s="4">
        <v>304.89999999999998</v>
      </c>
      <c r="T163" s="4">
        <v>0.42420000000000002</v>
      </c>
      <c r="W163" s="4">
        <v>0</v>
      </c>
      <c r="X163" s="4">
        <v>1.7053</v>
      </c>
      <c r="Y163" s="4">
        <v>11.9</v>
      </c>
      <c r="Z163" s="4">
        <v>771</v>
      </c>
      <c r="AA163" s="4">
        <v>777</v>
      </c>
      <c r="AB163" s="4">
        <v>806</v>
      </c>
      <c r="AC163" s="4">
        <v>37</v>
      </c>
      <c r="AD163" s="4">
        <v>18.12</v>
      </c>
      <c r="AE163" s="4">
        <v>0.42</v>
      </c>
      <c r="AF163" s="4">
        <v>957</v>
      </c>
      <c r="AG163" s="4">
        <v>8</v>
      </c>
      <c r="AH163" s="4">
        <v>25</v>
      </c>
      <c r="AI163" s="4">
        <v>27</v>
      </c>
      <c r="AJ163" s="4">
        <v>191</v>
      </c>
      <c r="AK163" s="4">
        <v>190</v>
      </c>
      <c r="AL163" s="4">
        <v>4.3</v>
      </c>
      <c r="AM163" s="4">
        <v>195.8</v>
      </c>
      <c r="AN163" s="4" t="s">
        <v>155</v>
      </c>
      <c r="AO163" s="4">
        <v>2</v>
      </c>
      <c r="AP163" s="4">
        <v>0.90365740740740741</v>
      </c>
      <c r="AQ163" s="4">
        <v>47.161940999999999</v>
      </c>
      <c r="AR163" s="4">
        <v>-88.491676999999996</v>
      </c>
      <c r="AS163" s="4">
        <v>318.60000000000002</v>
      </c>
      <c r="AT163" s="4">
        <v>27.8</v>
      </c>
      <c r="AU163" s="4">
        <v>12</v>
      </c>
      <c r="AV163" s="4">
        <v>9</v>
      </c>
      <c r="AW163" s="4" t="s">
        <v>409</v>
      </c>
      <c r="AX163" s="4">
        <v>1.4</v>
      </c>
      <c r="AY163" s="4">
        <v>1.2309000000000001</v>
      </c>
      <c r="AZ163" s="4">
        <v>2.2206000000000001</v>
      </c>
      <c r="BA163" s="4">
        <v>13.836</v>
      </c>
      <c r="BB163" s="4">
        <v>16.05</v>
      </c>
      <c r="BC163" s="4">
        <v>1.1599999999999999</v>
      </c>
      <c r="BD163" s="4">
        <v>11.416</v>
      </c>
      <c r="BE163" s="4">
        <v>3084.4989999999998</v>
      </c>
      <c r="BF163" s="4">
        <v>1.913</v>
      </c>
      <c r="BG163" s="4">
        <v>9.49</v>
      </c>
      <c r="BH163" s="4">
        <v>0</v>
      </c>
      <c r="BI163" s="4">
        <v>9.49</v>
      </c>
      <c r="BJ163" s="4">
        <v>8.2270000000000003</v>
      </c>
      <c r="BK163" s="4">
        <v>0</v>
      </c>
      <c r="BL163" s="4">
        <v>8.2270000000000003</v>
      </c>
      <c r="BM163" s="4">
        <v>3.5999999999999999E-3</v>
      </c>
      <c r="BQ163" s="4">
        <v>319.46499999999997</v>
      </c>
      <c r="BR163" s="4">
        <v>0.23261999999999999</v>
      </c>
      <c r="BS163" s="4">
        <v>-5</v>
      </c>
      <c r="BT163" s="4">
        <v>0.91347</v>
      </c>
      <c r="BU163" s="4">
        <v>5.6846509999999997</v>
      </c>
      <c r="BV163" s="4">
        <v>18.452093999999999</v>
      </c>
      <c r="BW163" s="4">
        <f t="shared" si="26"/>
        <v>1.5018847941999998</v>
      </c>
      <c r="BY163" s="4">
        <f t="shared" si="27"/>
        <v>15019.881658265653</v>
      </c>
      <c r="BZ163" s="4">
        <f t="shared" si="28"/>
        <v>9.3153000251458007</v>
      </c>
      <c r="CA163" s="4">
        <f t="shared" si="29"/>
        <v>40.061146527378199</v>
      </c>
      <c r="CB163" s="4">
        <f t="shared" si="30"/>
        <v>1.753009936776E-2</v>
      </c>
    </row>
    <row r="164" spans="1:80" x14ac:dyDescent="0.25">
      <c r="A164" s="2">
        <v>42801</v>
      </c>
      <c r="B164" s="3">
        <v>0.69531928240740737</v>
      </c>
      <c r="C164" s="4">
        <v>13.488</v>
      </c>
      <c r="D164" s="4">
        <v>1.2999999999999999E-2</v>
      </c>
      <c r="E164" s="4">
        <v>130</v>
      </c>
      <c r="F164" s="4">
        <v>391.2</v>
      </c>
      <c r="G164" s="4">
        <v>-1.5</v>
      </c>
      <c r="H164" s="4">
        <v>1.5</v>
      </c>
      <c r="J164" s="4">
        <v>1.89</v>
      </c>
      <c r="K164" s="4">
        <v>0.89649999999999996</v>
      </c>
      <c r="L164" s="4">
        <v>12.091900000000001</v>
      </c>
      <c r="M164" s="4">
        <v>1.17E-2</v>
      </c>
      <c r="N164" s="4">
        <v>350.75209999999998</v>
      </c>
      <c r="O164" s="4">
        <v>0</v>
      </c>
      <c r="P164" s="4">
        <v>350.8</v>
      </c>
      <c r="Q164" s="4">
        <v>304.05360000000002</v>
      </c>
      <c r="R164" s="4">
        <v>0</v>
      </c>
      <c r="S164" s="4">
        <v>304.10000000000002</v>
      </c>
      <c r="T164" s="4">
        <v>1.5491999999999999</v>
      </c>
      <c r="W164" s="4">
        <v>0</v>
      </c>
      <c r="X164" s="4">
        <v>1.6937</v>
      </c>
      <c r="Y164" s="4">
        <v>11.9</v>
      </c>
      <c r="Z164" s="4">
        <v>771</v>
      </c>
      <c r="AA164" s="4">
        <v>778</v>
      </c>
      <c r="AB164" s="4">
        <v>805</v>
      </c>
      <c r="AC164" s="4">
        <v>37</v>
      </c>
      <c r="AD164" s="4">
        <v>18.12</v>
      </c>
      <c r="AE164" s="4">
        <v>0.42</v>
      </c>
      <c r="AF164" s="4">
        <v>957</v>
      </c>
      <c r="AG164" s="4">
        <v>8</v>
      </c>
      <c r="AH164" s="4">
        <v>25</v>
      </c>
      <c r="AI164" s="4">
        <v>27</v>
      </c>
      <c r="AJ164" s="4">
        <v>191</v>
      </c>
      <c r="AK164" s="4">
        <v>190</v>
      </c>
      <c r="AL164" s="4">
        <v>4.4000000000000004</v>
      </c>
      <c r="AM164" s="4">
        <v>195.9</v>
      </c>
      <c r="AN164" s="4" t="s">
        <v>155</v>
      </c>
      <c r="AO164" s="4">
        <v>2</v>
      </c>
      <c r="AP164" s="4">
        <v>0.90366898148148145</v>
      </c>
      <c r="AQ164" s="4">
        <v>47.161830999999999</v>
      </c>
      <c r="AR164" s="4">
        <v>-88.491619</v>
      </c>
      <c r="AS164" s="4">
        <v>319</v>
      </c>
      <c r="AT164" s="4">
        <v>28.2</v>
      </c>
      <c r="AU164" s="4">
        <v>12</v>
      </c>
      <c r="AV164" s="4">
        <v>9</v>
      </c>
      <c r="AW164" s="4" t="s">
        <v>409</v>
      </c>
      <c r="AX164" s="4">
        <v>1.4</v>
      </c>
      <c r="AY164" s="4">
        <v>1.5</v>
      </c>
      <c r="AZ164" s="4">
        <v>2.4</v>
      </c>
      <c r="BA164" s="4">
        <v>13.836</v>
      </c>
      <c r="BB164" s="4">
        <v>15.88</v>
      </c>
      <c r="BC164" s="4">
        <v>1.1499999999999999</v>
      </c>
      <c r="BD164" s="4">
        <v>11.544</v>
      </c>
      <c r="BE164" s="4">
        <v>3084.4009999999998</v>
      </c>
      <c r="BF164" s="4">
        <v>1.8919999999999999</v>
      </c>
      <c r="BG164" s="4">
        <v>9.3689999999999998</v>
      </c>
      <c r="BH164" s="4">
        <v>0</v>
      </c>
      <c r="BI164" s="4">
        <v>9.3689999999999998</v>
      </c>
      <c r="BJ164" s="4">
        <v>8.1219999999999999</v>
      </c>
      <c r="BK164" s="4">
        <v>0</v>
      </c>
      <c r="BL164" s="4">
        <v>8.1219999999999999</v>
      </c>
      <c r="BM164" s="4">
        <v>1.2800000000000001E-2</v>
      </c>
      <c r="BQ164" s="4">
        <v>314.12799999999999</v>
      </c>
      <c r="BR164" s="4">
        <v>0.26707999999999998</v>
      </c>
      <c r="BS164" s="4">
        <v>-5</v>
      </c>
      <c r="BT164" s="4">
        <v>0.91302000000000005</v>
      </c>
      <c r="BU164" s="4">
        <v>6.5267679999999997</v>
      </c>
      <c r="BV164" s="4">
        <v>18.443003999999998</v>
      </c>
      <c r="BW164" s="4">
        <f t="shared" si="26"/>
        <v>1.7243721055999999</v>
      </c>
      <c r="BY164" s="4">
        <f t="shared" si="27"/>
        <v>17244.360004396185</v>
      </c>
      <c r="BZ164" s="4">
        <f t="shared" si="28"/>
        <v>10.577849354969599</v>
      </c>
      <c r="CA164" s="4">
        <f t="shared" si="29"/>
        <v>45.408716945593596</v>
      </c>
      <c r="CB164" s="4">
        <f t="shared" si="30"/>
        <v>7.156261720064E-2</v>
      </c>
    </row>
    <row r="165" spans="1:80" x14ac:dyDescent="0.25">
      <c r="A165" s="2">
        <v>42801</v>
      </c>
      <c r="B165" s="3">
        <v>0.69533085648148152</v>
      </c>
      <c r="C165" s="4">
        <v>13.55</v>
      </c>
      <c r="D165" s="4">
        <v>1.2999999999999999E-2</v>
      </c>
      <c r="E165" s="4">
        <v>130</v>
      </c>
      <c r="F165" s="4">
        <v>389.8</v>
      </c>
      <c r="G165" s="4">
        <v>-5.0999999999999996</v>
      </c>
      <c r="H165" s="4">
        <v>12.7</v>
      </c>
      <c r="J165" s="4">
        <v>1.73</v>
      </c>
      <c r="K165" s="4">
        <v>0.89610000000000001</v>
      </c>
      <c r="L165" s="4">
        <v>12.141500000000001</v>
      </c>
      <c r="M165" s="4">
        <v>1.1599999999999999E-2</v>
      </c>
      <c r="N165" s="4">
        <v>349.2808</v>
      </c>
      <c r="O165" s="4">
        <v>0</v>
      </c>
      <c r="P165" s="4">
        <v>349.3</v>
      </c>
      <c r="Q165" s="4">
        <v>302.77809999999999</v>
      </c>
      <c r="R165" s="4">
        <v>0</v>
      </c>
      <c r="S165" s="4">
        <v>302.8</v>
      </c>
      <c r="T165" s="4">
        <v>12.6747</v>
      </c>
      <c r="W165" s="4">
        <v>0</v>
      </c>
      <c r="X165" s="4">
        <v>1.5510999999999999</v>
      </c>
      <c r="Y165" s="4">
        <v>11.9</v>
      </c>
      <c r="Z165" s="4">
        <v>770</v>
      </c>
      <c r="AA165" s="4">
        <v>777</v>
      </c>
      <c r="AB165" s="4">
        <v>805</v>
      </c>
      <c r="AC165" s="4">
        <v>37</v>
      </c>
      <c r="AD165" s="4">
        <v>18.12</v>
      </c>
      <c r="AE165" s="4">
        <v>0.42</v>
      </c>
      <c r="AF165" s="4">
        <v>957</v>
      </c>
      <c r="AG165" s="4">
        <v>8</v>
      </c>
      <c r="AH165" s="4">
        <v>25</v>
      </c>
      <c r="AI165" s="4">
        <v>27</v>
      </c>
      <c r="AJ165" s="4">
        <v>191</v>
      </c>
      <c r="AK165" s="4">
        <v>190</v>
      </c>
      <c r="AL165" s="4">
        <v>4.3</v>
      </c>
      <c r="AM165" s="4">
        <v>195.5</v>
      </c>
      <c r="AN165" s="4" t="s">
        <v>155</v>
      </c>
      <c r="AO165" s="4">
        <v>2</v>
      </c>
      <c r="AP165" s="4">
        <v>0.90368055555555549</v>
      </c>
      <c r="AQ165" s="4">
        <v>47.161724</v>
      </c>
      <c r="AR165" s="4">
        <v>-88.491562999999999</v>
      </c>
      <c r="AS165" s="4">
        <v>319</v>
      </c>
      <c r="AT165" s="4">
        <v>29.1</v>
      </c>
      <c r="AU165" s="4">
        <v>12</v>
      </c>
      <c r="AV165" s="4">
        <v>9</v>
      </c>
      <c r="AW165" s="4" t="s">
        <v>409</v>
      </c>
      <c r="AX165" s="4">
        <v>1.3896999999999999</v>
      </c>
      <c r="AY165" s="4">
        <v>1.5</v>
      </c>
      <c r="AZ165" s="4">
        <v>2.3896999999999999</v>
      </c>
      <c r="BA165" s="4">
        <v>13.836</v>
      </c>
      <c r="BB165" s="4">
        <v>15.81</v>
      </c>
      <c r="BC165" s="4">
        <v>1.1399999999999999</v>
      </c>
      <c r="BD165" s="4">
        <v>11.601000000000001</v>
      </c>
      <c r="BE165" s="4">
        <v>3084.09</v>
      </c>
      <c r="BF165" s="4">
        <v>1.883</v>
      </c>
      <c r="BG165" s="4">
        <v>9.2910000000000004</v>
      </c>
      <c r="BH165" s="4">
        <v>0</v>
      </c>
      <c r="BI165" s="4">
        <v>9.2910000000000004</v>
      </c>
      <c r="BJ165" s="4">
        <v>8.0540000000000003</v>
      </c>
      <c r="BK165" s="4">
        <v>0</v>
      </c>
      <c r="BL165" s="4">
        <v>8.0540000000000003</v>
      </c>
      <c r="BM165" s="4">
        <v>0.1046</v>
      </c>
      <c r="BQ165" s="4">
        <v>286.47399999999999</v>
      </c>
      <c r="BR165" s="4">
        <v>0.27507999999999999</v>
      </c>
      <c r="BS165" s="4">
        <v>-5</v>
      </c>
      <c r="BT165" s="4">
        <v>0.91400000000000003</v>
      </c>
      <c r="BU165" s="4">
        <v>6.7222679999999997</v>
      </c>
      <c r="BV165" s="4">
        <v>18.462800000000001</v>
      </c>
      <c r="BW165" s="4">
        <f t="shared" si="26"/>
        <v>1.7760232055999998</v>
      </c>
      <c r="BY165" s="4">
        <f t="shared" si="27"/>
        <v>17759.099313508392</v>
      </c>
      <c r="BZ165" s="4">
        <f t="shared" si="28"/>
        <v>10.8428690496504</v>
      </c>
      <c r="CA165" s="4">
        <f t="shared" si="29"/>
        <v>46.377306067915207</v>
      </c>
      <c r="CB165" s="4">
        <f t="shared" si="30"/>
        <v>0.60231763281647999</v>
      </c>
    </row>
    <row r="166" spans="1:80" x14ac:dyDescent="0.25">
      <c r="A166" s="2">
        <v>42801</v>
      </c>
      <c r="B166" s="3">
        <v>0.69534243055555545</v>
      </c>
      <c r="C166" s="4">
        <v>13.519</v>
      </c>
      <c r="D166" s="4">
        <v>1.2999999999999999E-2</v>
      </c>
      <c r="E166" s="4">
        <v>130</v>
      </c>
      <c r="F166" s="4">
        <v>393.3</v>
      </c>
      <c r="G166" s="4">
        <v>-12</v>
      </c>
      <c r="H166" s="4">
        <v>11.4</v>
      </c>
      <c r="J166" s="4">
        <v>1.68</v>
      </c>
      <c r="K166" s="4">
        <v>0.89629999999999999</v>
      </c>
      <c r="L166" s="4">
        <v>12.1167</v>
      </c>
      <c r="M166" s="4">
        <v>1.17E-2</v>
      </c>
      <c r="N166" s="4">
        <v>352.50760000000002</v>
      </c>
      <c r="O166" s="4">
        <v>0</v>
      </c>
      <c r="P166" s="4">
        <v>352.5</v>
      </c>
      <c r="Q166" s="4">
        <v>305.5754</v>
      </c>
      <c r="R166" s="4">
        <v>0</v>
      </c>
      <c r="S166" s="4">
        <v>305.60000000000002</v>
      </c>
      <c r="T166" s="4">
        <v>11.4427</v>
      </c>
      <c r="W166" s="4">
        <v>0</v>
      </c>
      <c r="X166" s="4">
        <v>1.5065999999999999</v>
      </c>
      <c r="Y166" s="4">
        <v>11.9</v>
      </c>
      <c r="Z166" s="4">
        <v>771</v>
      </c>
      <c r="AA166" s="4">
        <v>778</v>
      </c>
      <c r="AB166" s="4">
        <v>806</v>
      </c>
      <c r="AC166" s="4">
        <v>37</v>
      </c>
      <c r="AD166" s="4">
        <v>18.12</v>
      </c>
      <c r="AE166" s="4">
        <v>0.42</v>
      </c>
      <c r="AF166" s="4">
        <v>957</v>
      </c>
      <c r="AG166" s="4">
        <v>8</v>
      </c>
      <c r="AH166" s="4">
        <v>25</v>
      </c>
      <c r="AI166" s="4">
        <v>27</v>
      </c>
      <c r="AJ166" s="4">
        <v>191</v>
      </c>
      <c r="AK166" s="4">
        <v>190.5</v>
      </c>
      <c r="AL166" s="4">
        <v>4.3</v>
      </c>
      <c r="AM166" s="4">
        <v>195.1</v>
      </c>
      <c r="AN166" s="4" t="s">
        <v>155</v>
      </c>
      <c r="AO166" s="4">
        <v>2</v>
      </c>
      <c r="AP166" s="4">
        <v>0.90369212962962964</v>
      </c>
      <c r="AQ166" s="4">
        <v>47.161630000000002</v>
      </c>
      <c r="AR166" s="4">
        <v>-88.491483000000002</v>
      </c>
      <c r="AS166" s="4">
        <v>319.60000000000002</v>
      </c>
      <c r="AT166" s="4">
        <v>35.799999999999997</v>
      </c>
      <c r="AU166" s="4">
        <v>12</v>
      </c>
      <c r="AV166" s="4">
        <v>9</v>
      </c>
      <c r="AW166" s="4" t="s">
        <v>409</v>
      </c>
      <c r="AX166" s="4">
        <v>1.3</v>
      </c>
      <c r="AY166" s="4">
        <v>1.5</v>
      </c>
      <c r="AZ166" s="4">
        <v>2.2999999999999998</v>
      </c>
      <c r="BA166" s="4">
        <v>13.836</v>
      </c>
      <c r="BB166" s="4">
        <v>15.84</v>
      </c>
      <c r="BC166" s="4">
        <v>1.1499999999999999</v>
      </c>
      <c r="BD166" s="4">
        <v>11.576000000000001</v>
      </c>
      <c r="BE166" s="4">
        <v>3084.1350000000002</v>
      </c>
      <c r="BF166" s="4">
        <v>1.8879999999999999</v>
      </c>
      <c r="BG166" s="4">
        <v>9.3960000000000008</v>
      </c>
      <c r="BH166" s="4">
        <v>0</v>
      </c>
      <c r="BI166" s="4">
        <v>9.3960000000000008</v>
      </c>
      <c r="BJ166" s="4">
        <v>8.1449999999999996</v>
      </c>
      <c r="BK166" s="4">
        <v>0</v>
      </c>
      <c r="BL166" s="4">
        <v>8.1449999999999996</v>
      </c>
      <c r="BM166" s="4">
        <v>9.4600000000000004E-2</v>
      </c>
      <c r="BQ166" s="4">
        <v>278.83300000000003</v>
      </c>
      <c r="BR166" s="4">
        <v>0.23718</v>
      </c>
      <c r="BS166" s="4">
        <v>-5</v>
      </c>
      <c r="BT166" s="4">
        <v>0.91400000000000003</v>
      </c>
      <c r="BU166" s="4">
        <v>5.796087</v>
      </c>
      <c r="BV166" s="4">
        <v>18.462800000000001</v>
      </c>
      <c r="BW166" s="4">
        <f t="shared" si="26"/>
        <v>1.5313261854</v>
      </c>
      <c r="BY166" s="4">
        <f t="shared" si="27"/>
        <v>15312.508600329569</v>
      </c>
      <c r="BZ166" s="4">
        <f t="shared" si="28"/>
        <v>9.3737842984895998</v>
      </c>
      <c r="CA166" s="4">
        <f t="shared" si="29"/>
        <v>40.439339571608997</v>
      </c>
      <c r="CB166" s="4">
        <f t="shared" si="30"/>
        <v>0.46968220054932003</v>
      </c>
    </row>
    <row r="167" spans="1:80" x14ac:dyDescent="0.25">
      <c r="A167" s="2">
        <v>42801</v>
      </c>
      <c r="B167" s="3">
        <v>0.6953540046296296</v>
      </c>
      <c r="C167" s="4">
        <v>13.442</v>
      </c>
      <c r="D167" s="4">
        <v>1.3599999999999999E-2</v>
      </c>
      <c r="E167" s="4">
        <v>135.51546400000001</v>
      </c>
      <c r="F167" s="4">
        <v>393.5</v>
      </c>
      <c r="G167" s="4">
        <v>-14.7</v>
      </c>
      <c r="H167" s="4">
        <v>10.7</v>
      </c>
      <c r="J167" s="4">
        <v>1.6</v>
      </c>
      <c r="K167" s="4">
        <v>0.89680000000000004</v>
      </c>
      <c r="L167" s="4">
        <v>12.053900000000001</v>
      </c>
      <c r="M167" s="4">
        <v>1.2200000000000001E-2</v>
      </c>
      <c r="N167" s="4">
        <v>352.87419999999997</v>
      </c>
      <c r="O167" s="4">
        <v>0</v>
      </c>
      <c r="P167" s="4">
        <v>352.9</v>
      </c>
      <c r="Q167" s="4">
        <v>306.07279999999997</v>
      </c>
      <c r="R167" s="4">
        <v>0</v>
      </c>
      <c r="S167" s="4">
        <v>306.10000000000002</v>
      </c>
      <c r="T167" s="4">
        <v>10.6591</v>
      </c>
      <c r="W167" s="4">
        <v>0</v>
      </c>
      <c r="X167" s="4">
        <v>1.4348000000000001</v>
      </c>
      <c r="Y167" s="4">
        <v>12</v>
      </c>
      <c r="Z167" s="4">
        <v>771</v>
      </c>
      <c r="AA167" s="4">
        <v>778</v>
      </c>
      <c r="AB167" s="4">
        <v>806</v>
      </c>
      <c r="AC167" s="4">
        <v>37.5</v>
      </c>
      <c r="AD167" s="4">
        <v>18.37</v>
      </c>
      <c r="AE167" s="4">
        <v>0.42</v>
      </c>
      <c r="AF167" s="4">
        <v>957</v>
      </c>
      <c r="AG167" s="4">
        <v>8</v>
      </c>
      <c r="AH167" s="4">
        <v>25</v>
      </c>
      <c r="AI167" s="4">
        <v>27</v>
      </c>
      <c r="AJ167" s="4">
        <v>191.5</v>
      </c>
      <c r="AK167" s="4">
        <v>191.5</v>
      </c>
      <c r="AL167" s="4">
        <v>4.3</v>
      </c>
      <c r="AM167" s="4">
        <v>195.2</v>
      </c>
      <c r="AN167" s="4" t="s">
        <v>155</v>
      </c>
      <c r="AO167" s="4">
        <v>2</v>
      </c>
      <c r="AP167" s="4">
        <v>0.90370370370370379</v>
      </c>
      <c r="AQ167" s="4">
        <v>47.161645999999998</v>
      </c>
      <c r="AR167" s="4">
        <v>-88.491276999999997</v>
      </c>
      <c r="AS167" s="4">
        <v>323</v>
      </c>
      <c r="AT167" s="4">
        <v>29.3</v>
      </c>
      <c r="AU167" s="4">
        <v>12</v>
      </c>
      <c r="AV167" s="4">
        <v>9</v>
      </c>
      <c r="AW167" s="4" t="s">
        <v>409</v>
      </c>
      <c r="AX167" s="4">
        <v>1.2897000000000001</v>
      </c>
      <c r="AY167" s="4">
        <v>1.5103</v>
      </c>
      <c r="AZ167" s="4">
        <v>2.2793999999999999</v>
      </c>
      <c r="BA167" s="4">
        <v>13.836</v>
      </c>
      <c r="BB167" s="4">
        <v>15.93</v>
      </c>
      <c r="BC167" s="4">
        <v>1.1499999999999999</v>
      </c>
      <c r="BD167" s="4">
        <v>11.513</v>
      </c>
      <c r="BE167" s="4">
        <v>3084.0619999999999</v>
      </c>
      <c r="BF167" s="4">
        <v>1.9790000000000001</v>
      </c>
      <c r="BG167" s="4">
        <v>9.4550000000000001</v>
      </c>
      <c r="BH167" s="4">
        <v>0</v>
      </c>
      <c r="BI167" s="4">
        <v>9.4550000000000001</v>
      </c>
      <c r="BJ167" s="4">
        <v>8.2010000000000005</v>
      </c>
      <c r="BK167" s="4">
        <v>0</v>
      </c>
      <c r="BL167" s="4">
        <v>8.2010000000000005</v>
      </c>
      <c r="BM167" s="4">
        <v>8.8599999999999998E-2</v>
      </c>
      <c r="BQ167" s="4">
        <v>266.92399999999998</v>
      </c>
      <c r="BR167" s="4">
        <v>0.20005999999999999</v>
      </c>
      <c r="BS167" s="4">
        <v>-5</v>
      </c>
      <c r="BT167" s="4">
        <v>0.91552999999999995</v>
      </c>
      <c r="BU167" s="4">
        <v>4.8889670000000001</v>
      </c>
      <c r="BV167" s="4">
        <v>18.493706</v>
      </c>
      <c r="BW167" s="4">
        <f t="shared" si="26"/>
        <v>1.2916650813999999</v>
      </c>
      <c r="BY167" s="4">
        <f t="shared" si="27"/>
        <v>12915.709732830997</v>
      </c>
      <c r="BZ167" s="4">
        <f t="shared" si="28"/>
        <v>8.2878325926238006</v>
      </c>
      <c r="CA167" s="4">
        <f t="shared" si="29"/>
        <v>34.344878773172205</v>
      </c>
      <c r="CB167" s="4">
        <f t="shared" si="30"/>
        <v>0.37104697711292001</v>
      </c>
    </row>
    <row r="168" spans="1:80" x14ac:dyDescent="0.25">
      <c r="A168" s="2">
        <v>42801</v>
      </c>
      <c r="B168" s="3">
        <v>0.69536557870370375</v>
      </c>
      <c r="C168" s="4">
        <v>13.249000000000001</v>
      </c>
      <c r="D168" s="4">
        <v>1.09E-2</v>
      </c>
      <c r="E168" s="4">
        <v>109.11147</v>
      </c>
      <c r="F168" s="4">
        <v>393.6</v>
      </c>
      <c r="G168" s="4">
        <v>-14.7</v>
      </c>
      <c r="H168" s="4">
        <v>6</v>
      </c>
      <c r="J168" s="4">
        <v>1.7</v>
      </c>
      <c r="K168" s="4">
        <v>0.8982</v>
      </c>
      <c r="L168" s="4">
        <v>11.9001</v>
      </c>
      <c r="M168" s="4">
        <v>9.7999999999999997E-3</v>
      </c>
      <c r="N168" s="4">
        <v>353.51229999999998</v>
      </c>
      <c r="O168" s="4">
        <v>0</v>
      </c>
      <c r="P168" s="4">
        <v>353.5</v>
      </c>
      <c r="Q168" s="4">
        <v>306.79219999999998</v>
      </c>
      <c r="R168" s="4">
        <v>0</v>
      </c>
      <c r="S168" s="4">
        <v>306.8</v>
      </c>
      <c r="T168" s="4">
        <v>6.0155000000000003</v>
      </c>
      <c r="W168" s="4">
        <v>0</v>
      </c>
      <c r="X168" s="4">
        <v>1.5268999999999999</v>
      </c>
      <c r="Y168" s="4">
        <v>12.1</v>
      </c>
      <c r="Z168" s="4">
        <v>769</v>
      </c>
      <c r="AA168" s="4">
        <v>776</v>
      </c>
      <c r="AB168" s="4">
        <v>805</v>
      </c>
      <c r="AC168" s="4">
        <v>38</v>
      </c>
      <c r="AD168" s="4">
        <v>18.600000000000001</v>
      </c>
      <c r="AE168" s="4">
        <v>0.43</v>
      </c>
      <c r="AF168" s="4">
        <v>958</v>
      </c>
      <c r="AG168" s="4">
        <v>8</v>
      </c>
      <c r="AH168" s="4">
        <v>25</v>
      </c>
      <c r="AI168" s="4">
        <v>27</v>
      </c>
      <c r="AJ168" s="4">
        <v>192</v>
      </c>
      <c r="AK168" s="4">
        <v>191.5</v>
      </c>
      <c r="AL168" s="4">
        <v>4.4000000000000004</v>
      </c>
      <c r="AM168" s="4">
        <v>195.6</v>
      </c>
      <c r="AN168" s="4" t="s">
        <v>155</v>
      </c>
      <c r="AO168" s="4">
        <v>2</v>
      </c>
      <c r="AP168" s="4">
        <v>0.90371527777777771</v>
      </c>
      <c r="AQ168" s="4">
        <v>47.161544999999997</v>
      </c>
      <c r="AR168" s="4">
        <v>-88.491173000000003</v>
      </c>
      <c r="AS168" s="4">
        <v>324.39999999999998</v>
      </c>
      <c r="AT168" s="4">
        <v>29.3</v>
      </c>
      <c r="AU168" s="4">
        <v>12</v>
      </c>
      <c r="AV168" s="4">
        <v>9</v>
      </c>
      <c r="AW168" s="4" t="s">
        <v>409</v>
      </c>
      <c r="AX168" s="4">
        <v>1.2</v>
      </c>
      <c r="AY168" s="4">
        <v>1.6</v>
      </c>
      <c r="AZ168" s="4">
        <v>2.1</v>
      </c>
      <c r="BA168" s="4">
        <v>13.836</v>
      </c>
      <c r="BB168" s="4">
        <v>16.149999999999999</v>
      </c>
      <c r="BC168" s="4">
        <v>1.17</v>
      </c>
      <c r="BD168" s="4">
        <v>11.337999999999999</v>
      </c>
      <c r="BE168" s="4">
        <v>3084.8820000000001</v>
      </c>
      <c r="BF168" s="4">
        <v>1.617</v>
      </c>
      <c r="BG168" s="4">
        <v>9.5969999999999995</v>
      </c>
      <c r="BH168" s="4">
        <v>0</v>
      </c>
      <c r="BI168" s="4">
        <v>9.5969999999999995</v>
      </c>
      <c r="BJ168" s="4">
        <v>8.3290000000000006</v>
      </c>
      <c r="BK168" s="4">
        <v>0</v>
      </c>
      <c r="BL168" s="4">
        <v>8.3290000000000006</v>
      </c>
      <c r="BM168" s="4">
        <v>5.0700000000000002E-2</v>
      </c>
      <c r="BQ168" s="4">
        <v>287.80200000000002</v>
      </c>
      <c r="BR168" s="4">
        <v>0.22799</v>
      </c>
      <c r="BS168" s="4">
        <v>-5</v>
      </c>
      <c r="BT168" s="4">
        <v>0.92005999999999999</v>
      </c>
      <c r="BU168" s="4">
        <v>5.5715060000000003</v>
      </c>
      <c r="BV168" s="4">
        <v>18.585211999999999</v>
      </c>
      <c r="BW168" s="4">
        <f t="shared" si="26"/>
        <v>1.4719918852</v>
      </c>
      <c r="BY168" s="4">
        <f t="shared" si="27"/>
        <v>14722.759881025329</v>
      </c>
      <c r="BZ168" s="4">
        <f t="shared" si="28"/>
        <v>7.7172166480332001</v>
      </c>
      <c r="CA168" s="4">
        <f t="shared" si="29"/>
        <v>39.750585937828404</v>
      </c>
      <c r="CB168" s="4">
        <f t="shared" si="30"/>
        <v>0.24196838840772003</v>
      </c>
    </row>
    <row r="169" spans="1:80" x14ac:dyDescent="0.25">
      <c r="A169" s="2">
        <v>42801</v>
      </c>
      <c r="B169" s="3">
        <v>0.69537715277777778</v>
      </c>
      <c r="C169" s="4">
        <v>11.327</v>
      </c>
      <c r="D169" s="4">
        <v>5.5999999999999999E-3</v>
      </c>
      <c r="E169" s="4">
        <v>56.003331000000003</v>
      </c>
      <c r="F169" s="4">
        <v>397.8</v>
      </c>
      <c r="G169" s="4">
        <v>-14.7</v>
      </c>
      <c r="H169" s="4">
        <v>1.5</v>
      </c>
      <c r="J169" s="4">
        <v>1.76</v>
      </c>
      <c r="K169" s="4">
        <v>0.91239999999999999</v>
      </c>
      <c r="L169" s="4">
        <v>10.335699999999999</v>
      </c>
      <c r="M169" s="4">
        <v>5.1000000000000004E-3</v>
      </c>
      <c r="N169" s="4">
        <v>362.98509999999999</v>
      </c>
      <c r="O169" s="4">
        <v>0</v>
      </c>
      <c r="P169" s="4">
        <v>363</v>
      </c>
      <c r="Q169" s="4">
        <v>314.82119999999998</v>
      </c>
      <c r="R169" s="4">
        <v>0</v>
      </c>
      <c r="S169" s="4">
        <v>314.8</v>
      </c>
      <c r="T169" s="4">
        <v>1.4899</v>
      </c>
      <c r="W169" s="4">
        <v>0</v>
      </c>
      <c r="X169" s="4">
        <v>1.6059000000000001</v>
      </c>
      <c r="Y169" s="4">
        <v>12.3</v>
      </c>
      <c r="Z169" s="4">
        <v>767</v>
      </c>
      <c r="AA169" s="4">
        <v>775</v>
      </c>
      <c r="AB169" s="4">
        <v>803</v>
      </c>
      <c r="AC169" s="4">
        <v>37.5</v>
      </c>
      <c r="AD169" s="4">
        <v>18.34</v>
      </c>
      <c r="AE169" s="4">
        <v>0.42</v>
      </c>
      <c r="AF169" s="4">
        <v>958</v>
      </c>
      <c r="AG169" s="4">
        <v>8</v>
      </c>
      <c r="AH169" s="4">
        <v>25.51</v>
      </c>
      <c r="AI169" s="4">
        <v>27</v>
      </c>
      <c r="AJ169" s="4">
        <v>192</v>
      </c>
      <c r="AK169" s="4">
        <v>191</v>
      </c>
      <c r="AL169" s="4">
        <v>4.5999999999999996</v>
      </c>
      <c r="AM169" s="4">
        <v>196</v>
      </c>
      <c r="AN169" s="4" t="s">
        <v>155</v>
      </c>
      <c r="AO169" s="4">
        <v>2</v>
      </c>
      <c r="AP169" s="4">
        <v>0.90372685185185186</v>
      </c>
      <c r="AQ169" s="4">
        <v>47.161450000000002</v>
      </c>
      <c r="AR169" s="4">
        <v>-88.491057999999995</v>
      </c>
      <c r="AS169" s="4">
        <v>325.39999999999998</v>
      </c>
      <c r="AT169" s="4">
        <v>29.2</v>
      </c>
      <c r="AU169" s="4">
        <v>12</v>
      </c>
      <c r="AV169" s="4">
        <v>9</v>
      </c>
      <c r="AW169" s="4" t="s">
        <v>409</v>
      </c>
      <c r="AX169" s="4">
        <v>1.2618</v>
      </c>
      <c r="AY169" s="4">
        <v>1.5382</v>
      </c>
      <c r="AZ169" s="4">
        <v>2.1515</v>
      </c>
      <c r="BA169" s="4">
        <v>13.836</v>
      </c>
      <c r="BB169" s="4">
        <v>18.75</v>
      </c>
      <c r="BC169" s="4">
        <v>1.36</v>
      </c>
      <c r="BD169" s="4">
        <v>9.5960000000000001</v>
      </c>
      <c r="BE169" s="4">
        <v>3087.5810000000001</v>
      </c>
      <c r="BF169" s="4">
        <v>0.97199999999999998</v>
      </c>
      <c r="BG169" s="4">
        <v>11.355</v>
      </c>
      <c r="BH169" s="4">
        <v>0</v>
      </c>
      <c r="BI169" s="4">
        <v>11.355</v>
      </c>
      <c r="BJ169" s="4">
        <v>9.8490000000000002</v>
      </c>
      <c r="BK169" s="4">
        <v>0</v>
      </c>
      <c r="BL169" s="4">
        <v>9.8490000000000002</v>
      </c>
      <c r="BM169" s="4">
        <v>1.4500000000000001E-2</v>
      </c>
      <c r="BQ169" s="4">
        <v>348.81599999999997</v>
      </c>
      <c r="BR169" s="4">
        <v>0.2316</v>
      </c>
      <c r="BS169" s="4">
        <v>-5</v>
      </c>
      <c r="BT169" s="4">
        <v>0.92503999999999997</v>
      </c>
      <c r="BU169" s="4">
        <v>5.6597249999999999</v>
      </c>
      <c r="BV169" s="4">
        <v>18.685808000000002</v>
      </c>
      <c r="BW169" s="4">
        <f t="shared" si="26"/>
        <v>1.4952993449999998</v>
      </c>
      <c r="BY169" s="4">
        <f t="shared" si="27"/>
        <v>14968.964540817737</v>
      </c>
      <c r="BZ169" s="4">
        <f t="shared" si="28"/>
        <v>4.7123730628199993</v>
      </c>
      <c r="CA169" s="4">
        <f t="shared" si="29"/>
        <v>47.749138164314999</v>
      </c>
      <c r="CB169" s="4">
        <f t="shared" si="30"/>
        <v>7.0297746307500006E-2</v>
      </c>
    </row>
    <row r="170" spans="1:80" x14ac:dyDescent="0.25">
      <c r="A170" s="2">
        <v>42801</v>
      </c>
      <c r="B170" s="3">
        <v>0.69538872685185182</v>
      </c>
      <c r="C170" s="4">
        <v>10.411</v>
      </c>
      <c r="D170" s="4">
        <v>4.1000000000000003E-3</v>
      </c>
      <c r="E170" s="4">
        <v>41.301084000000003</v>
      </c>
      <c r="F170" s="4">
        <v>428.8</v>
      </c>
      <c r="G170" s="4">
        <v>-2.1</v>
      </c>
      <c r="H170" s="4">
        <v>4</v>
      </c>
      <c r="J170" s="4">
        <v>2.59</v>
      </c>
      <c r="K170" s="4">
        <v>0.9194</v>
      </c>
      <c r="L170" s="4">
        <v>9.5718999999999994</v>
      </c>
      <c r="M170" s="4">
        <v>3.8E-3</v>
      </c>
      <c r="N170" s="4">
        <v>394.23070000000001</v>
      </c>
      <c r="O170" s="4">
        <v>0</v>
      </c>
      <c r="P170" s="4">
        <v>394.2</v>
      </c>
      <c r="Q170" s="4">
        <v>341.72829999999999</v>
      </c>
      <c r="R170" s="4">
        <v>0</v>
      </c>
      <c r="S170" s="4">
        <v>341.7</v>
      </c>
      <c r="T170" s="4">
        <v>4</v>
      </c>
      <c r="W170" s="4">
        <v>0</v>
      </c>
      <c r="X170" s="4">
        <v>2.3794</v>
      </c>
      <c r="Y170" s="4">
        <v>12.4</v>
      </c>
      <c r="Z170" s="4">
        <v>766</v>
      </c>
      <c r="AA170" s="4">
        <v>774</v>
      </c>
      <c r="AB170" s="4">
        <v>801</v>
      </c>
      <c r="AC170" s="4">
        <v>37</v>
      </c>
      <c r="AD170" s="4">
        <v>18.100000000000001</v>
      </c>
      <c r="AE170" s="4">
        <v>0.42</v>
      </c>
      <c r="AF170" s="4">
        <v>958</v>
      </c>
      <c r="AG170" s="4">
        <v>8</v>
      </c>
      <c r="AH170" s="4">
        <v>26</v>
      </c>
      <c r="AI170" s="4">
        <v>27</v>
      </c>
      <c r="AJ170" s="4">
        <v>191.5</v>
      </c>
      <c r="AK170" s="4">
        <v>191</v>
      </c>
      <c r="AL170" s="4">
        <v>4.5999999999999996</v>
      </c>
      <c r="AM170" s="4">
        <v>195.7</v>
      </c>
      <c r="AN170" s="4" t="s">
        <v>155</v>
      </c>
      <c r="AO170" s="4">
        <v>2</v>
      </c>
      <c r="AP170" s="4">
        <v>0.9037384259259259</v>
      </c>
      <c r="AQ170" s="4">
        <v>47.161357000000002</v>
      </c>
      <c r="AR170" s="4">
        <v>-88.490941000000007</v>
      </c>
      <c r="AS170" s="4">
        <v>326.2</v>
      </c>
      <c r="AT170" s="4">
        <v>29.4</v>
      </c>
      <c r="AU170" s="4">
        <v>12</v>
      </c>
      <c r="AV170" s="4">
        <v>9</v>
      </c>
      <c r="AW170" s="4" t="s">
        <v>409</v>
      </c>
      <c r="AX170" s="4">
        <v>1.7176</v>
      </c>
      <c r="AY170" s="4">
        <v>1.0103</v>
      </c>
      <c r="AZ170" s="4">
        <v>2.5381999999999998</v>
      </c>
      <c r="BA170" s="4">
        <v>13.836</v>
      </c>
      <c r="BB170" s="4">
        <v>20.329999999999998</v>
      </c>
      <c r="BC170" s="4">
        <v>1.47</v>
      </c>
      <c r="BD170" s="4">
        <v>8.766</v>
      </c>
      <c r="BE170" s="4">
        <v>3088.7530000000002</v>
      </c>
      <c r="BF170" s="4">
        <v>0.78</v>
      </c>
      <c r="BG170" s="4">
        <v>13.321999999999999</v>
      </c>
      <c r="BH170" s="4">
        <v>0</v>
      </c>
      <c r="BI170" s="4">
        <v>13.321999999999999</v>
      </c>
      <c r="BJ170" s="4">
        <v>11.548</v>
      </c>
      <c r="BK170" s="4">
        <v>0</v>
      </c>
      <c r="BL170" s="4">
        <v>11.548</v>
      </c>
      <c r="BM170" s="4">
        <v>4.19E-2</v>
      </c>
      <c r="BQ170" s="4">
        <v>558.27599999999995</v>
      </c>
      <c r="BR170" s="4">
        <v>0.19109000000000001</v>
      </c>
      <c r="BS170" s="4">
        <v>-5</v>
      </c>
      <c r="BT170" s="4">
        <v>0.92801999999999996</v>
      </c>
      <c r="BU170" s="4">
        <v>4.6697620000000004</v>
      </c>
      <c r="BV170" s="4">
        <v>18.746003999999999</v>
      </c>
      <c r="BW170" s="4">
        <f t="shared" si="26"/>
        <v>1.2337511204</v>
      </c>
      <c r="BY170" s="4">
        <f t="shared" si="27"/>
        <v>12355.376871920889</v>
      </c>
      <c r="BZ170" s="4">
        <f t="shared" si="28"/>
        <v>3.1200921407760007</v>
      </c>
      <c r="CA170" s="4">
        <f t="shared" si="29"/>
        <v>46.193364156001607</v>
      </c>
      <c r="CB170" s="4">
        <f t="shared" si="30"/>
        <v>0.16760494961348002</v>
      </c>
    </row>
    <row r="171" spans="1:80" x14ac:dyDescent="0.25">
      <c r="A171" s="2">
        <v>42801</v>
      </c>
      <c r="B171" s="3">
        <v>0.69540030092592586</v>
      </c>
      <c r="C171" s="4">
        <v>10.244</v>
      </c>
      <c r="D171" s="4">
        <v>7.4999999999999997E-3</v>
      </c>
      <c r="E171" s="4">
        <v>74.662218999999993</v>
      </c>
      <c r="F171" s="4">
        <v>477.5</v>
      </c>
      <c r="G171" s="4">
        <v>-1.1000000000000001</v>
      </c>
      <c r="H171" s="4">
        <v>-3.1</v>
      </c>
      <c r="J171" s="4">
        <v>4.82</v>
      </c>
      <c r="K171" s="4">
        <v>0.92059999999999997</v>
      </c>
      <c r="L171" s="4">
        <v>9.4306000000000001</v>
      </c>
      <c r="M171" s="4">
        <v>6.8999999999999999E-3</v>
      </c>
      <c r="N171" s="4">
        <v>439.6395</v>
      </c>
      <c r="O171" s="4">
        <v>0</v>
      </c>
      <c r="P171" s="4">
        <v>439.6</v>
      </c>
      <c r="Q171" s="4">
        <v>381.08969999999999</v>
      </c>
      <c r="R171" s="4">
        <v>0</v>
      </c>
      <c r="S171" s="4">
        <v>381.1</v>
      </c>
      <c r="T171" s="4">
        <v>0</v>
      </c>
      <c r="W171" s="4">
        <v>0</v>
      </c>
      <c r="X171" s="4">
        <v>4.4339000000000004</v>
      </c>
      <c r="Y171" s="4">
        <v>12.3</v>
      </c>
      <c r="Z171" s="4">
        <v>766</v>
      </c>
      <c r="AA171" s="4">
        <v>773</v>
      </c>
      <c r="AB171" s="4">
        <v>802</v>
      </c>
      <c r="AC171" s="4">
        <v>37</v>
      </c>
      <c r="AD171" s="4">
        <v>18.100000000000001</v>
      </c>
      <c r="AE171" s="4">
        <v>0.42</v>
      </c>
      <c r="AF171" s="4">
        <v>958</v>
      </c>
      <c r="AG171" s="4">
        <v>8</v>
      </c>
      <c r="AH171" s="4">
        <v>26</v>
      </c>
      <c r="AI171" s="4">
        <v>27</v>
      </c>
      <c r="AJ171" s="4">
        <v>191.5</v>
      </c>
      <c r="AK171" s="4">
        <v>191</v>
      </c>
      <c r="AL171" s="4">
        <v>4.5999999999999996</v>
      </c>
      <c r="AM171" s="4">
        <v>195.3</v>
      </c>
      <c r="AN171" s="4" t="s">
        <v>155</v>
      </c>
      <c r="AO171" s="4">
        <v>2</v>
      </c>
      <c r="AP171" s="4">
        <v>0.90375000000000005</v>
      </c>
      <c r="AQ171" s="4">
        <v>47.161256999999999</v>
      </c>
      <c r="AR171" s="4">
        <v>-88.490829000000005</v>
      </c>
      <c r="AS171" s="4">
        <v>327.10000000000002</v>
      </c>
      <c r="AT171" s="4">
        <v>30</v>
      </c>
      <c r="AU171" s="4">
        <v>12</v>
      </c>
      <c r="AV171" s="4">
        <v>10</v>
      </c>
      <c r="AW171" s="4" t="s">
        <v>412</v>
      </c>
      <c r="AX171" s="4">
        <v>1</v>
      </c>
      <c r="AY171" s="4">
        <v>1.1103000000000001</v>
      </c>
      <c r="AZ171" s="4">
        <v>2.0103</v>
      </c>
      <c r="BA171" s="4">
        <v>13.836</v>
      </c>
      <c r="BB171" s="4">
        <v>20.64</v>
      </c>
      <c r="BC171" s="4">
        <v>1.49</v>
      </c>
      <c r="BD171" s="4">
        <v>8.6219999999999999</v>
      </c>
      <c r="BE171" s="4">
        <v>3088.0459999999998</v>
      </c>
      <c r="BF171" s="4">
        <v>1.4330000000000001</v>
      </c>
      <c r="BG171" s="4">
        <v>15.076000000000001</v>
      </c>
      <c r="BH171" s="4">
        <v>0</v>
      </c>
      <c r="BI171" s="4">
        <v>15.076000000000001</v>
      </c>
      <c r="BJ171" s="4">
        <v>13.068</v>
      </c>
      <c r="BK171" s="4">
        <v>0</v>
      </c>
      <c r="BL171" s="4">
        <v>13.068</v>
      </c>
      <c r="BM171" s="4">
        <v>0</v>
      </c>
      <c r="BQ171" s="4">
        <v>1055.67</v>
      </c>
      <c r="BR171" s="4">
        <v>0.17966099999999999</v>
      </c>
      <c r="BS171" s="4">
        <v>-5</v>
      </c>
      <c r="BT171" s="4">
        <v>0.92900000000000005</v>
      </c>
      <c r="BU171" s="4">
        <v>4.3904740000000002</v>
      </c>
      <c r="BV171" s="4">
        <v>18.765799999999999</v>
      </c>
      <c r="BW171" s="4">
        <f t="shared" si="26"/>
        <v>1.1599632308000001</v>
      </c>
      <c r="BY171" s="4">
        <f t="shared" si="27"/>
        <v>11613.770528180507</v>
      </c>
      <c r="BZ171" s="4">
        <f t="shared" si="28"/>
        <v>5.3893410806972009</v>
      </c>
      <c r="CA171" s="4">
        <f t="shared" si="29"/>
        <v>49.1471802111312</v>
      </c>
      <c r="CB171" s="4">
        <f t="shared" si="30"/>
        <v>0</v>
      </c>
    </row>
    <row r="172" spans="1:80" x14ac:dyDescent="0.25">
      <c r="A172" s="2">
        <v>42801</v>
      </c>
      <c r="B172" s="3">
        <v>0.69541187500000001</v>
      </c>
      <c r="C172" s="4">
        <v>10.516999999999999</v>
      </c>
      <c r="D172" s="4">
        <v>7.3000000000000001E-3</v>
      </c>
      <c r="E172" s="4">
        <v>72.958927000000003</v>
      </c>
      <c r="F172" s="4">
        <v>479.3</v>
      </c>
      <c r="G172" s="4">
        <v>1.3</v>
      </c>
      <c r="H172" s="4">
        <v>-4.7</v>
      </c>
      <c r="J172" s="4">
        <v>6.01</v>
      </c>
      <c r="K172" s="4">
        <v>0.91859999999999997</v>
      </c>
      <c r="L172" s="4">
        <v>9.6608999999999998</v>
      </c>
      <c r="M172" s="4">
        <v>6.7000000000000002E-3</v>
      </c>
      <c r="N172" s="4">
        <v>440.23989999999998</v>
      </c>
      <c r="O172" s="4">
        <v>1.1940999999999999</v>
      </c>
      <c r="P172" s="4">
        <v>441.4</v>
      </c>
      <c r="Q172" s="4">
        <v>381.61020000000002</v>
      </c>
      <c r="R172" s="4">
        <v>1.0350999999999999</v>
      </c>
      <c r="S172" s="4">
        <v>382.6</v>
      </c>
      <c r="T172" s="4">
        <v>0</v>
      </c>
      <c r="W172" s="4">
        <v>0</v>
      </c>
      <c r="X172" s="4">
        <v>5.5213000000000001</v>
      </c>
      <c r="Y172" s="4">
        <v>12.4</v>
      </c>
      <c r="Z172" s="4">
        <v>765</v>
      </c>
      <c r="AA172" s="4">
        <v>773</v>
      </c>
      <c r="AB172" s="4">
        <v>802</v>
      </c>
      <c r="AC172" s="4">
        <v>37</v>
      </c>
      <c r="AD172" s="4">
        <v>18.100000000000001</v>
      </c>
      <c r="AE172" s="4">
        <v>0.42</v>
      </c>
      <c r="AF172" s="4">
        <v>958</v>
      </c>
      <c r="AG172" s="4">
        <v>8</v>
      </c>
      <c r="AH172" s="4">
        <v>26</v>
      </c>
      <c r="AI172" s="4">
        <v>27</v>
      </c>
      <c r="AJ172" s="4">
        <v>192</v>
      </c>
      <c r="AK172" s="4">
        <v>191</v>
      </c>
      <c r="AL172" s="4">
        <v>4.5999999999999996</v>
      </c>
      <c r="AM172" s="4">
        <v>195</v>
      </c>
      <c r="AN172" s="4" t="s">
        <v>155</v>
      </c>
      <c r="AO172" s="4">
        <v>2</v>
      </c>
      <c r="AP172" s="4">
        <v>0.90376157407407398</v>
      </c>
      <c r="AQ172" s="4">
        <v>47.161149000000002</v>
      </c>
      <c r="AR172" s="4">
        <v>-88.490739000000005</v>
      </c>
      <c r="AS172" s="4">
        <v>327.5</v>
      </c>
      <c r="AT172" s="4">
        <v>29.5</v>
      </c>
      <c r="AU172" s="4">
        <v>12</v>
      </c>
      <c r="AV172" s="4">
        <v>10</v>
      </c>
      <c r="AW172" s="4" t="s">
        <v>412</v>
      </c>
      <c r="AX172" s="4">
        <v>1</v>
      </c>
      <c r="AY172" s="4">
        <v>1.2102999999999999</v>
      </c>
      <c r="AZ172" s="4">
        <v>2.1</v>
      </c>
      <c r="BA172" s="4">
        <v>13.836</v>
      </c>
      <c r="BB172" s="4">
        <v>20.12</v>
      </c>
      <c r="BC172" s="4">
        <v>1.45</v>
      </c>
      <c r="BD172" s="4">
        <v>8.8670000000000009</v>
      </c>
      <c r="BE172" s="4">
        <v>3087.8429999999998</v>
      </c>
      <c r="BF172" s="4">
        <v>1.363</v>
      </c>
      <c r="BG172" s="4">
        <v>14.734999999999999</v>
      </c>
      <c r="BH172" s="4">
        <v>0.04</v>
      </c>
      <c r="BI172" s="4">
        <v>14.775</v>
      </c>
      <c r="BJ172" s="4">
        <v>12.773</v>
      </c>
      <c r="BK172" s="4">
        <v>3.5000000000000003E-2</v>
      </c>
      <c r="BL172" s="4">
        <v>12.808</v>
      </c>
      <c r="BM172" s="4">
        <v>0</v>
      </c>
      <c r="BQ172" s="4">
        <v>1283.153</v>
      </c>
      <c r="BR172" s="4">
        <v>0.18035699999999999</v>
      </c>
      <c r="BS172" s="4">
        <v>-5</v>
      </c>
      <c r="BT172" s="4">
        <v>0.93052900000000005</v>
      </c>
      <c r="BU172" s="4">
        <v>4.407483</v>
      </c>
      <c r="BV172" s="4">
        <v>18.796676000000001</v>
      </c>
      <c r="BW172" s="4">
        <f t="shared" si="26"/>
        <v>1.1644570085999999</v>
      </c>
      <c r="BY172" s="4">
        <f t="shared" si="27"/>
        <v>11657.996662286165</v>
      </c>
      <c r="BZ172" s="4">
        <f t="shared" si="28"/>
        <v>5.1459382652214005</v>
      </c>
      <c r="CA172" s="4">
        <f t="shared" si="29"/>
        <v>48.223822055519399</v>
      </c>
      <c r="CB172" s="4">
        <f t="shared" si="30"/>
        <v>0</v>
      </c>
    </row>
    <row r="173" spans="1:80" x14ac:dyDescent="0.25">
      <c r="A173" s="2">
        <v>42801</v>
      </c>
      <c r="B173" s="3">
        <v>0.69542344907407416</v>
      </c>
      <c r="C173" s="4">
        <v>10.962999999999999</v>
      </c>
      <c r="D173" s="4">
        <v>9.1999999999999998E-3</v>
      </c>
      <c r="E173" s="4">
        <v>91.950806</v>
      </c>
      <c r="F173" s="4">
        <v>478.9</v>
      </c>
      <c r="G173" s="4">
        <v>-6.7</v>
      </c>
      <c r="H173" s="4">
        <v>-4.0999999999999996</v>
      </c>
      <c r="J173" s="4">
        <v>6.2</v>
      </c>
      <c r="K173" s="4">
        <v>0.91520000000000001</v>
      </c>
      <c r="L173" s="4">
        <v>10.033300000000001</v>
      </c>
      <c r="M173" s="4">
        <v>8.3999999999999995E-3</v>
      </c>
      <c r="N173" s="4">
        <v>438.31740000000002</v>
      </c>
      <c r="O173" s="4">
        <v>0</v>
      </c>
      <c r="P173" s="4">
        <v>438.3</v>
      </c>
      <c r="Q173" s="4">
        <v>379.94369999999998</v>
      </c>
      <c r="R173" s="4">
        <v>0</v>
      </c>
      <c r="S173" s="4">
        <v>379.9</v>
      </c>
      <c r="T173" s="4">
        <v>0</v>
      </c>
      <c r="W173" s="4">
        <v>0</v>
      </c>
      <c r="X173" s="4">
        <v>5.6742999999999997</v>
      </c>
      <c r="Y173" s="4">
        <v>12.4</v>
      </c>
      <c r="Z173" s="4">
        <v>765</v>
      </c>
      <c r="AA173" s="4">
        <v>773</v>
      </c>
      <c r="AB173" s="4">
        <v>801</v>
      </c>
      <c r="AC173" s="4">
        <v>37</v>
      </c>
      <c r="AD173" s="4">
        <v>18.100000000000001</v>
      </c>
      <c r="AE173" s="4">
        <v>0.42</v>
      </c>
      <c r="AF173" s="4">
        <v>958</v>
      </c>
      <c r="AG173" s="4">
        <v>8</v>
      </c>
      <c r="AH173" s="4">
        <v>26</v>
      </c>
      <c r="AI173" s="4">
        <v>27</v>
      </c>
      <c r="AJ173" s="4">
        <v>192</v>
      </c>
      <c r="AK173" s="4">
        <v>191</v>
      </c>
      <c r="AL173" s="4">
        <v>4.7</v>
      </c>
      <c r="AM173" s="4">
        <v>195</v>
      </c>
      <c r="AN173" s="4" t="s">
        <v>155</v>
      </c>
      <c r="AO173" s="4">
        <v>2</v>
      </c>
      <c r="AP173" s="4">
        <v>0.90377314814814813</v>
      </c>
      <c r="AQ173" s="4">
        <v>47.161040999999997</v>
      </c>
      <c r="AR173" s="4">
        <v>-88.490665000000007</v>
      </c>
      <c r="AS173" s="4">
        <v>327.7</v>
      </c>
      <c r="AT173" s="4">
        <v>28.5</v>
      </c>
      <c r="AU173" s="4">
        <v>12</v>
      </c>
      <c r="AV173" s="4">
        <v>10</v>
      </c>
      <c r="AW173" s="4" t="s">
        <v>412</v>
      </c>
      <c r="AX173" s="4">
        <v>1</v>
      </c>
      <c r="AY173" s="4">
        <v>1.3</v>
      </c>
      <c r="AZ173" s="4">
        <v>2.1</v>
      </c>
      <c r="BA173" s="4">
        <v>13.836</v>
      </c>
      <c r="BB173" s="4">
        <v>19.34</v>
      </c>
      <c r="BC173" s="4">
        <v>1.4</v>
      </c>
      <c r="BD173" s="4">
        <v>9.2639999999999993</v>
      </c>
      <c r="BE173" s="4">
        <v>3086.92</v>
      </c>
      <c r="BF173" s="4">
        <v>1.6479999999999999</v>
      </c>
      <c r="BG173" s="4">
        <v>14.122</v>
      </c>
      <c r="BH173" s="4">
        <v>0</v>
      </c>
      <c r="BI173" s="4">
        <v>14.122</v>
      </c>
      <c r="BJ173" s="4">
        <v>12.242000000000001</v>
      </c>
      <c r="BK173" s="4">
        <v>0</v>
      </c>
      <c r="BL173" s="4">
        <v>12.242000000000001</v>
      </c>
      <c r="BM173" s="4">
        <v>0</v>
      </c>
      <c r="BQ173" s="4">
        <v>1269.3910000000001</v>
      </c>
      <c r="BR173" s="4">
        <v>0.17860999999999999</v>
      </c>
      <c r="BS173" s="4">
        <v>-5</v>
      </c>
      <c r="BT173" s="4">
        <v>0.93098000000000003</v>
      </c>
      <c r="BU173" s="4">
        <v>4.3647819999999999</v>
      </c>
      <c r="BV173" s="4">
        <v>18.805796000000001</v>
      </c>
      <c r="BW173" s="4">
        <f t="shared" si="26"/>
        <v>1.1531754044</v>
      </c>
      <c r="BY173" s="4">
        <f t="shared" si="27"/>
        <v>11541.599560543504</v>
      </c>
      <c r="BZ173" s="4">
        <f t="shared" si="28"/>
        <v>6.1616614864576</v>
      </c>
      <c r="CA173" s="4">
        <f t="shared" si="29"/>
        <v>45.771274221610405</v>
      </c>
      <c r="CB173" s="4">
        <f t="shared" si="30"/>
        <v>0</v>
      </c>
    </row>
    <row r="174" spans="1:80" x14ac:dyDescent="0.25">
      <c r="A174" s="2">
        <v>42801</v>
      </c>
      <c r="B174" s="3">
        <v>0.69543502314814809</v>
      </c>
      <c r="C174" s="4">
        <v>11.49</v>
      </c>
      <c r="D174" s="4">
        <v>9.4999999999999998E-3</v>
      </c>
      <c r="E174" s="4">
        <v>94.780488000000005</v>
      </c>
      <c r="F174" s="4">
        <v>474.2</v>
      </c>
      <c r="G174" s="4">
        <v>-7.1</v>
      </c>
      <c r="H174" s="4">
        <v>-6.8</v>
      </c>
      <c r="J174" s="4">
        <v>5.87</v>
      </c>
      <c r="K174" s="4">
        <v>0.91120000000000001</v>
      </c>
      <c r="L174" s="4">
        <v>10.4695</v>
      </c>
      <c r="M174" s="4">
        <v>8.6E-3</v>
      </c>
      <c r="N174" s="4">
        <v>432.09320000000002</v>
      </c>
      <c r="O174" s="4">
        <v>0</v>
      </c>
      <c r="P174" s="4">
        <v>432.1</v>
      </c>
      <c r="Q174" s="4">
        <v>374.54840000000002</v>
      </c>
      <c r="R174" s="4">
        <v>0</v>
      </c>
      <c r="S174" s="4">
        <v>374.5</v>
      </c>
      <c r="T174" s="4">
        <v>0</v>
      </c>
      <c r="W174" s="4">
        <v>0</v>
      </c>
      <c r="X174" s="4">
        <v>5.3490000000000002</v>
      </c>
      <c r="Y174" s="4">
        <v>12.2</v>
      </c>
      <c r="Z174" s="4">
        <v>767</v>
      </c>
      <c r="AA174" s="4">
        <v>774</v>
      </c>
      <c r="AB174" s="4">
        <v>803</v>
      </c>
      <c r="AC174" s="4">
        <v>37</v>
      </c>
      <c r="AD174" s="4">
        <v>18.100000000000001</v>
      </c>
      <c r="AE174" s="4">
        <v>0.42</v>
      </c>
      <c r="AF174" s="4">
        <v>958</v>
      </c>
      <c r="AG174" s="4">
        <v>8</v>
      </c>
      <c r="AH174" s="4">
        <v>26</v>
      </c>
      <c r="AI174" s="4">
        <v>27</v>
      </c>
      <c r="AJ174" s="4">
        <v>191.5</v>
      </c>
      <c r="AK174" s="4">
        <v>190.5</v>
      </c>
      <c r="AL174" s="4">
        <v>4.4000000000000004</v>
      </c>
      <c r="AM174" s="4">
        <v>195</v>
      </c>
      <c r="AN174" s="4" t="s">
        <v>155</v>
      </c>
      <c r="AO174" s="4">
        <v>2</v>
      </c>
      <c r="AP174" s="4">
        <v>0.90378472222222228</v>
      </c>
      <c r="AQ174" s="4">
        <v>47.160936</v>
      </c>
      <c r="AR174" s="4">
        <v>-88.490598000000006</v>
      </c>
      <c r="AS174" s="4">
        <v>328</v>
      </c>
      <c r="AT174" s="4">
        <v>28.1</v>
      </c>
      <c r="AU174" s="4">
        <v>12</v>
      </c>
      <c r="AV174" s="4">
        <v>10</v>
      </c>
      <c r="AW174" s="4" t="s">
        <v>412</v>
      </c>
      <c r="AX174" s="4">
        <v>1.0103</v>
      </c>
      <c r="AY174" s="4">
        <v>1.3</v>
      </c>
      <c r="AZ174" s="4">
        <v>2.1</v>
      </c>
      <c r="BA174" s="4">
        <v>13.836</v>
      </c>
      <c r="BB174" s="4">
        <v>18.489999999999998</v>
      </c>
      <c r="BC174" s="4">
        <v>1.34</v>
      </c>
      <c r="BD174" s="4">
        <v>9.7469999999999999</v>
      </c>
      <c r="BE174" s="4">
        <v>3086.45</v>
      </c>
      <c r="BF174" s="4">
        <v>1.62</v>
      </c>
      <c r="BG174" s="4">
        <v>13.34</v>
      </c>
      <c r="BH174" s="4">
        <v>0</v>
      </c>
      <c r="BI174" s="4">
        <v>13.34</v>
      </c>
      <c r="BJ174" s="4">
        <v>11.563000000000001</v>
      </c>
      <c r="BK174" s="4">
        <v>0</v>
      </c>
      <c r="BL174" s="4">
        <v>11.563000000000001</v>
      </c>
      <c r="BM174" s="4">
        <v>0</v>
      </c>
      <c r="BQ174" s="4">
        <v>1146.579</v>
      </c>
      <c r="BR174" s="4">
        <v>0.16513</v>
      </c>
      <c r="BS174" s="4">
        <v>-5</v>
      </c>
      <c r="BT174" s="4">
        <v>0.92388000000000003</v>
      </c>
      <c r="BU174" s="4">
        <v>4.0353640000000004</v>
      </c>
      <c r="BV174" s="4">
        <v>18.662375999999998</v>
      </c>
      <c r="BW174" s="4">
        <f t="shared" si="26"/>
        <v>1.0661431688</v>
      </c>
      <c r="BY174" s="4">
        <f t="shared" ref="BY174:BY191" si="31">BE174*$BU174*0.8566</f>
        <v>10668.90949996748</v>
      </c>
      <c r="BZ174" s="4">
        <f t="shared" ref="BZ174:BZ191" si="32">BF174*$BU174*0.8566</f>
        <v>5.5998423398880011</v>
      </c>
      <c r="CA174" s="4">
        <f t="shared" ref="CA174:CA191" si="33">BJ174*$BU174*0.8566</f>
        <v>39.969738874151204</v>
      </c>
      <c r="CB174" s="4">
        <f t="shared" ref="CB174:CB191" si="34">BM174*$BU174*0.8566</f>
        <v>0</v>
      </c>
    </row>
    <row r="175" spans="1:80" x14ac:dyDescent="0.25">
      <c r="A175" s="2">
        <v>42801</v>
      </c>
      <c r="B175" s="3">
        <v>0.69544659722222224</v>
      </c>
      <c r="C175" s="4">
        <v>11.49</v>
      </c>
      <c r="D175" s="4">
        <v>7.0000000000000001E-3</v>
      </c>
      <c r="E175" s="4">
        <v>70</v>
      </c>
      <c r="F175" s="4">
        <v>449.6</v>
      </c>
      <c r="G175" s="4">
        <v>-0.3</v>
      </c>
      <c r="H175" s="4">
        <v>-1.8</v>
      </c>
      <c r="J175" s="4">
        <v>5.12</v>
      </c>
      <c r="K175" s="4">
        <v>0.91110000000000002</v>
      </c>
      <c r="L175" s="4">
        <v>10.4687</v>
      </c>
      <c r="M175" s="4">
        <v>6.4000000000000003E-3</v>
      </c>
      <c r="N175" s="4">
        <v>409.65320000000003</v>
      </c>
      <c r="O175" s="4">
        <v>0</v>
      </c>
      <c r="P175" s="4">
        <v>409.7</v>
      </c>
      <c r="Q175" s="4">
        <v>355.09690000000001</v>
      </c>
      <c r="R175" s="4">
        <v>0</v>
      </c>
      <c r="S175" s="4">
        <v>355.1</v>
      </c>
      <c r="T175" s="4">
        <v>0</v>
      </c>
      <c r="W175" s="4">
        <v>0</v>
      </c>
      <c r="X175" s="4">
        <v>4.6654999999999998</v>
      </c>
      <c r="Y175" s="4">
        <v>12</v>
      </c>
      <c r="Z175" s="4">
        <v>769</v>
      </c>
      <c r="AA175" s="4">
        <v>774</v>
      </c>
      <c r="AB175" s="4">
        <v>804</v>
      </c>
      <c r="AC175" s="4">
        <v>37</v>
      </c>
      <c r="AD175" s="4">
        <v>18.100000000000001</v>
      </c>
      <c r="AE175" s="4">
        <v>0.42</v>
      </c>
      <c r="AF175" s="4">
        <v>958</v>
      </c>
      <c r="AG175" s="4">
        <v>8</v>
      </c>
      <c r="AH175" s="4">
        <v>26</v>
      </c>
      <c r="AI175" s="4">
        <v>27</v>
      </c>
      <c r="AJ175" s="4">
        <v>191</v>
      </c>
      <c r="AK175" s="4">
        <v>190</v>
      </c>
      <c r="AL175" s="4">
        <v>4.3</v>
      </c>
      <c r="AM175" s="4">
        <v>195</v>
      </c>
      <c r="AN175" s="4" t="s">
        <v>155</v>
      </c>
      <c r="AO175" s="4">
        <v>2</v>
      </c>
      <c r="AP175" s="4">
        <v>0.90379629629629632</v>
      </c>
      <c r="AQ175" s="4">
        <v>47.160823999999998</v>
      </c>
      <c r="AR175" s="4">
        <v>-88.490566999999999</v>
      </c>
      <c r="AS175" s="4">
        <v>328.2</v>
      </c>
      <c r="AT175" s="4">
        <v>24.3</v>
      </c>
      <c r="AU175" s="4">
        <v>12</v>
      </c>
      <c r="AV175" s="4">
        <v>10</v>
      </c>
      <c r="AW175" s="4" t="s">
        <v>412</v>
      </c>
      <c r="AX175" s="4">
        <v>1.1000000000000001</v>
      </c>
      <c r="AY175" s="4">
        <v>1.31029</v>
      </c>
      <c r="AZ175" s="4">
        <v>2.11029</v>
      </c>
      <c r="BA175" s="4">
        <v>13.836</v>
      </c>
      <c r="BB175" s="4">
        <v>18.5</v>
      </c>
      <c r="BC175" s="4">
        <v>1.34</v>
      </c>
      <c r="BD175" s="4">
        <v>9.7550000000000008</v>
      </c>
      <c r="BE175" s="4">
        <v>3087.1190000000001</v>
      </c>
      <c r="BF175" s="4">
        <v>1.1970000000000001</v>
      </c>
      <c r="BG175" s="4">
        <v>12.651</v>
      </c>
      <c r="BH175" s="4">
        <v>0</v>
      </c>
      <c r="BI175" s="4">
        <v>12.651</v>
      </c>
      <c r="BJ175" s="4">
        <v>10.965999999999999</v>
      </c>
      <c r="BK175" s="4">
        <v>0</v>
      </c>
      <c r="BL175" s="4">
        <v>10.965999999999999</v>
      </c>
      <c r="BM175" s="4">
        <v>0</v>
      </c>
      <c r="BQ175" s="4">
        <v>1000.353</v>
      </c>
      <c r="BR175" s="4">
        <v>0.16638</v>
      </c>
      <c r="BS175" s="4">
        <v>-5</v>
      </c>
      <c r="BT175" s="4">
        <v>0.91800000000000004</v>
      </c>
      <c r="BU175" s="4">
        <v>4.0659109999999998</v>
      </c>
      <c r="BV175" s="4">
        <v>18.543600000000001</v>
      </c>
      <c r="BW175" s="4">
        <f t="shared" si="26"/>
        <v>1.0742136862</v>
      </c>
      <c r="BY175" s="4">
        <f t="shared" si="31"/>
        <v>10752.001312610349</v>
      </c>
      <c r="BZ175" s="4">
        <f t="shared" si="32"/>
        <v>4.1689826570321999</v>
      </c>
      <c r="CA175" s="4">
        <f t="shared" si="33"/>
        <v>38.193035770271592</v>
      </c>
      <c r="CB175" s="4">
        <f t="shared" si="34"/>
        <v>0</v>
      </c>
    </row>
    <row r="176" spans="1:80" x14ac:dyDescent="0.25">
      <c r="A176" s="2">
        <v>42801</v>
      </c>
      <c r="B176" s="3">
        <v>0.69545817129629628</v>
      </c>
      <c r="C176" s="4">
        <v>11.082000000000001</v>
      </c>
      <c r="D176" s="4">
        <v>6.8999999999999999E-3</v>
      </c>
      <c r="E176" s="4">
        <v>68.621877999999995</v>
      </c>
      <c r="F176" s="4">
        <v>442</v>
      </c>
      <c r="G176" s="4">
        <v>3.7</v>
      </c>
      <c r="H176" s="4">
        <v>-2.5</v>
      </c>
      <c r="J176" s="4">
        <v>4.6900000000000004</v>
      </c>
      <c r="K176" s="4">
        <v>0.91420000000000001</v>
      </c>
      <c r="L176" s="4">
        <v>10.1318</v>
      </c>
      <c r="M176" s="4">
        <v>6.3E-3</v>
      </c>
      <c r="N176" s="4">
        <v>404.04660000000001</v>
      </c>
      <c r="O176" s="4">
        <v>3.3826000000000001</v>
      </c>
      <c r="P176" s="4">
        <v>407.4</v>
      </c>
      <c r="Q176" s="4">
        <v>350.23700000000002</v>
      </c>
      <c r="R176" s="4">
        <v>2.9321000000000002</v>
      </c>
      <c r="S176" s="4">
        <v>353.2</v>
      </c>
      <c r="T176" s="4">
        <v>0</v>
      </c>
      <c r="W176" s="4">
        <v>0</v>
      </c>
      <c r="X176" s="4">
        <v>4.2865000000000002</v>
      </c>
      <c r="Y176" s="4">
        <v>11.9</v>
      </c>
      <c r="Z176" s="4">
        <v>769</v>
      </c>
      <c r="AA176" s="4">
        <v>775</v>
      </c>
      <c r="AB176" s="4">
        <v>805</v>
      </c>
      <c r="AC176" s="4">
        <v>37</v>
      </c>
      <c r="AD176" s="4">
        <v>18.100000000000001</v>
      </c>
      <c r="AE176" s="4">
        <v>0.42</v>
      </c>
      <c r="AF176" s="4">
        <v>958</v>
      </c>
      <c r="AG176" s="4">
        <v>8</v>
      </c>
      <c r="AH176" s="4">
        <v>25.49</v>
      </c>
      <c r="AI176" s="4">
        <v>27</v>
      </c>
      <c r="AJ176" s="4">
        <v>191</v>
      </c>
      <c r="AK176" s="4">
        <v>190.5</v>
      </c>
      <c r="AL176" s="4">
        <v>4.4000000000000004</v>
      </c>
      <c r="AM176" s="4">
        <v>195</v>
      </c>
      <c r="AN176" s="4" t="s">
        <v>155</v>
      </c>
      <c r="AO176" s="4">
        <v>2</v>
      </c>
      <c r="AP176" s="4">
        <v>0.90380787037037036</v>
      </c>
      <c r="AQ176" s="4">
        <v>47.160772999999999</v>
      </c>
      <c r="AR176" s="4">
        <v>-88.490450999999993</v>
      </c>
      <c r="AS176" s="4">
        <v>330.9</v>
      </c>
      <c r="AT176" s="4">
        <v>24.6</v>
      </c>
      <c r="AU176" s="4">
        <v>12</v>
      </c>
      <c r="AV176" s="4">
        <v>10</v>
      </c>
      <c r="AW176" s="4" t="s">
        <v>412</v>
      </c>
      <c r="AX176" s="4">
        <v>1.1000000000000001</v>
      </c>
      <c r="AY176" s="4">
        <v>1.41021</v>
      </c>
      <c r="AZ176" s="4">
        <v>2.2000000000000002</v>
      </c>
      <c r="BA176" s="4">
        <v>13.836</v>
      </c>
      <c r="BB176" s="4">
        <v>19.14</v>
      </c>
      <c r="BC176" s="4">
        <v>1.38</v>
      </c>
      <c r="BD176" s="4">
        <v>9.3819999999999997</v>
      </c>
      <c r="BE176" s="4">
        <v>3087.48</v>
      </c>
      <c r="BF176" s="4">
        <v>1.2170000000000001</v>
      </c>
      <c r="BG176" s="4">
        <v>12.894</v>
      </c>
      <c r="BH176" s="4">
        <v>0.108</v>
      </c>
      <c r="BI176" s="4">
        <v>13.002000000000001</v>
      </c>
      <c r="BJ176" s="4">
        <v>11.177</v>
      </c>
      <c r="BK176" s="4">
        <v>9.4E-2</v>
      </c>
      <c r="BL176" s="4">
        <v>11.27</v>
      </c>
      <c r="BM176" s="4">
        <v>0</v>
      </c>
      <c r="BQ176" s="4">
        <v>949.779</v>
      </c>
      <c r="BR176" s="4">
        <v>0.1799</v>
      </c>
      <c r="BS176" s="4">
        <v>-5</v>
      </c>
      <c r="BT176" s="4">
        <v>0.91596</v>
      </c>
      <c r="BU176" s="4">
        <v>4.396306</v>
      </c>
      <c r="BV176" s="4">
        <v>18.502392</v>
      </c>
      <c r="BW176" s="4">
        <f t="shared" si="26"/>
        <v>1.1615040452000001</v>
      </c>
      <c r="BY176" s="4">
        <f t="shared" si="31"/>
        <v>11627.06596675061</v>
      </c>
      <c r="BZ176" s="4">
        <f t="shared" si="32"/>
        <v>4.5830707507532011</v>
      </c>
      <c r="CA176" s="4">
        <f t="shared" si="33"/>
        <v>42.091192917969202</v>
      </c>
      <c r="CB176" s="4">
        <f t="shared" si="34"/>
        <v>0</v>
      </c>
    </row>
    <row r="177" spans="1:80" x14ac:dyDescent="0.25">
      <c r="A177" s="2">
        <v>42801</v>
      </c>
      <c r="B177" s="3">
        <v>0.69546974537037043</v>
      </c>
      <c r="C177" s="4">
        <v>9.5380000000000003</v>
      </c>
      <c r="D177" s="4">
        <v>3.3999999999999998E-3</v>
      </c>
      <c r="E177" s="4">
        <v>34.168819999999997</v>
      </c>
      <c r="F177" s="4">
        <v>443.1</v>
      </c>
      <c r="G177" s="4">
        <v>4.7</v>
      </c>
      <c r="H177" s="4">
        <v>-1</v>
      </c>
      <c r="J177" s="4">
        <v>4.5999999999999996</v>
      </c>
      <c r="K177" s="4">
        <v>0.92600000000000005</v>
      </c>
      <c r="L177" s="4">
        <v>8.8322000000000003</v>
      </c>
      <c r="M177" s="4">
        <v>3.2000000000000002E-3</v>
      </c>
      <c r="N177" s="4">
        <v>410.34120000000001</v>
      </c>
      <c r="O177" s="4">
        <v>4.3813000000000004</v>
      </c>
      <c r="P177" s="4">
        <v>414.7</v>
      </c>
      <c r="Q177" s="4">
        <v>355.7013</v>
      </c>
      <c r="R177" s="4">
        <v>3.7978999999999998</v>
      </c>
      <c r="S177" s="4">
        <v>359.5</v>
      </c>
      <c r="T177" s="4">
        <v>0</v>
      </c>
      <c r="W177" s="4">
        <v>0</v>
      </c>
      <c r="X177" s="4">
        <v>4.2598000000000003</v>
      </c>
      <c r="Y177" s="4">
        <v>12</v>
      </c>
      <c r="Z177" s="4">
        <v>769</v>
      </c>
      <c r="AA177" s="4">
        <v>775</v>
      </c>
      <c r="AB177" s="4">
        <v>804</v>
      </c>
      <c r="AC177" s="4">
        <v>37</v>
      </c>
      <c r="AD177" s="4">
        <v>18.11</v>
      </c>
      <c r="AE177" s="4">
        <v>0.42</v>
      </c>
      <c r="AF177" s="4">
        <v>957</v>
      </c>
      <c r="AG177" s="4">
        <v>8</v>
      </c>
      <c r="AH177" s="4">
        <v>25.51</v>
      </c>
      <c r="AI177" s="4">
        <v>27</v>
      </c>
      <c r="AJ177" s="4">
        <v>191</v>
      </c>
      <c r="AK177" s="4">
        <v>190.5</v>
      </c>
      <c r="AL177" s="4">
        <v>4.5999999999999996</v>
      </c>
      <c r="AM177" s="4">
        <v>195</v>
      </c>
      <c r="AN177" s="4" t="s">
        <v>155</v>
      </c>
      <c r="AO177" s="4">
        <v>2</v>
      </c>
      <c r="AP177" s="4">
        <v>0.9038194444444444</v>
      </c>
      <c r="AQ177" s="4">
        <v>47.160656000000003</v>
      </c>
      <c r="AR177" s="4">
        <v>-88.490459999999999</v>
      </c>
      <c r="AS177" s="4">
        <v>332.1</v>
      </c>
      <c r="AT177" s="4">
        <v>27.4</v>
      </c>
      <c r="AU177" s="4">
        <v>12</v>
      </c>
      <c r="AV177" s="4">
        <v>10</v>
      </c>
      <c r="AW177" s="4" t="s">
        <v>412</v>
      </c>
      <c r="AX177" s="4">
        <v>1.1103000000000001</v>
      </c>
      <c r="AY177" s="4">
        <v>1.5103</v>
      </c>
      <c r="AZ177" s="4">
        <v>2.2103000000000002</v>
      </c>
      <c r="BA177" s="4">
        <v>13.836</v>
      </c>
      <c r="BB177" s="4">
        <v>22.11</v>
      </c>
      <c r="BC177" s="4">
        <v>1.6</v>
      </c>
      <c r="BD177" s="4">
        <v>7.9859999999999998</v>
      </c>
      <c r="BE177" s="4">
        <v>3090.0830000000001</v>
      </c>
      <c r="BF177" s="4">
        <v>0.70499999999999996</v>
      </c>
      <c r="BG177" s="4">
        <v>15.034000000000001</v>
      </c>
      <c r="BH177" s="4">
        <v>0.161</v>
      </c>
      <c r="BI177" s="4">
        <v>15.195</v>
      </c>
      <c r="BJ177" s="4">
        <v>13.032</v>
      </c>
      <c r="BK177" s="4">
        <v>0.13900000000000001</v>
      </c>
      <c r="BL177" s="4">
        <v>13.172000000000001</v>
      </c>
      <c r="BM177" s="4">
        <v>0</v>
      </c>
      <c r="BQ177" s="4">
        <v>1083.653</v>
      </c>
      <c r="BR177" s="4">
        <v>0.20407</v>
      </c>
      <c r="BS177" s="4">
        <v>-5</v>
      </c>
      <c r="BT177" s="4">
        <v>0.91603999999999997</v>
      </c>
      <c r="BU177" s="4">
        <v>4.9869599999999998</v>
      </c>
      <c r="BV177" s="4">
        <v>18.504007999999999</v>
      </c>
      <c r="BW177" s="4">
        <f t="shared" si="26"/>
        <v>1.3175548319999999</v>
      </c>
      <c r="BY177" s="4">
        <f t="shared" si="31"/>
        <v>13200.309064124687</v>
      </c>
      <c r="BZ177" s="4">
        <f t="shared" si="32"/>
        <v>3.0116401048799997</v>
      </c>
      <c r="CA177" s="4">
        <f t="shared" si="33"/>
        <v>55.670487725952</v>
      </c>
      <c r="CB177" s="4">
        <f t="shared" si="34"/>
        <v>0</v>
      </c>
    </row>
    <row r="178" spans="1:80" x14ac:dyDescent="0.25">
      <c r="A178" s="2">
        <v>42801</v>
      </c>
      <c r="B178" s="3">
        <v>0.69548131944444436</v>
      </c>
      <c r="C178" s="4">
        <v>8.1750000000000007</v>
      </c>
      <c r="D178" s="4">
        <v>2.3E-3</v>
      </c>
      <c r="E178" s="4">
        <v>22.876823000000002</v>
      </c>
      <c r="F178" s="4">
        <v>477.7</v>
      </c>
      <c r="G178" s="4">
        <v>8.6</v>
      </c>
      <c r="H178" s="4">
        <v>-3.4</v>
      </c>
      <c r="J178" s="4">
        <v>5.26</v>
      </c>
      <c r="K178" s="4">
        <v>0.93659999999999999</v>
      </c>
      <c r="L178" s="4">
        <v>7.6569000000000003</v>
      </c>
      <c r="M178" s="4">
        <v>2.0999999999999999E-3</v>
      </c>
      <c r="N178" s="4">
        <v>447.46480000000003</v>
      </c>
      <c r="O178" s="4">
        <v>8.0493000000000006</v>
      </c>
      <c r="P178" s="4">
        <v>455.5</v>
      </c>
      <c r="Q178" s="4">
        <v>387.89010000000002</v>
      </c>
      <c r="R178" s="4">
        <v>6.9775999999999998</v>
      </c>
      <c r="S178" s="4">
        <v>394.9</v>
      </c>
      <c r="T178" s="4">
        <v>0</v>
      </c>
      <c r="W178" s="4">
        <v>0</v>
      </c>
      <c r="X178" s="4">
        <v>4.9310999999999998</v>
      </c>
      <c r="Y178" s="4">
        <v>12</v>
      </c>
      <c r="Z178" s="4">
        <v>769</v>
      </c>
      <c r="AA178" s="4">
        <v>776</v>
      </c>
      <c r="AB178" s="4">
        <v>805</v>
      </c>
      <c r="AC178" s="4">
        <v>37</v>
      </c>
      <c r="AD178" s="4">
        <v>18.12</v>
      </c>
      <c r="AE178" s="4">
        <v>0.42</v>
      </c>
      <c r="AF178" s="4">
        <v>957</v>
      </c>
      <c r="AG178" s="4">
        <v>8</v>
      </c>
      <c r="AH178" s="4">
        <v>26</v>
      </c>
      <c r="AI178" s="4">
        <v>27</v>
      </c>
      <c r="AJ178" s="4">
        <v>191</v>
      </c>
      <c r="AK178" s="4">
        <v>191</v>
      </c>
      <c r="AL178" s="4">
        <v>4.5999999999999996</v>
      </c>
      <c r="AM178" s="4">
        <v>195.2</v>
      </c>
      <c r="AN178" s="4" t="s">
        <v>155</v>
      </c>
      <c r="AO178" s="4">
        <v>2</v>
      </c>
      <c r="AP178" s="4">
        <v>0.90383101851851855</v>
      </c>
      <c r="AQ178" s="4">
        <v>47.160514999999997</v>
      </c>
      <c r="AR178" s="4">
        <v>-88.490482</v>
      </c>
      <c r="AS178" s="4">
        <v>332.8</v>
      </c>
      <c r="AT178" s="4">
        <v>27.4</v>
      </c>
      <c r="AU178" s="4">
        <v>12</v>
      </c>
      <c r="AV178" s="4">
        <v>10</v>
      </c>
      <c r="AW178" s="4" t="s">
        <v>412</v>
      </c>
      <c r="AX178" s="4">
        <v>1.2</v>
      </c>
      <c r="AY178" s="4">
        <v>1.6</v>
      </c>
      <c r="AZ178" s="4">
        <v>2.2999999999999998</v>
      </c>
      <c r="BA178" s="4">
        <v>13.836</v>
      </c>
      <c r="BB178" s="4">
        <v>25.65</v>
      </c>
      <c r="BC178" s="4">
        <v>1.85</v>
      </c>
      <c r="BD178" s="4">
        <v>6.7670000000000003</v>
      </c>
      <c r="BE178" s="4">
        <v>3092.4760000000001</v>
      </c>
      <c r="BF178" s="4">
        <v>0.55100000000000005</v>
      </c>
      <c r="BG178" s="4">
        <v>18.925999999999998</v>
      </c>
      <c r="BH178" s="4">
        <v>0.34</v>
      </c>
      <c r="BI178" s="4">
        <v>19.265999999999998</v>
      </c>
      <c r="BJ178" s="4">
        <v>16.405999999999999</v>
      </c>
      <c r="BK178" s="4">
        <v>0.29499999999999998</v>
      </c>
      <c r="BL178" s="4">
        <v>16.701000000000001</v>
      </c>
      <c r="BM178" s="4">
        <v>0</v>
      </c>
      <c r="BQ178" s="4">
        <v>1448.095</v>
      </c>
      <c r="BR178" s="4">
        <v>0.18814</v>
      </c>
      <c r="BS178" s="4">
        <v>-5</v>
      </c>
      <c r="BT178" s="4">
        <v>0.91698000000000002</v>
      </c>
      <c r="BU178" s="4">
        <v>4.5976710000000001</v>
      </c>
      <c r="BV178" s="4">
        <v>18.522995999999999</v>
      </c>
      <c r="BW178" s="4">
        <f t="shared" si="26"/>
        <v>1.2147046781999999</v>
      </c>
      <c r="BY178" s="4">
        <f t="shared" si="31"/>
        <v>12179.299175561015</v>
      </c>
      <c r="BZ178" s="4">
        <f t="shared" si="32"/>
        <v>2.1700391032086004</v>
      </c>
      <c r="CA178" s="4">
        <f t="shared" si="33"/>
        <v>64.612815838911601</v>
      </c>
      <c r="CB178" s="4">
        <f t="shared" si="34"/>
        <v>0</v>
      </c>
    </row>
    <row r="179" spans="1:80" x14ac:dyDescent="0.25">
      <c r="A179" s="2">
        <v>42801</v>
      </c>
      <c r="B179" s="3">
        <v>0.69549289351851851</v>
      </c>
      <c r="C179" s="4">
        <v>7.5549999999999997</v>
      </c>
      <c r="D179" s="4">
        <v>4.7999999999999996E-3</v>
      </c>
      <c r="E179" s="4">
        <v>47.658662</v>
      </c>
      <c r="F179" s="4">
        <v>508.3</v>
      </c>
      <c r="G179" s="4">
        <v>6.3</v>
      </c>
      <c r="H179" s="4">
        <v>-6.8</v>
      </c>
      <c r="J179" s="4">
        <v>7.38</v>
      </c>
      <c r="K179" s="4">
        <v>0.94140000000000001</v>
      </c>
      <c r="L179" s="4">
        <v>7.1125999999999996</v>
      </c>
      <c r="M179" s="4">
        <v>4.4999999999999997E-3</v>
      </c>
      <c r="N179" s="4">
        <v>478.48070000000001</v>
      </c>
      <c r="O179" s="4">
        <v>5.9665999999999997</v>
      </c>
      <c r="P179" s="4">
        <v>484.4</v>
      </c>
      <c r="Q179" s="4">
        <v>414.7672</v>
      </c>
      <c r="R179" s="4">
        <v>5.1721000000000004</v>
      </c>
      <c r="S179" s="4">
        <v>419.9</v>
      </c>
      <c r="T179" s="4">
        <v>0</v>
      </c>
      <c r="W179" s="4">
        <v>0</v>
      </c>
      <c r="X179" s="4">
        <v>6.9436</v>
      </c>
      <c r="Y179" s="4">
        <v>12.1</v>
      </c>
      <c r="Z179" s="4">
        <v>768</v>
      </c>
      <c r="AA179" s="4">
        <v>775</v>
      </c>
      <c r="AB179" s="4">
        <v>804</v>
      </c>
      <c r="AC179" s="4">
        <v>37</v>
      </c>
      <c r="AD179" s="4">
        <v>18.11</v>
      </c>
      <c r="AE179" s="4">
        <v>0.42</v>
      </c>
      <c r="AF179" s="4">
        <v>958</v>
      </c>
      <c r="AG179" s="4">
        <v>8</v>
      </c>
      <c r="AH179" s="4">
        <v>26</v>
      </c>
      <c r="AI179" s="4">
        <v>27</v>
      </c>
      <c r="AJ179" s="4">
        <v>191</v>
      </c>
      <c r="AK179" s="4">
        <v>191.5</v>
      </c>
      <c r="AL179" s="4">
        <v>4.4000000000000004</v>
      </c>
      <c r="AM179" s="4">
        <v>195.6</v>
      </c>
      <c r="AN179" s="4" t="s">
        <v>155</v>
      </c>
      <c r="AO179" s="4">
        <v>2</v>
      </c>
      <c r="AP179" s="4">
        <v>0.9038425925925927</v>
      </c>
      <c r="AQ179" s="4">
        <v>47.160179999999997</v>
      </c>
      <c r="AR179" s="4">
        <v>-88.490644000000003</v>
      </c>
      <c r="AS179" s="4">
        <v>333.2</v>
      </c>
      <c r="AT179" s="4">
        <v>27.8</v>
      </c>
      <c r="AU179" s="4">
        <v>12</v>
      </c>
      <c r="AV179" s="4">
        <v>10</v>
      </c>
      <c r="AW179" s="4" t="s">
        <v>412</v>
      </c>
      <c r="AX179" s="4">
        <v>1.2</v>
      </c>
      <c r="AY179" s="4">
        <v>1.6</v>
      </c>
      <c r="AZ179" s="4">
        <v>2.2999999999999998</v>
      </c>
      <c r="BA179" s="4">
        <v>13.836</v>
      </c>
      <c r="BB179" s="4">
        <v>27.67</v>
      </c>
      <c r="BC179" s="4">
        <v>2</v>
      </c>
      <c r="BD179" s="4">
        <v>6.2240000000000002</v>
      </c>
      <c r="BE179" s="4">
        <v>3092.623</v>
      </c>
      <c r="BF179" s="4">
        <v>1.242</v>
      </c>
      <c r="BG179" s="4">
        <v>21.786999999999999</v>
      </c>
      <c r="BH179" s="4">
        <v>0.27200000000000002</v>
      </c>
      <c r="BI179" s="4">
        <v>22.059000000000001</v>
      </c>
      <c r="BJ179" s="4">
        <v>18.885999999999999</v>
      </c>
      <c r="BK179" s="4">
        <v>0.23599999999999999</v>
      </c>
      <c r="BL179" s="4">
        <v>19.122</v>
      </c>
      <c r="BM179" s="4">
        <v>0</v>
      </c>
      <c r="BQ179" s="4">
        <v>2195.2629999999999</v>
      </c>
      <c r="BR179" s="4">
        <v>0.14038999999999999</v>
      </c>
      <c r="BS179" s="4">
        <v>-5</v>
      </c>
      <c r="BT179" s="4">
        <v>0.91957</v>
      </c>
      <c r="BU179" s="4">
        <v>3.4307810000000001</v>
      </c>
      <c r="BV179" s="4">
        <v>18.575313999999999</v>
      </c>
      <c r="BW179" s="4">
        <f t="shared" si="26"/>
        <v>0.90641234019999994</v>
      </c>
      <c r="BY179" s="4">
        <f t="shared" si="31"/>
        <v>9088.6221349870666</v>
      </c>
      <c r="BZ179" s="4">
        <f t="shared" si="32"/>
        <v>3.6499982997132001</v>
      </c>
      <c r="CA179" s="4">
        <f t="shared" si="33"/>
        <v>55.502309088875606</v>
      </c>
      <c r="CB179" s="4">
        <f t="shared" si="34"/>
        <v>0</v>
      </c>
    </row>
    <row r="180" spans="1:80" x14ac:dyDescent="0.25">
      <c r="A180" s="2">
        <v>42801</v>
      </c>
      <c r="B180" s="3">
        <v>0.69550446759259266</v>
      </c>
      <c r="C180" s="4">
        <v>6.992</v>
      </c>
      <c r="D180" s="4">
        <v>8.5000000000000006E-3</v>
      </c>
      <c r="E180" s="4">
        <v>85.439161999999996</v>
      </c>
      <c r="F180" s="4">
        <v>514.20000000000005</v>
      </c>
      <c r="G180" s="4">
        <v>6.2</v>
      </c>
      <c r="H180" s="4">
        <v>-2.5</v>
      </c>
      <c r="J180" s="4">
        <v>8.9499999999999993</v>
      </c>
      <c r="K180" s="4">
        <v>0.94579999999999997</v>
      </c>
      <c r="L180" s="4">
        <v>6.6132999999999997</v>
      </c>
      <c r="M180" s="4">
        <v>8.0999999999999996E-3</v>
      </c>
      <c r="N180" s="4">
        <v>486.32429999999999</v>
      </c>
      <c r="O180" s="4">
        <v>5.8640999999999996</v>
      </c>
      <c r="P180" s="4">
        <v>492.2</v>
      </c>
      <c r="Q180" s="4">
        <v>421.55720000000002</v>
      </c>
      <c r="R180" s="4">
        <v>5.0831999999999997</v>
      </c>
      <c r="S180" s="4">
        <v>426.6</v>
      </c>
      <c r="T180" s="4">
        <v>0</v>
      </c>
      <c r="W180" s="4">
        <v>0</v>
      </c>
      <c r="X180" s="4">
        <v>8.4654000000000007</v>
      </c>
      <c r="Y180" s="4">
        <v>12.1</v>
      </c>
      <c r="Z180" s="4">
        <v>769</v>
      </c>
      <c r="AA180" s="4">
        <v>775</v>
      </c>
      <c r="AB180" s="4">
        <v>804</v>
      </c>
      <c r="AC180" s="4">
        <v>37</v>
      </c>
      <c r="AD180" s="4">
        <v>18.100000000000001</v>
      </c>
      <c r="AE180" s="4">
        <v>0.42</v>
      </c>
      <c r="AF180" s="4">
        <v>958</v>
      </c>
      <c r="AG180" s="4">
        <v>8</v>
      </c>
      <c r="AH180" s="4">
        <v>26</v>
      </c>
      <c r="AI180" s="4">
        <v>27</v>
      </c>
      <c r="AJ180" s="4">
        <v>191</v>
      </c>
      <c r="AK180" s="4">
        <v>191</v>
      </c>
      <c r="AL180" s="4">
        <v>4.4000000000000004</v>
      </c>
      <c r="AM180" s="4">
        <v>195.9</v>
      </c>
      <c r="AN180" s="4" t="s">
        <v>155</v>
      </c>
      <c r="AO180" s="4">
        <v>2</v>
      </c>
      <c r="AP180" s="4">
        <v>0.90385416666666663</v>
      </c>
      <c r="AQ180" s="4">
        <v>47.160077999999999</v>
      </c>
      <c r="AR180" s="4">
        <v>-88.490634999999997</v>
      </c>
      <c r="AS180" s="4">
        <v>334.3</v>
      </c>
      <c r="AT180" s="4">
        <v>27.8</v>
      </c>
      <c r="AU180" s="4">
        <v>12</v>
      </c>
      <c r="AV180" s="4">
        <v>10</v>
      </c>
      <c r="AW180" s="4" t="s">
        <v>412</v>
      </c>
      <c r="AX180" s="4">
        <v>1.2</v>
      </c>
      <c r="AY180" s="4">
        <v>1.6</v>
      </c>
      <c r="AZ180" s="4">
        <v>2.2999999999999998</v>
      </c>
      <c r="BA180" s="4">
        <v>13.836</v>
      </c>
      <c r="BB180" s="4">
        <v>29.81</v>
      </c>
      <c r="BC180" s="4">
        <v>2.15</v>
      </c>
      <c r="BD180" s="4">
        <v>5.7270000000000003</v>
      </c>
      <c r="BE180" s="4">
        <v>3092.0990000000002</v>
      </c>
      <c r="BF180" s="4">
        <v>2.4049999999999998</v>
      </c>
      <c r="BG180" s="4">
        <v>23.812000000000001</v>
      </c>
      <c r="BH180" s="4">
        <v>0.28699999999999998</v>
      </c>
      <c r="BI180" s="4">
        <v>24.099</v>
      </c>
      <c r="BJ180" s="4">
        <v>20.640999999999998</v>
      </c>
      <c r="BK180" s="4">
        <v>0.249</v>
      </c>
      <c r="BL180" s="4">
        <v>20.89</v>
      </c>
      <c r="BM180" s="4">
        <v>0</v>
      </c>
      <c r="BQ180" s="4">
        <v>2877.9470000000001</v>
      </c>
      <c r="BR180" s="4">
        <v>0.11358</v>
      </c>
      <c r="BS180" s="4">
        <v>-5</v>
      </c>
      <c r="BT180" s="4">
        <v>0.92198000000000002</v>
      </c>
      <c r="BU180" s="4">
        <v>2.7756120000000002</v>
      </c>
      <c r="BV180" s="4">
        <v>18.623996000000002</v>
      </c>
      <c r="BW180" s="4">
        <f t="shared" si="26"/>
        <v>0.73331669040000003</v>
      </c>
      <c r="BY180" s="4">
        <f t="shared" si="31"/>
        <v>7351.741308941082</v>
      </c>
      <c r="BZ180" s="4">
        <f t="shared" si="32"/>
        <v>5.7181021202760007</v>
      </c>
      <c r="CA180" s="4">
        <f t="shared" si="33"/>
        <v>49.075819486327205</v>
      </c>
      <c r="CB180" s="4">
        <f t="shared" si="34"/>
        <v>0</v>
      </c>
    </row>
    <row r="181" spans="1:80" x14ac:dyDescent="0.25">
      <c r="A181" s="2">
        <v>42801</v>
      </c>
      <c r="B181" s="3">
        <v>0.6955160416666667</v>
      </c>
      <c r="C181" s="4">
        <v>6.5069999999999997</v>
      </c>
      <c r="D181" s="4">
        <v>1.0200000000000001E-2</v>
      </c>
      <c r="E181" s="4">
        <v>101.828326</v>
      </c>
      <c r="F181" s="4">
        <v>518.20000000000005</v>
      </c>
      <c r="G181" s="4">
        <v>3.9</v>
      </c>
      <c r="H181" s="4">
        <v>-5.8</v>
      </c>
      <c r="J181" s="4">
        <v>9.99</v>
      </c>
      <c r="K181" s="4">
        <v>0.94969999999999999</v>
      </c>
      <c r="L181" s="4">
        <v>6.1802000000000001</v>
      </c>
      <c r="M181" s="4">
        <v>9.7000000000000003E-3</v>
      </c>
      <c r="N181" s="4">
        <v>492.14929999999998</v>
      </c>
      <c r="O181" s="4">
        <v>3.7503000000000002</v>
      </c>
      <c r="P181" s="4">
        <v>495.9</v>
      </c>
      <c r="Q181" s="4">
        <v>426.60640000000001</v>
      </c>
      <c r="R181" s="4">
        <v>3.2507999999999999</v>
      </c>
      <c r="S181" s="4">
        <v>429.9</v>
      </c>
      <c r="T181" s="4">
        <v>0</v>
      </c>
      <c r="W181" s="4">
        <v>0</v>
      </c>
      <c r="X181" s="4">
        <v>9.4871999999999996</v>
      </c>
      <c r="Y181" s="4">
        <v>12</v>
      </c>
      <c r="Z181" s="4">
        <v>770</v>
      </c>
      <c r="AA181" s="4">
        <v>776</v>
      </c>
      <c r="AB181" s="4">
        <v>805</v>
      </c>
      <c r="AC181" s="4">
        <v>37</v>
      </c>
      <c r="AD181" s="4">
        <v>18.100000000000001</v>
      </c>
      <c r="AE181" s="4">
        <v>0.42</v>
      </c>
      <c r="AF181" s="4">
        <v>958</v>
      </c>
      <c r="AG181" s="4">
        <v>8</v>
      </c>
      <c r="AH181" s="4">
        <v>26</v>
      </c>
      <c r="AI181" s="4">
        <v>27</v>
      </c>
      <c r="AJ181" s="4">
        <v>191</v>
      </c>
      <c r="AK181" s="4">
        <v>191</v>
      </c>
      <c r="AL181" s="4">
        <v>4.5</v>
      </c>
      <c r="AM181" s="4">
        <v>195.7</v>
      </c>
      <c r="AN181" s="4" t="s">
        <v>155</v>
      </c>
      <c r="AO181" s="4">
        <v>2</v>
      </c>
      <c r="AP181" s="4">
        <v>0.90385416666666663</v>
      </c>
      <c r="AQ181" s="4">
        <v>47.160054000000002</v>
      </c>
      <c r="AR181" s="4">
        <v>-88.490628999999998</v>
      </c>
      <c r="AS181" s="4">
        <v>334.4</v>
      </c>
      <c r="AT181" s="4">
        <v>27.5</v>
      </c>
      <c r="AU181" s="4">
        <v>12</v>
      </c>
      <c r="AV181" s="4">
        <v>10</v>
      </c>
      <c r="AW181" s="4" t="s">
        <v>412</v>
      </c>
      <c r="AX181" s="4">
        <v>1.2</v>
      </c>
      <c r="AY181" s="4">
        <v>1.6103000000000001</v>
      </c>
      <c r="AZ181" s="4">
        <v>2.2793999999999999</v>
      </c>
      <c r="BA181" s="4">
        <v>13.836</v>
      </c>
      <c r="BB181" s="4">
        <v>31.96</v>
      </c>
      <c r="BC181" s="4">
        <v>2.31</v>
      </c>
      <c r="BD181" s="4">
        <v>5.2930000000000001</v>
      </c>
      <c r="BE181" s="4">
        <v>3092.3449999999998</v>
      </c>
      <c r="BF181" s="4">
        <v>3.08</v>
      </c>
      <c r="BG181" s="4">
        <v>25.788</v>
      </c>
      <c r="BH181" s="4">
        <v>0.19700000000000001</v>
      </c>
      <c r="BI181" s="4">
        <v>25.984000000000002</v>
      </c>
      <c r="BJ181" s="4">
        <v>22.353999999999999</v>
      </c>
      <c r="BK181" s="4">
        <v>0.17</v>
      </c>
      <c r="BL181" s="4">
        <v>22.524000000000001</v>
      </c>
      <c r="BM181" s="4">
        <v>0</v>
      </c>
      <c r="BQ181" s="4">
        <v>3451.5949999999998</v>
      </c>
      <c r="BR181" s="4">
        <v>8.1780000000000005E-2</v>
      </c>
      <c r="BS181" s="4">
        <v>-5</v>
      </c>
      <c r="BT181" s="4">
        <v>0.91844999999999999</v>
      </c>
      <c r="BU181" s="4">
        <v>1.998499</v>
      </c>
      <c r="BV181" s="4">
        <v>18.552689999999998</v>
      </c>
      <c r="BW181" s="4">
        <f t="shared" si="26"/>
        <v>0.52800343579999998</v>
      </c>
      <c r="BY181" s="4">
        <f t="shared" si="31"/>
        <v>5293.8294510067726</v>
      </c>
      <c r="BZ181" s="4">
        <f t="shared" si="32"/>
        <v>5.2726958696719999</v>
      </c>
      <c r="CA181" s="4">
        <f t="shared" si="33"/>
        <v>38.268130996963599</v>
      </c>
      <c r="CB181" s="4">
        <f t="shared" si="34"/>
        <v>0</v>
      </c>
    </row>
    <row r="182" spans="1:80" x14ac:dyDescent="0.25">
      <c r="A182" s="2">
        <v>42801</v>
      </c>
      <c r="B182" s="3">
        <v>0.69552761574074073</v>
      </c>
      <c r="C182" s="4">
        <v>6.1509999999999998</v>
      </c>
      <c r="D182" s="4">
        <v>7.1999999999999998E-3</v>
      </c>
      <c r="E182" s="4">
        <v>71.768981999999994</v>
      </c>
      <c r="F182" s="4">
        <v>520.20000000000005</v>
      </c>
      <c r="G182" s="4">
        <v>-1.4</v>
      </c>
      <c r="H182" s="4">
        <v>-5.3</v>
      </c>
      <c r="J182" s="4">
        <v>10.65</v>
      </c>
      <c r="K182" s="4">
        <v>0.9526</v>
      </c>
      <c r="L182" s="4">
        <v>5.8596000000000004</v>
      </c>
      <c r="M182" s="4">
        <v>6.7999999999999996E-3</v>
      </c>
      <c r="N182" s="4">
        <v>495.50540000000001</v>
      </c>
      <c r="O182" s="4">
        <v>0</v>
      </c>
      <c r="P182" s="4">
        <v>495.5</v>
      </c>
      <c r="Q182" s="4">
        <v>429.51560000000001</v>
      </c>
      <c r="R182" s="4">
        <v>0</v>
      </c>
      <c r="S182" s="4">
        <v>429.5</v>
      </c>
      <c r="T182" s="4">
        <v>0</v>
      </c>
      <c r="W182" s="4">
        <v>0</v>
      </c>
      <c r="X182" s="4">
        <v>10.1457</v>
      </c>
      <c r="Y182" s="4">
        <v>12</v>
      </c>
      <c r="Z182" s="4">
        <v>770</v>
      </c>
      <c r="AA182" s="4">
        <v>777</v>
      </c>
      <c r="AB182" s="4">
        <v>806</v>
      </c>
      <c r="AC182" s="4">
        <v>37</v>
      </c>
      <c r="AD182" s="4">
        <v>18.100000000000001</v>
      </c>
      <c r="AE182" s="4">
        <v>0.42</v>
      </c>
      <c r="AF182" s="4">
        <v>958</v>
      </c>
      <c r="AG182" s="4">
        <v>8</v>
      </c>
      <c r="AH182" s="4">
        <v>26</v>
      </c>
      <c r="AI182" s="4">
        <v>27</v>
      </c>
      <c r="AJ182" s="4">
        <v>191</v>
      </c>
      <c r="AK182" s="4">
        <v>190.5</v>
      </c>
      <c r="AL182" s="4">
        <v>4.4000000000000004</v>
      </c>
      <c r="AM182" s="4">
        <v>195.3</v>
      </c>
      <c r="AN182" s="4" t="s">
        <v>155</v>
      </c>
      <c r="AO182" s="4">
        <v>2</v>
      </c>
      <c r="AP182" s="4">
        <v>0.90387731481481481</v>
      </c>
      <c r="AQ182" s="4">
        <v>47.159837000000003</v>
      </c>
      <c r="AR182" s="4">
        <v>-88.490576000000004</v>
      </c>
      <c r="AS182" s="4">
        <v>335.2</v>
      </c>
      <c r="AT182" s="4">
        <v>27.5</v>
      </c>
      <c r="AU182" s="4">
        <v>12</v>
      </c>
      <c r="AV182" s="4">
        <v>9</v>
      </c>
      <c r="AW182" s="4" t="s">
        <v>409</v>
      </c>
      <c r="AX182" s="4">
        <v>1.2</v>
      </c>
      <c r="AY182" s="4">
        <v>1.7</v>
      </c>
      <c r="AZ182" s="4">
        <v>2.1</v>
      </c>
      <c r="BA182" s="4">
        <v>13.836</v>
      </c>
      <c r="BB182" s="4">
        <v>33.770000000000003</v>
      </c>
      <c r="BC182" s="4">
        <v>2.44</v>
      </c>
      <c r="BD182" s="4">
        <v>4.9749999999999996</v>
      </c>
      <c r="BE182" s="4">
        <v>3094.68</v>
      </c>
      <c r="BF182" s="4">
        <v>2.298</v>
      </c>
      <c r="BG182" s="4">
        <v>27.405000000000001</v>
      </c>
      <c r="BH182" s="4">
        <v>0</v>
      </c>
      <c r="BI182" s="4">
        <v>27.405000000000001</v>
      </c>
      <c r="BJ182" s="4">
        <v>23.754999999999999</v>
      </c>
      <c r="BK182" s="4">
        <v>0</v>
      </c>
      <c r="BL182" s="4">
        <v>23.754999999999999</v>
      </c>
      <c r="BM182" s="4">
        <v>0</v>
      </c>
      <c r="BQ182" s="4">
        <v>3896.0859999999998</v>
      </c>
      <c r="BR182" s="4">
        <v>9.3439999999999995E-2</v>
      </c>
      <c r="BS182" s="4">
        <v>-5</v>
      </c>
      <c r="BT182" s="4">
        <v>0.91701999999999995</v>
      </c>
      <c r="BU182" s="4">
        <v>2.2834409999999998</v>
      </c>
      <c r="BV182" s="4">
        <v>18.523803999999998</v>
      </c>
      <c r="BW182" s="4">
        <f t="shared" si="26"/>
        <v>0.60328511219999992</v>
      </c>
      <c r="BY182" s="4">
        <f t="shared" si="31"/>
        <v>6053.1803414776077</v>
      </c>
      <c r="BZ182" s="4">
        <f t="shared" si="32"/>
        <v>4.4948777982587993</v>
      </c>
      <c r="CA182" s="4">
        <f t="shared" si="33"/>
        <v>46.464674542052997</v>
      </c>
      <c r="CB182" s="4">
        <f t="shared" si="34"/>
        <v>0</v>
      </c>
    </row>
    <row r="183" spans="1:80" x14ac:dyDescent="0.25">
      <c r="A183" s="2">
        <v>42801</v>
      </c>
      <c r="B183" s="3">
        <v>0.69553918981481477</v>
      </c>
      <c r="C183" s="4">
        <v>6.0410000000000004</v>
      </c>
      <c r="D183" s="4">
        <v>9.5999999999999992E-3</v>
      </c>
      <c r="E183" s="4">
        <v>96.001615999999999</v>
      </c>
      <c r="F183" s="4">
        <v>521.20000000000005</v>
      </c>
      <c r="G183" s="4">
        <v>-1.4</v>
      </c>
      <c r="H183" s="4">
        <v>-3.4</v>
      </c>
      <c r="J183" s="4">
        <v>11.33</v>
      </c>
      <c r="K183" s="4">
        <v>0.95350000000000001</v>
      </c>
      <c r="L183" s="4">
        <v>5.7598000000000003</v>
      </c>
      <c r="M183" s="4">
        <v>9.1999999999999998E-3</v>
      </c>
      <c r="N183" s="4">
        <v>496.97800000000001</v>
      </c>
      <c r="O183" s="4">
        <v>0</v>
      </c>
      <c r="P183" s="4">
        <v>497</v>
      </c>
      <c r="Q183" s="4">
        <v>430.79199999999997</v>
      </c>
      <c r="R183" s="4">
        <v>0</v>
      </c>
      <c r="S183" s="4">
        <v>430.8</v>
      </c>
      <c r="T183" s="4">
        <v>0</v>
      </c>
      <c r="W183" s="4">
        <v>0</v>
      </c>
      <c r="X183" s="4">
        <v>10.7981</v>
      </c>
      <c r="Y183" s="4">
        <v>11.9</v>
      </c>
      <c r="Z183" s="4">
        <v>771</v>
      </c>
      <c r="AA183" s="4">
        <v>778</v>
      </c>
      <c r="AB183" s="4">
        <v>806</v>
      </c>
      <c r="AC183" s="4">
        <v>37</v>
      </c>
      <c r="AD183" s="4">
        <v>18.100000000000001</v>
      </c>
      <c r="AE183" s="4">
        <v>0.42</v>
      </c>
      <c r="AF183" s="4">
        <v>958</v>
      </c>
      <c r="AG183" s="4">
        <v>8</v>
      </c>
      <c r="AH183" s="4">
        <v>26</v>
      </c>
      <c r="AI183" s="4">
        <v>27</v>
      </c>
      <c r="AJ183" s="4">
        <v>191</v>
      </c>
      <c r="AK183" s="4">
        <v>190</v>
      </c>
      <c r="AL183" s="4">
        <v>4.4000000000000004</v>
      </c>
      <c r="AM183" s="4">
        <v>195</v>
      </c>
      <c r="AN183" s="4" t="s">
        <v>155</v>
      </c>
      <c r="AO183" s="4">
        <v>2</v>
      </c>
      <c r="AP183" s="4">
        <v>0.90388888888888896</v>
      </c>
      <c r="AQ183" s="4">
        <v>47.159731999999998</v>
      </c>
      <c r="AR183" s="4">
        <v>-88.490549000000001</v>
      </c>
      <c r="AS183" s="4">
        <v>335.9</v>
      </c>
      <c r="AT183" s="4">
        <v>27.2</v>
      </c>
      <c r="AU183" s="4">
        <v>12</v>
      </c>
      <c r="AV183" s="4">
        <v>9</v>
      </c>
      <c r="AW183" s="4" t="s">
        <v>409</v>
      </c>
      <c r="AX183" s="4">
        <v>1.2</v>
      </c>
      <c r="AY183" s="4">
        <v>1.7</v>
      </c>
      <c r="AZ183" s="4">
        <v>2.1</v>
      </c>
      <c r="BA183" s="4">
        <v>13.836</v>
      </c>
      <c r="BB183" s="4">
        <v>34.35</v>
      </c>
      <c r="BC183" s="4">
        <v>2.48</v>
      </c>
      <c r="BD183" s="4">
        <v>4.8819999999999997</v>
      </c>
      <c r="BE183" s="4">
        <v>3093.732</v>
      </c>
      <c r="BF183" s="4">
        <v>3.129</v>
      </c>
      <c r="BG183" s="4">
        <v>27.954000000000001</v>
      </c>
      <c r="BH183" s="4">
        <v>0</v>
      </c>
      <c r="BI183" s="4">
        <v>27.954000000000001</v>
      </c>
      <c r="BJ183" s="4">
        <v>24.231000000000002</v>
      </c>
      <c r="BK183" s="4">
        <v>0</v>
      </c>
      <c r="BL183" s="4">
        <v>24.231000000000002</v>
      </c>
      <c r="BM183" s="4">
        <v>0</v>
      </c>
      <c r="BQ183" s="4">
        <v>4217.1270000000004</v>
      </c>
      <c r="BR183" s="4">
        <v>0.10939</v>
      </c>
      <c r="BS183" s="4">
        <v>-5</v>
      </c>
      <c r="BT183" s="4">
        <v>0.91596</v>
      </c>
      <c r="BU183" s="4">
        <v>2.6732179999999999</v>
      </c>
      <c r="BV183" s="4">
        <v>18.502392</v>
      </c>
      <c r="BW183" s="4">
        <f t="shared" si="26"/>
        <v>0.70626419559999998</v>
      </c>
      <c r="BY183" s="4">
        <f t="shared" si="31"/>
        <v>7084.2705115988019</v>
      </c>
      <c r="BZ183" s="4">
        <f t="shared" si="32"/>
        <v>7.1650299479052002</v>
      </c>
      <c r="CA183" s="4">
        <f t="shared" si="33"/>
        <v>55.486046873662808</v>
      </c>
      <c r="CB183" s="4">
        <f t="shared" si="34"/>
        <v>0</v>
      </c>
    </row>
    <row r="184" spans="1:80" x14ac:dyDescent="0.25">
      <c r="A184" s="2">
        <v>42801</v>
      </c>
      <c r="B184" s="3">
        <v>0.69555076388888892</v>
      </c>
      <c r="C184" s="4">
        <v>6.0810000000000004</v>
      </c>
      <c r="D184" s="4">
        <v>0.01</v>
      </c>
      <c r="E184" s="4">
        <v>100</v>
      </c>
      <c r="F184" s="4">
        <v>528.9</v>
      </c>
      <c r="G184" s="4">
        <v>-1.5</v>
      </c>
      <c r="H184" s="4">
        <v>-5.5</v>
      </c>
      <c r="J184" s="4">
        <v>11.82</v>
      </c>
      <c r="K184" s="4">
        <v>0.95309999999999995</v>
      </c>
      <c r="L184" s="4">
        <v>5.7954999999999997</v>
      </c>
      <c r="M184" s="4">
        <v>9.4999999999999998E-3</v>
      </c>
      <c r="N184" s="4">
        <v>504.12310000000002</v>
      </c>
      <c r="O184" s="4">
        <v>0</v>
      </c>
      <c r="P184" s="4">
        <v>504.1</v>
      </c>
      <c r="Q184" s="4">
        <v>436.98559999999998</v>
      </c>
      <c r="R184" s="4">
        <v>0</v>
      </c>
      <c r="S184" s="4">
        <v>437</v>
      </c>
      <c r="T184" s="4">
        <v>0</v>
      </c>
      <c r="W184" s="4">
        <v>0</v>
      </c>
      <c r="X184" s="4">
        <v>11.2644</v>
      </c>
      <c r="Y184" s="4">
        <v>11.9</v>
      </c>
      <c r="Z184" s="4">
        <v>771</v>
      </c>
      <c r="AA184" s="4">
        <v>777</v>
      </c>
      <c r="AB184" s="4">
        <v>806</v>
      </c>
      <c r="AC184" s="4">
        <v>37</v>
      </c>
      <c r="AD184" s="4">
        <v>18.100000000000001</v>
      </c>
      <c r="AE184" s="4">
        <v>0.42</v>
      </c>
      <c r="AF184" s="4">
        <v>958</v>
      </c>
      <c r="AG184" s="4">
        <v>8</v>
      </c>
      <c r="AH184" s="4">
        <v>26</v>
      </c>
      <c r="AI184" s="4">
        <v>27</v>
      </c>
      <c r="AJ184" s="4">
        <v>191</v>
      </c>
      <c r="AK184" s="4">
        <v>190.5</v>
      </c>
      <c r="AL184" s="4">
        <v>4.2</v>
      </c>
      <c r="AM184" s="4">
        <v>195</v>
      </c>
      <c r="AN184" s="4" t="s">
        <v>155</v>
      </c>
      <c r="AO184" s="4">
        <v>2</v>
      </c>
      <c r="AP184" s="4">
        <v>0.90390046296296289</v>
      </c>
      <c r="AQ184" s="4">
        <v>47.159678</v>
      </c>
      <c r="AR184" s="4">
        <v>-88.490442000000002</v>
      </c>
      <c r="AS184" s="4">
        <v>334.9</v>
      </c>
      <c r="AT184" s="4">
        <v>24.7</v>
      </c>
      <c r="AU184" s="4">
        <v>12</v>
      </c>
      <c r="AV184" s="4">
        <v>9</v>
      </c>
      <c r="AW184" s="4" t="s">
        <v>409</v>
      </c>
      <c r="AX184" s="4">
        <v>1.1794</v>
      </c>
      <c r="AY184" s="4">
        <v>1.6897</v>
      </c>
      <c r="AZ184" s="4">
        <v>2.0794000000000001</v>
      </c>
      <c r="BA184" s="4">
        <v>13.836</v>
      </c>
      <c r="BB184" s="4">
        <v>34.130000000000003</v>
      </c>
      <c r="BC184" s="4">
        <v>2.4700000000000002</v>
      </c>
      <c r="BD184" s="4">
        <v>4.923</v>
      </c>
      <c r="BE184" s="4">
        <v>3093.4270000000001</v>
      </c>
      <c r="BF184" s="4">
        <v>3.238</v>
      </c>
      <c r="BG184" s="4">
        <v>28.178999999999998</v>
      </c>
      <c r="BH184" s="4">
        <v>0</v>
      </c>
      <c r="BI184" s="4">
        <v>28.178999999999998</v>
      </c>
      <c r="BJ184" s="4">
        <v>24.425999999999998</v>
      </c>
      <c r="BK184" s="4">
        <v>0</v>
      </c>
      <c r="BL184" s="4">
        <v>24.425999999999998</v>
      </c>
      <c r="BM184" s="4">
        <v>0</v>
      </c>
      <c r="BQ184" s="4">
        <v>4371.7089999999998</v>
      </c>
      <c r="BR184" s="4">
        <v>8.6660000000000001E-2</v>
      </c>
      <c r="BS184" s="4">
        <v>-5</v>
      </c>
      <c r="BT184" s="4">
        <v>0.91451000000000005</v>
      </c>
      <c r="BU184" s="4">
        <v>2.1177540000000001</v>
      </c>
      <c r="BV184" s="4">
        <v>18.473102000000001</v>
      </c>
      <c r="BW184" s="4">
        <f t="shared" si="26"/>
        <v>0.55951060679999998</v>
      </c>
      <c r="BY184" s="4">
        <f t="shared" si="31"/>
        <v>5611.6871673738233</v>
      </c>
      <c r="BZ184" s="4">
        <f t="shared" si="32"/>
        <v>5.8739524313832003</v>
      </c>
      <c r="CA184" s="4">
        <f t="shared" si="33"/>
        <v>44.310426834146398</v>
      </c>
      <c r="CB184" s="4">
        <f t="shared" si="34"/>
        <v>0</v>
      </c>
    </row>
    <row r="185" spans="1:80" x14ac:dyDescent="0.25">
      <c r="A185" s="2">
        <v>42801</v>
      </c>
      <c r="B185" s="3">
        <v>0.69556233796296285</v>
      </c>
      <c r="C185" s="4">
        <v>6.0940000000000003</v>
      </c>
      <c r="D185" s="4">
        <v>0.01</v>
      </c>
      <c r="E185" s="4">
        <v>100</v>
      </c>
      <c r="F185" s="4">
        <v>530.9</v>
      </c>
      <c r="G185" s="4">
        <v>-1.6</v>
      </c>
      <c r="H185" s="4">
        <v>-0.8</v>
      </c>
      <c r="J185" s="4">
        <v>11.9</v>
      </c>
      <c r="K185" s="4">
        <v>0.95289999999999997</v>
      </c>
      <c r="L185" s="4">
        <v>5.8072999999999997</v>
      </c>
      <c r="M185" s="4">
        <v>9.4999999999999998E-3</v>
      </c>
      <c r="N185" s="4">
        <v>505.89699999999999</v>
      </c>
      <c r="O185" s="4">
        <v>0</v>
      </c>
      <c r="P185" s="4">
        <v>505.9</v>
      </c>
      <c r="Q185" s="4">
        <v>438.52319999999997</v>
      </c>
      <c r="R185" s="4">
        <v>0</v>
      </c>
      <c r="S185" s="4">
        <v>438.5</v>
      </c>
      <c r="T185" s="4">
        <v>0</v>
      </c>
      <c r="W185" s="4">
        <v>0</v>
      </c>
      <c r="X185" s="4">
        <v>11.339600000000001</v>
      </c>
      <c r="Y185" s="4">
        <v>11.9</v>
      </c>
      <c r="Z185" s="4">
        <v>770</v>
      </c>
      <c r="AA185" s="4">
        <v>777</v>
      </c>
      <c r="AB185" s="4">
        <v>805</v>
      </c>
      <c r="AC185" s="4">
        <v>37</v>
      </c>
      <c r="AD185" s="4">
        <v>18.100000000000001</v>
      </c>
      <c r="AE185" s="4">
        <v>0.42</v>
      </c>
      <c r="AF185" s="4">
        <v>958</v>
      </c>
      <c r="AG185" s="4">
        <v>8</v>
      </c>
      <c r="AH185" s="4">
        <v>26</v>
      </c>
      <c r="AI185" s="4">
        <v>27</v>
      </c>
      <c r="AJ185" s="4">
        <v>191</v>
      </c>
      <c r="AK185" s="4">
        <v>191</v>
      </c>
      <c r="AL185" s="4">
        <v>4.0999999999999996</v>
      </c>
      <c r="AM185" s="4">
        <v>195</v>
      </c>
      <c r="AN185" s="4" t="s">
        <v>155</v>
      </c>
      <c r="AO185" s="4">
        <v>2</v>
      </c>
      <c r="AP185" s="4">
        <v>0.90391203703703704</v>
      </c>
      <c r="AQ185" s="4">
        <v>47.159638999999999</v>
      </c>
      <c r="AR185" s="4">
        <v>-88.490303999999995</v>
      </c>
      <c r="AS185" s="4">
        <v>334.5</v>
      </c>
      <c r="AT185" s="4">
        <v>22.5</v>
      </c>
      <c r="AU185" s="4">
        <v>12</v>
      </c>
      <c r="AV185" s="4">
        <v>10</v>
      </c>
      <c r="AW185" s="4" t="s">
        <v>412</v>
      </c>
      <c r="AX185" s="4">
        <v>1</v>
      </c>
      <c r="AY185" s="4">
        <v>1.6</v>
      </c>
      <c r="AZ185" s="4">
        <v>1.8896999999999999</v>
      </c>
      <c r="BA185" s="4">
        <v>13.836</v>
      </c>
      <c r="BB185" s="4">
        <v>34.06</v>
      </c>
      <c r="BC185" s="4">
        <v>2.46</v>
      </c>
      <c r="BD185" s="4">
        <v>4.9420000000000002</v>
      </c>
      <c r="BE185" s="4">
        <v>3093.395</v>
      </c>
      <c r="BF185" s="4">
        <v>3.2309999999999999</v>
      </c>
      <c r="BG185" s="4">
        <v>28.22</v>
      </c>
      <c r="BH185" s="4">
        <v>0</v>
      </c>
      <c r="BI185" s="4">
        <v>28.22</v>
      </c>
      <c r="BJ185" s="4">
        <v>24.462</v>
      </c>
      <c r="BK185" s="4">
        <v>0</v>
      </c>
      <c r="BL185" s="4">
        <v>24.462</v>
      </c>
      <c r="BM185" s="4">
        <v>0</v>
      </c>
      <c r="BQ185" s="4">
        <v>4391.9260000000004</v>
      </c>
      <c r="BR185" s="4">
        <v>6.3880000000000006E-2</v>
      </c>
      <c r="BS185" s="4">
        <v>-5</v>
      </c>
      <c r="BT185" s="4">
        <v>0.91652999999999996</v>
      </c>
      <c r="BU185" s="4">
        <v>1.5610679999999999</v>
      </c>
      <c r="BV185" s="4">
        <v>18.513905999999999</v>
      </c>
      <c r="BW185" s="4">
        <f t="shared" si="26"/>
        <v>0.41243416559999996</v>
      </c>
      <c r="BY185" s="4">
        <f t="shared" si="31"/>
        <v>4136.5213536236761</v>
      </c>
      <c r="BZ185" s="4">
        <f t="shared" si="32"/>
        <v>4.3205282524727995</v>
      </c>
      <c r="CA185" s="4">
        <f t="shared" si="33"/>
        <v>32.710851783345596</v>
      </c>
      <c r="CB185" s="4">
        <f t="shared" si="34"/>
        <v>0</v>
      </c>
    </row>
    <row r="186" spans="1:80" x14ac:dyDescent="0.25">
      <c r="A186" s="2">
        <v>42801</v>
      </c>
      <c r="B186" s="3">
        <v>0.695573912037037</v>
      </c>
      <c r="C186" s="4">
        <v>5.9189999999999996</v>
      </c>
      <c r="D186" s="4">
        <v>1.04E-2</v>
      </c>
      <c r="E186" s="4">
        <v>103.828062</v>
      </c>
      <c r="F186" s="4">
        <v>531</v>
      </c>
      <c r="G186" s="4">
        <v>-1.7</v>
      </c>
      <c r="H186" s="4">
        <v>-0.6</v>
      </c>
      <c r="J186" s="4">
        <v>11.9</v>
      </c>
      <c r="K186" s="4">
        <v>0.95440000000000003</v>
      </c>
      <c r="L186" s="4">
        <v>5.6489000000000003</v>
      </c>
      <c r="M186" s="4">
        <v>9.9000000000000008E-3</v>
      </c>
      <c r="N186" s="4">
        <v>506.76589999999999</v>
      </c>
      <c r="O186" s="4">
        <v>0</v>
      </c>
      <c r="P186" s="4">
        <v>506.8</v>
      </c>
      <c r="Q186" s="4">
        <v>439.27640000000002</v>
      </c>
      <c r="R186" s="4">
        <v>0</v>
      </c>
      <c r="S186" s="4">
        <v>439.3</v>
      </c>
      <c r="T186" s="4">
        <v>0</v>
      </c>
      <c r="W186" s="4">
        <v>0</v>
      </c>
      <c r="X186" s="4">
        <v>11.356999999999999</v>
      </c>
      <c r="Y186" s="4">
        <v>11.8</v>
      </c>
      <c r="Z186" s="4">
        <v>771</v>
      </c>
      <c r="AA186" s="4">
        <v>778</v>
      </c>
      <c r="AB186" s="4">
        <v>806</v>
      </c>
      <c r="AC186" s="4">
        <v>37</v>
      </c>
      <c r="AD186" s="4">
        <v>18.100000000000001</v>
      </c>
      <c r="AE186" s="4">
        <v>0.42</v>
      </c>
      <c r="AF186" s="4">
        <v>958</v>
      </c>
      <c r="AG186" s="4">
        <v>8</v>
      </c>
      <c r="AH186" s="4">
        <v>26</v>
      </c>
      <c r="AI186" s="4">
        <v>27</v>
      </c>
      <c r="AJ186" s="4">
        <v>191</v>
      </c>
      <c r="AK186" s="4">
        <v>191.5</v>
      </c>
      <c r="AL186" s="4">
        <v>4.2</v>
      </c>
      <c r="AM186" s="4">
        <v>195.2</v>
      </c>
      <c r="AN186" s="4" t="s">
        <v>155</v>
      </c>
      <c r="AO186" s="4">
        <v>2</v>
      </c>
      <c r="AP186" s="4">
        <v>0.90392361111111119</v>
      </c>
      <c r="AQ186" s="4">
        <v>47.159596000000001</v>
      </c>
      <c r="AR186" s="4">
        <v>-88.490208999999993</v>
      </c>
      <c r="AS186" s="4">
        <v>334.2</v>
      </c>
      <c r="AT186" s="4">
        <v>20.9</v>
      </c>
      <c r="AU186" s="4">
        <v>12</v>
      </c>
      <c r="AV186" s="4">
        <v>10</v>
      </c>
      <c r="AW186" s="4" t="s">
        <v>412</v>
      </c>
      <c r="AX186" s="4">
        <v>1.0206</v>
      </c>
      <c r="AY186" s="4">
        <v>1.6720999999999999</v>
      </c>
      <c r="AZ186" s="4">
        <v>1.8824000000000001</v>
      </c>
      <c r="BA186" s="4">
        <v>13.836</v>
      </c>
      <c r="BB186" s="4">
        <v>35.04</v>
      </c>
      <c r="BC186" s="4">
        <v>2.5299999999999998</v>
      </c>
      <c r="BD186" s="4">
        <v>4.7809999999999997</v>
      </c>
      <c r="BE186" s="4">
        <v>3093.6410000000001</v>
      </c>
      <c r="BF186" s="4">
        <v>3.4540000000000002</v>
      </c>
      <c r="BG186" s="4">
        <v>29.062999999999999</v>
      </c>
      <c r="BH186" s="4">
        <v>0</v>
      </c>
      <c r="BI186" s="4">
        <v>29.062999999999999</v>
      </c>
      <c r="BJ186" s="4">
        <v>25.193000000000001</v>
      </c>
      <c r="BK186" s="4">
        <v>0</v>
      </c>
      <c r="BL186" s="4">
        <v>25.193000000000001</v>
      </c>
      <c r="BM186" s="4">
        <v>0</v>
      </c>
      <c r="BQ186" s="4">
        <v>4522.3760000000002</v>
      </c>
      <c r="BR186" s="4">
        <v>4.7289999999999999E-2</v>
      </c>
      <c r="BS186" s="4">
        <v>-5</v>
      </c>
      <c r="BT186" s="4">
        <v>0.91596</v>
      </c>
      <c r="BU186" s="4">
        <v>1.1556489999999999</v>
      </c>
      <c r="BV186" s="4">
        <v>18.502392</v>
      </c>
      <c r="BW186" s="4">
        <f t="shared" si="26"/>
        <v>0.30532246579999994</v>
      </c>
      <c r="BY186" s="4">
        <f t="shared" si="31"/>
        <v>3062.4847354525095</v>
      </c>
      <c r="BZ186" s="4">
        <f t="shared" si="32"/>
        <v>3.4192145359635999</v>
      </c>
      <c r="CA186" s="4">
        <f t="shared" si="33"/>
        <v>24.939279619146202</v>
      </c>
      <c r="CB186" s="4">
        <f t="shared" si="34"/>
        <v>0</v>
      </c>
    </row>
    <row r="187" spans="1:80" x14ac:dyDescent="0.25">
      <c r="A187" s="2">
        <v>42801</v>
      </c>
      <c r="B187" s="3">
        <v>0.69558548611111115</v>
      </c>
      <c r="C187" s="4">
        <v>5.0810000000000004</v>
      </c>
      <c r="D187" s="4">
        <v>8.3999999999999995E-3</v>
      </c>
      <c r="E187" s="4">
        <v>84.129891999999998</v>
      </c>
      <c r="F187" s="4">
        <v>532</v>
      </c>
      <c r="G187" s="4">
        <v>-1.8</v>
      </c>
      <c r="H187" s="4">
        <v>-1.9</v>
      </c>
      <c r="J187" s="4">
        <v>11.97</v>
      </c>
      <c r="K187" s="4">
        <v>0.96140000000000003</v>
      </c>
      <c r="L187" s="4">
        <v>4.8851000000000004</v>
      </c>
      <c r="M187" s="4">
        <v>8.0999999999999996E-3</v>
      </c>
      <c r="N187" s="4">
        <v>511.42739999999998</v>
      </c>
      <c r="O187" s="4">
        <v>0</v>
      </c>
      <c r="P187" s="4">
        <v>511.4</v>
      </c>
      <c r="Q187" s="4">
        <v>443.05739999999997</v>
      </c>
      <c r="R187" s="4">
        <v>0</v>
      </c>
      <c r="S187" s="4">
        <v>443.1</v>
      </c>
      <c r="T187" s="4">
        <v>0</v>
      </c>
      <c r="W187" s="4">
        <v>0</v>
      </c>
      <c r="X187" s="4">
        <v>11.504200000000001</v>
      </c>
      <c r="Y187" s="4">
        <v>12</v>
      </c>
      <c r="Z187" s="4">
        <v>770</v>
      </c>
      <c r="AA187" s="4">
        <v>777</v>
      </c>
      <c r="AB187" s="4">
        <v>805</v>
      </c>
      <c r="AC187" s="4">
        <v>36.5</v>
      </c>
      <c r="AD187" s="4">
        <v>17.850000000000001</v>
      </c>
      <c r="AE187" s="4">
        <v>0.41</v>
      </c>
      <c r="AF187" s="4">
        <v>958</v>
      </c>
      <c r="AG187" s="4">
        <v>8</v>
      </c>
      <c r="AH187" s="4">
        <v>26</v>
      </c>
      <c r="AI187" s="4">
        <v>27</v>
      </c>
      <c r="AJ187" s="4">
        <v>191</v>
      </c>
      <c r="AK187" s="4">
        <v>192</v>
      </c>
      <c r="AL187" s="4">
        <v>4.4000000000000004</v>
      </c>
      <c r="AM187" s="4">
        <v>195.5</v>
      </c>
      <c r="AN187" s="4" t="s">
        <v>155</v>
      </c>
      <c r="AO187" s="4">
        <v>2</v>
      </c>
      <c r="AP187" s="4">
        <v>0.90393518518518512</v>
      </c>
      <c r="AQ187" s="4">
        <v>47.159539000000002</v>
      </c>
      <c r="AR187" s="4">
        <v>-88.490172000000001</v>
      </c>
      <c r="AS187" s="4">
        <v>333.5</v>
      </c>
      <c r="AT187" s="4">
        <v>20.8</v>
      </c>
      <c r="AU187" s="4">
        <v>12</v>
      </c>
      <c r="AV187" s="4">
        <v>10</v>
      </c>
      <c r="AW187" s="4" t="s">
        <v>412</v>
      </c>
      <c r="AX187" s="4">
        <v>1.2</v>
      </c>
      <c r="AY187" s="4">
        <v>2.2279</v>
      </c>
      <c r="AZ187" s="4">
        <v>2.5381999999999998</v>
      </c>
      <c r="BA187" s="4">
        <v>13.836</v>
      </c>
      <c r="BB187" s="4">
        <v>40.67</v>
      </c>
      <c r="BC187" s="4">
        <v>2.94</v>
      </c>
      <c r="BD187" s="4">
        <v>4.0179999999999998</v>
      </c>
      <c r="BE187" s="4">
        <v>3097.3829999999998</v>
      </c>
      <c r="BF187" s="4">
        <v>3.2639999999999998</v>
      </c>
      <c r="BG187" s="4">
        <v>33.957999999999998</v>
      </c>
      <c r="BH187" s="4">
        <v>0</v>
      </c>
      <c r="BI187" s="4">
        <v>33.957999999999998</v>
      </c>
      <c r="BJ187" s="4">
        <v>29.417999999999999</v>
      </c>
      <c r="BK187" s="4">
        <v>0</v>
      </c>
      <c r="BL187" s="4">
        <v>29.417999999999999</v>
      </c>
      <c r="BM187" s="4">
        <v>0</v>
      </c>
      <c r="BQ187" s="4">
        <v>5303.6760000000004</v>
      </c>
      <c r="BR187" s="4">
        <v>5.4339999999999999E-2</v>
      </c>
      <c r="BS187" s="4">
        <v>-5</v>
      </c>
      <c r="BT187" s="4">
        <v>0.91961000000000004</v>
      </c>
      <c r="BU187" s="4">
        <v>1.3279339999999999</v>
      </c>
      <c r="BV187" s="4">
        <v>18.576122000000002</v>
      </c>
      <c r="BW187" s="4">
        <f t="shared" si="26"/>
        <v>0.35084016279999997</v>
      </c>
      <c r="BY187" s="4">
        <f t="shared" si="31"/>
        <v>3523.2987605120647</v>
      </c>
      <c r="BZ187" s="4">
        <f t="shared" si="32"/>
        <v>3.7128269750015996</v>
      </c>
      <c r="CA187" s="4">
        <f t="shared" si="33"/>
        <v>33.463218122119201</v>
      </c>
      <c r="CB187" s="4">
        <f t="shared" si="34"/>
        <v>0</v>
      </c>
    </row>
    <row r="188" spans="1:80" x14ac:dyDescent="0.25">
      <c r="A188" s="2">
        <v>42801</v>
      </c>
      <c r="B188" s="3">
        <v>0.69559706018518519</v>
      </c>
      <c r="C188" s="4">
        <v>3.1259999999999999</v>
      </c>
      <c r="D188" s="4">
        <v>-1.6000000000000001E-3</v>
      </c>
      <c r="E188" s="4">
        <v>-15.883333</v>
      </c>
      <c r="F188" s="4">
        <v>514.5</v>
      </c>
      <c r="G188" s="4">
        <v>-2</v>
      </c>
      <c r="H188" s="4">
        <v>2</v>
      </c>
      <c r="J188" s="4">
        <v>12.23</v>
      </c>
      <c r="K188" s="4">
        <v>0.97799999999999998</v>
      </c>
      <c r="L188" s="4">
        <v>3.0568</v>
      </c>
      <c r="M188" s="4">
        <v>0</v>
      </c>
      <c r="N188" s="4">
        <v>503.1499</v>
      </c>
      <c r="O188" s="4">
        <v>0</v>
      </c>
      <c r="P188" s="4">
        <v>503.1</v>
      </c>
      <c r="Q188" s="4">
        <v>435.6413</v>
      </c>
      <c r="R188" s="4">
        <v>0</v>
      </c>
      <c r="S188" s="4">
        <v>435.6</v>
      </c>
      <c r="T188" s="4">
        <v>2</v>
      </c>
      <c r="W188" s="4">
        <v>0</v>
      </c>
      <c r="X188" s="4">
        <v>11.9588</v>
      </c>
      <c r="Y188" s="4">
        <v>12.2</v>
      </c>
      <c r="Z188" s="4">
        <v>769</v>
      </c>
      <c r="AA188" s="4">
        <v>775</v>
      </c>
      <c r="AB188" s="4">
        <v>804</v>
      </c>
      <c r="AC188" s="4">
        <v>36</v>
      </c>
      <c r="AD188" s="4">
        <v>17.61</v>
      </c>
      <c r="AE188" s="4">
        <v>0.4</v>
      </c>
      <c r="AF188" s="4">
        <v>958</v>
      </c>
      <c r="AG188" s="4">
        <v>8</v>
      </c>
      <c r="AH188" s="4">
        <v>26</v>
      </c>
      <c r="AI188" s="4">
        <v>27</v>
      </c>
      <c r="AJ188" s="4">
        <v>191</v>
      </c>
      <c r="AK188" s="4">
        <v>192</v>
      </c>
      <c r="AL188" s="4">
        <v>4.5</v>
      </c>
      <c r="AM188" s="4">
        <v>195.9</v>
      </c>
      <c r="AN188" s="4" t="s">
        <v>155</v>
      </c>
      <c r="AO188" s="4">
        <v>2</v>
      </c>
      <c r="AP188" s="4">
        <v>0.90394675925925927</v>
      </c>
      <c r="AQ188" s="4">
        <v>47.159495999999997</v>
      </c>
      <c r="AR188" s="4">
        <v>-88.490050999999994</v>
      </c>
      <c r="AS188" s="4">
        <v>333.2</v>
      </c>
      <c r="AT188" s="4">
        <v>19.8</v>
      </c>
      <c r="AU188" s="4">
        <v>12</v>
      </c>
      <c r="AV188" s="4">
        <v>10</v>
      </c>
      <c r="AW188" s="4" t="s">
        <v>412</v>
      </c>
      <c r="AX188" s="4">
        <v>1.2309000000000001</v>
      </c>
      <c r="AY188" s="4">
        <v>1.5382</v>
      </c>
      <c r="AZ188" s="4">
        <v>2.0206</v>
      </c>
      <c r="BA188" s="4">
        <v>13.836</v>
      </c>
      <c r="BB188" s="4">
        <v>65.680000000000007</v>
      </c>
      <c r="BC188" s="4">
        <v>4.75</v>
      </c>
      <c r="BD188" s="4">
        <v>2.2549999999999999</v>
      </c>
      <c r="BE188" s="4">
        <v>3117.681</v>
      </c>
      <c r="BF188" s="4">
        <v>0</v>
      </c>
      <c r="BG188" s="4">
        <v>53.74</v>
      </c>
      <c r="BH188" s="4">
        <v>0</v>
      </c>
      <c r="BI188" s="4">
        <v>53.74</v>
      </c>
      <c r="BJ188" s="4">
        <v>46.529000000000003</v>
      </c>
      <c r="BK188" s="4">
        <v>0</v>
      </c>
      <c r="BL188" s="4">
        <v>46.529000000000003</v>
      </c>
      <c r="BM188" s="4">
        <v>6.6299999999999998E-2</v>
      </c>
      <c r="BQ188" s="4">
        <v>8868.4339999999993</v>
      </c>
      <c r="BR188" s="4">
        <v>6.8449999999999997E-2</v>
      </c>
      <c r="BS188" s="4">
        <v>-5</v>
      </c>
      <c r="BT188" s="4">
        <v>0.92652999999999996</v>
      </c>
      <c r="BU188" s="4">
        <v>1.672747</v>
      </c>
      <c r="BV188" s="4">
        <v>18.715906</v>
      </c>
      <c r="BW188" s="4">
        <f t="shared" si="26"/>
        <v>0.44193975739999997</v>
      </c>
      <c r="BY188" s="4">
        <f t="shared" si="31"/>
        <v>4467.2474129130169</v>
      </c>
      <c r="BZ188" s="4">
        <f t="shared" si="32"/>
        <v>0</v>
      </c>
      <c r="CA188" s="4">
        <f t="shared" si="33"/>
        <v>66.670244606625801</v>
      </c>
      <c r="CB188" s="4">
        <f t="shared" si="34"/>
        <v>9.4999617817260004E-2</v>
      </c>
    </row>
    <row r="189" spans="1:80" x14ac:dyDescent="0.25">
      <c r="A189" s="2">
        <v>42801</v>
      </c>
      <c r="B189" s="3">
        <v>0.69560863425925923</v>
      </c>
      <c r="C189" s="4">
        <v>2.4590000000000001</v>
      </c>
      <c r="D189" s="4">
        <v>9.1999999999999998E-3</v>
      </c>
      <c r="E189" s="4">
        <v>92.45</v>
      </c>
      <c r="F189" s="4">
        <v>386.2</v>
      </c>
      <c r="G189" s="4">
        <v>-2</v>
      </c>
      <c r="H189" s="4">
        <v>0.2</v>
      </c>
      <c r="J189" s="4">
        <v>13.96</v>
      </c>
      <c r="K189" s="4">
        <v>0.98360000000000003</v>
      </c>
      <c r="L189" s="4">
        <v>2.4186999999999999</v>
      </c>
      <c r="M189" s="4">
        <v>9.1000000000000004E-3</v>
      </c>
      <c r="N189" s="4">
        <v>379.83819999999997</v>
      </c>
      <c r="O189" s="4">
        <v>0</v>
      </c>
      <c r="P189" s="4">
        <v>379.8</v>
      </c>
      <c r="Q189" s="4">
        <v>328.87459999999999</v>
      </c>
      <c r="R189" s="4">
        <v>0</v>
      </c>
      <c r="S189" s="4">
        <v>328.9</v>
      </c>
      <c r="T189" s="4">
        <v>0.16619999999999999</v>
      </c>
      <c r="W189" s="4">
        <v>0</v>
      </c>
      <c r="X189" s="4">
        <v>13.731999999999999</v>
      </c>
      <c r="Y189" s="4">
        <v>12.2</v>
      </c>
      <c r="Z189" s="4">
        <v>768</v>
      </c>
      <c r="AA189" s="4">
        <v>776</v>
      </c>
      <c r="AB189" s="4">
        <v>803</v>
      </c>
      <c r="AC189" s="4">
        <v>36</v>
      </c>
      <c r="AD189" s="4">
        <v>17.61</v>
      </c>
      <c r="AE189" s="4">
        <v>0.4</v>
      </c>
      <c r="AF189" s="4">
        <v>958</v>
      </c>
      <c r="AG189" s="4">
        <v>8</v>
      </c>
      <c r="AH189" s="4">
        <v>26</v>
      </c>
      <c r="AI189" s="4">
        <v>27</v>
      </c>
      <c r="AJ189" s="4">
        <v>191</v>
      </c>
      <c r="AK189" s="4">
        <v>192</v>
      </c>
      <c r="AL189" s="4">
        <v>4.4000000000000004</v>
      </c>
      <c r="AM189" s="4">
        <v>195.8</v>
      </c>
      <c r="AN189" s="4" t="s">
        <v>155</v>
      </c>
      <c r="AO189" s="4">
        <v>2</v>
      </c>
      <c r="AP189" s="4">
        <v>0.90395833333333331</v>
      </c>
      <c r="AQ189" s="4">
        <v>47.159455000000001</v>
      </c>
      <c r="AR189" s="4">
        <v>-88.489965999999995</v>
      </c>
      <c r="AS189" s="4">
        <v>333.2</v>
      </c>
      <c r="AT189" s="4">
        <v>18.600000000000001</v>
      </c>
      <c r="AU189" s="4">
        <v>12</v>
      </c>
      <c r="AV189" s="4">
        <v>10</v>
      </c>
      <c r="AW189" s="4" t="s">
        <v>412</v>
      </c>
      <c r="AX189" s="4">
        <v>1.4691000000000001</v>
      </c>
      <c r="AY189" s="4">
        <v>1.0103</v>
      </c>
      <c r="AZ189" s="4">
        <v>2.1897000000000002</v>
      </c>
      <c r="BA189" s="4">
        <v>13.836</v>
      </c>
      <c r="BB189" s="4">
        <v>82.94</v>
      </c>
      <c r="BC189" s="4">
        <v>5.99</v>
      </c>
      <c r="BD189" s="4">
        <v>1.6679999999999999</v>
      </c>
      <c r="BE189" s="4">
        <v>3116.8510000000001</v>
      </c>
      <c r="BF189" s="4">
        <v>7.4580000000000002</v>
      </c>
      <c r="BG189" s="4">
        <v>51.26</v>
      </c>
      <c r="BH189" s="4">
        <v>0</v>
      </c>
      <c r="BI189" s="4">
        <v>51.26</v>
      </c>
      <c r="BJ189" s="4">
        <v>44.381999999999998</v>
      </c>
      <c r="BK189" s="4">
        <v>0</v>
      </c>
      <c r="BL189" s="4">
        <v>44.381999999999998</v>
      </c>
      <c r="BM189" s="4">
        <v>7.0000000000000001E-3</v>
      </c>
      <c r="BQ189" s="4">
        <v>12866.856</v>
      </c>
      <c r="BR189" s="4">
        <v>4.3560000000000001E-2</v>
      </c>
      <c r="BS189" s="4">
        <v>-5</v>
      </c>
      <c r="BT189" s="4">
        <v>0.92749000000000004</v>
      </c>
      <c r="BU189" s="4">
        <v>1.0644979999999999</v>
      </c>
      <c r="BV189" s="4">
        <v>18.735298</v>
      </c>
      <c r="BW189" s="4">
        <f t="shared" si="26"/>
        <v>0.28124037159999998</v>
      </c>
      <c r="BY189" s="4">
        <f t="shared" si="31"/>
        <v>2842.0974263565668</v>
      </c>
      <c r="BZ189" s="4">
        <f t="shared" si="32"/>
        <v>6.8005697435544006</v>
      </c>
      <c r="CA189" s="4">
        <f t="shared" si="33"/>
        <v>40.469681732157596</v>
      </c>
      <c r="CB189" s="4">
        <f t="shared" si="34"/>
        <v>6.3829429075999995E-3</v>
      </c>
    </row>
    <row r="190" spans="1:80" x14ac:dyDescent="0.25">
      <c r="A190" s="2">
        <v>42801</v>
      </c>
      <c r="B190" s="3">
        <v>0.69562020833333327</v>
      </c>
      <c r="C190" s="4">
        <v>2.8370000000000002</v>
      </c>
      <c r="D190" s="4">
        <v>1.38E-2</v>
      </c>
      <c r="E190" s="4">
        <v>137.933333</v>
      </c>
      <c r="F190" s="4">
        <v>323.3</v>
      </c>
      <c r="G190" s="4">
        <v>-2.1</v>
      </c>
      <c r="H190" s="4">
        <v>3.1</v>
      </c>
      <c r="J190" s="4">
        <v>16.28</v>
      </c>
      <c r="K190" s="4">
        <v>0.98019999999999996</v>
      </c>
      <c r="L190" s="4">
        <v>2.7812000000000001</v>
      </c>
      <c r="M190" s="4">
        <v>1.35E-2</v>
      </c>
      <c r="N190" s="4">
        <v>316.88679999999999</v>
      </c>
      <c r="O190" s="4">
        <v>0</v>
      </c>
      <c r="P190" s="4">
        <v>316.89999999999998</v>
      </c>
      <c r="Q190" s="4">
        <v>274.36950000000002</v>
      </c>
      <c r="R190" s="4">
        <v>0</v>
      </c>
      <c r="S190" s="4">
        <v>274.39999999999998</v>
      </c>
      <c r="T190" s="4">
        <v>3.1076000000000001</v>
      </c>
      <c r="W190" s="4">
        <v>0</v>
      </c>
      <c r="X190" s="4">
        <v>15.9581</v>
      </c>
      <c r="Y190" s="4">
        <v>12.3</v>
      </c>
      <c r="Z190" s="4">
        <v>768</v>
      </c>
      <c r="AA190" s="4">
        <v>776</v>
      </c>
      <c r="AB190" s="4">
        <v>804</v>
      </c>
      <c r="AC190" s="4">
        <v>36</v>
      </c>
      <c r="AD190" s="4">
        <v>17.61</v>
      </c>
      <c r="AE190" s="4">
        <v>0.4</v>
      </c>
      <c r="AF190" s="4">
        <v>958</v>
      </c>
      <c r="AG190" s="4">
        <v>8</v>
      </c>
      <c r="AH190" s="4">
        <v>26</v>
      </c>
      <c r="AI190" s="4">
        <v>27</v>
      </c>
      <c r="AJ190" s="4">
        <v>191</v>
      </c>
      <c r="AK190" s="4">
        <v>192</v>
      </c>
      <c r="AL190" s="4">
        <v>4.3</v>
      </c>
      <c r="AM190" s="4">
        <v>195.4</v>
      </c>
      <c r="AN190" s="4" t="s">
        <v>155</v>
      </c>
      <c r="AO190" s="4">
        <v>2</v>
      </c>
      <c r="AP190" s="4">
        <v>0.90396990740740746</v>
      </c>
      <c r="AQ190" s="4">
        <v>47.159410999999999</v>
      </c>
      <c r="AR190" s="4">
        <v>-88.489875999999995</v>
      </c>
      <c r="AS190" s="4">
        <v>332.7</v>
      </c>
      <c r="AT190" s="4">
        <v>16.8</v>
      </c>
      <c r="AU190" s="4">
        <v>12</v>
      </c>
      <c r="AV190" s="4">
        <v>10</v>
      </c>
      <c r="AW190" s="4" t="s">
        <v>412</v>
      </c>
      <c r="AX190" s="4">
        <v>1.2</v>
      </c>
      <c r="AY190" s="4">
        <v>1.1103000000000001</v>
      </c>
      <c r="AZ190" s="4">
        <v>2.1</v>
      </c>
      <c r="BA190" s="4">
        <v>13.836</v>
      </c>
      <c r="BB190" s="4">
        <v>71.91</v>
      </c>
      <c r="BC190" s="4">
        <v>5.2</v>
      </c>
      <c r="BD190" s="4">
        <v>2.0150000000000001</v>
      </c>
      <c r="BE190" s="4">
        <v>3106.2979999999998</v>
      </c>
      <c r="BF190" s="4">
        <v>9.6120000000000001</v>
      </c>
      <c r="BG190" s="4">
        <v>37.064</v>
      </c>
      <c r="BH190" s="4">
        <v>0</v>
      </c>
      <c r="BI190" s="4">
        <v>37.064</v>
      </c>
      <c r="BJ190" s="4">
        <v>32.091000000000001</v>
      </c>
      <c r="BK190" s="4">
        <v>0</v>
      </c>
      <c r="BL190" s="4">
        <v>32.091000000000001</v>
      </c>
      <c r="BM190" s="4">
        <v>0.1128</v>
      </c>
      <c r="BQ190" s="4">
        <v>12959.736000000001</v>
      </c>
      <c r="BR190" s="4">
        <v>1.384E-2</v>
      </c>
      <c r="BS190" s="4">
        <v>-5</v>
      </c>
      <c r="BT190" s="4">
        <v>0.92903999999999998</v>
      </c>
      <c r="BU190" s="4">
        <v>0.33821499999999999</v>
      </c>
      <c r="BV190" s="4">
        <v>18.766608000000002</v>
      </c>
      <c r="BW190" s="4">
        <f t="shared" si="26"/>
        <v>8.9356402999999987E-2</v>
      </c>
      <c r="BY190" s="4">
        <f t="shared" si="31"/>
        <v>899.94102877476189</v>
      </c>
      <c r="BZ190" s="4">
        <f t="shared" si="32"/>
        <v>2.7847402820280003</v>
      </c>
      <c r="CA190" s="4">
        <f t="shared" si="33"/>
        <v>9.2972430701790003</v>
      </c>
      <c r="CB190" s="4">
        <f t="shared" si="34"/>
        <v>3.26798485032E-2</v>
      </c>
    </row>
    <row r="191" spans="1:80" x14ac:dyDescent="0.25">
      <c r="A191" s="2">
        <v>42801</v>
      </c>
      <c r="B191" s="3">
        <v>0.69563178240740742</v>
      </c>
      <c r="C191" s="4">
        <v>3.391</v>
      </c>
      <c r="D191" s="4">
        <v>1.4999999999999999E-2</v>
      </c>
      <c r="E191" s="4">
        <v>150</v>
      </c>
      <c r="F191" s="4">
        <v>379.8</v>
      </c>
      <c r="G191" s="4">
        <v>-2.1</v>
      </c>
      <c r="H191" s="4">
        <v>2.2999999999999998</v>
      </c>
      <c r="J191" s="4">
        <v>16.8</v>
      </c>
      <c r="K191" s="4">
        <v>0.97550000000000003</v>
      </c>
      <c r="L191" s="4">
        <v>3.3083</v>
      </c>
      <c r="M191" s="4">
        <v>1.46E-2</v>
      </c>
      <c r="N191" s="4">
        <v>370.48739999999998</v>
      </c>
      <c r="O191" s="4">
        <v>0</v>
      </c>
      <c r="P191" s="4">
        <v>370.5</v>
      </c>
      <c r="Q191" s="4">
        <v>320.77839999999998</v>
      </c>
      <c r="R191" s="4">
        <v>0</v>
      </c>
      <c r="S191" s="4">
        <v>320.8</v>
      </c>
      <c r="T191" s="4">
        <v>2.2545000000000002</v>
      </c>
      <c r="W191" s="4">
        <v>0</v>
      </c>
      <c r="X191" s="4">
        <v>16.3886</v>
      </c>
      <c r="Y191" s="4">
        <v>12.3</v>
      </c>
      <c r="Z191" s="4">
        <v>768</v>
      </c>
      <c r="AA191" s="4">
        <v>775</v>
      </c>
      <c r="AB191" s="4">
        <v>803</v>
      </c>
      <c r="AC191" s="4">
        <v>36</v>
      </c>
      <c r="AD191" s="4">
        <v>17.61</v>
      </c>
      <c r="AE191" s="4">
        <v>0.4</v>
      </c>
      <c r="AF191" s="4">
        <v>958</v>
      </c>
      <c r="AG191" s="4">
        <v>8</v>
      </c>
      <c r="AH191" s="4">
        <v>26</v>
      </c>
      <c r="AI191" s="4">
        <v>27</v>
      </c>
      <c r="AJ191" s="4">
        <v>191</v>
      </c>
      <c r="AK191" s="4">
        <v>192</v>
      </c>
      <c r="AL191" s="4">
        <v>4.4000000000000004</v>
      </c>
      <c r="AM191" s="4">
        <v>195</v>
      </c>
      <c r="AN191" s="4" t="s">
        <v>155</v>
      </c>
      <c r="AO191" s="4">
        <v>2</v>
      </c>
      <c r="AP191" s="4">
        <v>0.90398148148148139</v>
      </c>
      <c r="AQ191" s="4">
        <v>47.159368000000001</v>
      </c>
      <c r="AR191" s="4">
        <v>-88.489808999999994</v>
      </c>
      <c r="AS191" s="4">
        <v>332.2</v>
      </c>
      <c r="AT191" s="4">
        <v>15.9</v>
      </c>
      <c r="AU191" s="4">
        <v>12</v>
      </c>
      <c r="AV191" s="4">
        <v>10</v>
      </c>
      <c r="AW191" s="4" t="s">
        <v>412</v>
      </c>
      <c r="AX191" s="4">
        <v>1.18971</v>
      </c>
      <c r="AY191" s="4">
        <v>1.2</v>
      </c>
      <c r="AZ191" s="4">
        <v>2.0897100000000002</v>
      </c>
      <c r="BA191" s="4">
        <v>13.836</v>
      </c>
      <c r="BB191" s="4">
        <v>60.33</v>
      </c>
      <c r="BC191" s="4">
        <v>4.3600000000000003</v>
      </c>
      <c r="BD191" s="4">
        <v>2.5099999999999998</v>
      </c>
      <c r="BE191" s="4">
        <v>3100.6640000000002</v>
      </c>
      <c r="BF191" s="4">
        <v>8.7289999999999992</v>
      </c>
      <c r="BG191" s="4">
        <v>36.363</v>
      </c>
      <c r="BH191" s="4">
        <v>0</v>
      </c>
      <c r="BI191" s="4">
        <v>36.363</v>
      </c>
      <c r="BJ191" s="4">
        <v>31.484000000000002</v>
      </c>
      <c r="BK191" s="4">
        <v>0</v>
      </c>
      <c r="BL191" s="4">
        <v>31.484000000000002</v>
      </c>
      <c r="BM191" s="4">
        <v>6.8699999999999997E-2</v>
      </c>
      <c r="BQ191" s="4">
        <v>11168.484</v>
      </c>
      <c r="BR191" s="4">
        <v>9.0600000000000003E-3</v>
      </c>
      <c r="BS191" s="4">
        <v>-5</v>
      </c>
      <c r="BT191" s="4">
        <v>0.93150999999999995</v>
      </c>
      <c r="BU191" s="4">
        <v>0.22140399999999999</v>
      </c>
      <c r="BV191" s="4">
        <v>18.816502</v>
      </c>
      <c r="BW191" s="4">
        <f t="shared" si="26"/>
        <v>5.8494936799999994E-2</v>
      </c>
      <c r="BY191" s="4">
        <f t="shared" si="31"/>
        <v>588.05539653848962</v>
      </c>
      <c r="BZ191" s="4">
        <f t="shared" si="32"/>
        <v>1.6554955830055997</v>
      </c>
      <c r="CA191" s="4">
        <f t="shared" si="33"/>
        <v>5.9710875169376001</v>
      </c>
      <c r="CB191" s="4">
        <f t="shared" si="34"/>
        <v>1.3029275581679999E-2</v>
      </c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86"/>
  <sheetViews>
    <sheetView workbookViewId="0">
      <pane xSplit="2" ySplit="9" topLeftCell="BQ10" activePane="bottomRight" state="frozen"/>
      <selection pane="topRight" activeCell="C1" sqref="C1"/>
      <selection pane="bottomLeft" activeCell="A10" sqref="A10"/>
      <selection pane="bottomRight" activeCell="CE9" sqref="CE9"/>
    </sheetView>
  </sheetViews>
  <sheetFormatPr defaultRowHeight="15" x14ac:dyDescent="0.25"/>
  <cols>
    <col min="1" max="1" width="13.85546875" style="2" bestFit="1" customWidth="1"/>
    <col min="2" max="2" width="13.28515625" style="8" bestFit="1" customWidth="1"/>
    <col min="3" max="3" width="12" style="4" bestFit="1" customWidth="1"/>
    <col min="4" max="4" width="11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4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>
        <f>'Lap Breaks'!C2</f>
        <v>0</v>
      </c>
    </row>
    <row r="5" spans="1:87" s="14" customFormat="1" x14ac:dyDescent="0.25">
      <c r="A5" s="14" t="s">
        <v>169</v>
      </c>
      <c r="C5" s="14" t="e">
        <f>AVERAGE(C10:C200)</f>
        <v>#DIV/0!</v>
      </c>
      <c r="D5" s="14" t="e">
        <f t="shared" ref="D5:BO5" si="0">AVERAGE(D10:D200)</f>
        <v>#DIV/0!</v>
      </c>
      <c r="E5" s="14" t="e">
        <f t="shared" si="0"/>
        <v>#DIV/0!</v>
      </c>
      <c r="F5" s="14" t="e">
        <f t="shared" si="0"/>
        <v>#DIV/0!</v>
      </c>
      <c r="G5" s="14" t="e">
        <f t="shared" si="0"/>
        <v>#DIV/0!</v>
      </c>
      <c r="H5" s="14" t="e">
        <f t="shared" si="0"/>
        <v>#DIV/0!</v>
      </c>
      <c r="I5" s="14" t="e">
        <f t="shared" si="0"/>
        <v>#DIV/0!</v>
      </c>
      <c r="J5" s="14" t="e">
        <f t="shared" si="0"/>
        <v>#DIV/0!</v>
      </c>
      <c r="K5" s="14" t="e">
        <f t="shared" si="0"/>
        <v>#DIV/0!</v>
      </c>
      <c r="L5" s="14" t="e">
        <f t="shared" si="0"/>
        <v>#DIV/0!</v>
      </c>
      <c r="M5" s="14" t="e">
        <f t="shared" si="0"/>
        <v>#DIV/0!</v>
      </c>
      <c r="N5" s="14" t="e">
        <f t="shared" si="0"/>
        <v>#DIV/0!</v>
      </c>
      <c r="O5" s="14" t="e">
        <f t="shared" si="0"/>
        <v>#DIV/0!</v>
      </c>
      <c r="P5" s="14" t="e">
        <f t="shared" si="0"/>
        <v>#DIV/0!</v>
      </c>
      <c r="Q5" s="14" t="e">
        <f t="shared" si="0"/>
        <v>#DIV/0!</v>
      </c>
      <c r="R5" s="14" t="e">
        <f t="shared" si="0"/>
        <v>#DIV/0!</v>
      </c>
      <c r="S5" s="14" t="e">
        <f t="shared" si="0"/>
        <v>#DIV/0!</v>
      </c>
      <c r="T5" s="14" t="e">
        <f t="shared" si="0"/>
        <v>#DIV/0!</v>
      </c>
      <c r="U5" s="14" t="e">
        <f t="shared" si="0"/>
        <v>#DIV/0!</v>
      </c>
      <c r="V5" s="14" t="e">
        <f t="shared" si="0"/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  <c r="AK5" s="14" t="e">
        <f t="shared" si="0"/>
        <v>#DIV/0!</v>
      </c>
      <c r="AL5" s="14" t="e">
        <f t="shared" si="0"/>
        <v>#DIV/0!</v>
      </c>
      <c r="AM5" s="14" t="e">
        <f t="shared" si="0"/>
        <v>#DIV/0!</v>
      </c>
      <c r="AN5" s="14" t="e">
        <f t="shared" si="0"/>
        <v>#DIV/0!</v>
      </c>
      <c r="AO5" s="14" t="e">
        <f t="shared" si="0"/>
        <v>#DIV/0!</v>
      </c>
      <c r="AP5" s="14" t="e">
        <f t="shared" si="0"/>
        <v>#DIV/0!</v>
      </c>
      <c r="AQ5" s="14" t="e">
        <f t="shared" si="0"/>
        <v>#DIV/0!</v>
      </c>
      <c r="AR5" s="14" t="e">
        <f t="shared" si="0"/>
        <v>#DIV/0!</v>
      </c>
      <c r="AS5" s="14" t="e">
        <f t="shared" si="0"/>
        <v>#DIV/0!</v>
      </c>
      <c r="AT5" s="14" t="e">
        <f t="shared" si="0"/>
        <v>#DIV/0!</v>
      </c>
      <c r="AU5" s="14" t="e">
        <f t="shared" si="0"/>
        <v>#DIV/0!</v>
      </c>
      <c r="AV5" s="14" t="e">
        <f t="shared" si="0"/>
        <v>#DIV/0!</v>
      </c>
      <c r="AW5" s="14" t="e">
        <f t="shared" si="0"/>
        <v>#DIV/0!</v>
      </c>
      <c r="AX5" s="14" t="e">
        <f t="shared" si="0"/>
        <v>#DIV/0!</v>
      </c>
      <c r="AY5" s="14" t="e">
        <f t="shared" si="0"/>
        <v>#DIV/0!</v>
      </c>
      <c r="AZ5" s="14" t="e">
        <f t="shared" si="0"/>
        <v>#DIV/0!</v>
      </c>
      <c r="BA5" s="14" t="e">
        <f t="shared" si="0"/>
        <v>#DIV/0!</v>
      </c>
      <c r="BB5" s="14" t="e">
        <f t="shared" si="0"/>
        <v>#DIV/0!</v>
      </c>
      <c r="BC5" s="14" t="e">
        <f t="shared" si="0"/>
        <v>#DIV/0!</v>
      </c>
      <c r="BD5" s="14" t="e">
        <f t="shared" si="0"/>
        <v>#DIV/0!</v>
      </c>
      <c r="BE5" s="14" t="e">
        <f t="shared" si="0"/>
        <v>#DIV/0!</v>
      </c>
      <c r="BF5" s="14" t="e">
        <f t="shared" si="0"/>
        <v>#DIV/0!</v>
      </c>
      <c r="BG5" s="14" t="e">
        <f t="shared" si="0"/>
        <v>#DIV/0!</v>
      </c>
      <c r="BH5" s="14" t="e">
        <f t="shared" si="0"/>
        <v>#DIV/0!</v>
      </c>
      <c r="BI5" s="14" t="e">
        <f t="shared" si="0"/>
        <v>#DIV/0!</v>
      </c>
      <c r="BJ5" s="14" t="e">
        <f t="shared" si="0"/>
        <v>#DIV/0!</v>
      </c>
      <c r="BK5" s="14" t="e">
        <f t="shared" si="0"/>
        <v>#DIV/0!</v>
      </c>
      <c r="BL5" s="14" t="e">
        <f t="shared" si="0"/>
        <v>#DIV/0!</v>
      </c>
      <c r="BM5" s="14" t="e">
        <f t="shared" si="0"/>
        <v>#DIV/0!</v>
      </c>
      <c r="BN5" s="14" t="e">
        <f t="shared" si="0"/>
        <v>#DIV/0!</v>
      </c>
      <c r="BO5" s="14" t="e">
        <f t="shared" si="0"/>
        <v>#DIV/0!</v>
      </c>
      <c r="BP5" s="14" t="e">
        <f t="shared" ref="BP5:BV5" si="1">AVERAGE(BP10:BP200)</f>
        <v>#DIV/0!</v>
      </c>
      <c r="BQ5" s="14" t="e">
        <f t="shared" si="1"/>
        <v>#DIV/0!</v>
      </c>
      <c r="BR5" s="14" t="e">
        <f t="shared" si="1"/>
        <v>#DIV/0!</v>
      </c>
      <c r="BS5" s="14" t="e">
        <f t="shared" si="1"/>
        <v>#DIV/0!</v>
      </c>
      <c r="BT5" s="14" t="e">
        <f t="shared" si="1"/>
        <v>#DIV/0!</v>
      </c>
      <c r="BU5" s="14" t="e">
        <f t="shared" si="1"/>
        <v>#DIV/0!</v>
      </c>
      <c r="BV5" s="14" t="e">
        <f t="shared" si="1"/>
        <v>#DIV/0!</v>
      </c>
      <c r="BW5" s="14" t="e">
        <f>AVERAGE(BW10:BW200)</f>
        <v>#DIV/0!</v>
      </c>
      <c r="BX5" s="21"/>
      <c r="BY5" s="14">
        <f>AVERAGE(BY10:BY200)</f>
        <v>0</v>
      </c>
      <c r="BZ5" s="14">
        <f>AVERAGE(BZ10:BZ200)</f>
        <v>0</v>
      </c>
      <c r="CA5" s="14">
        <f>AVERAGE(CA10:CA200)</f>
        <v>0</v>
      </c>
      <c r="CB5" s="14">
        <f>AVERAGE(CB10:CB200)</f>
        <v>0</v>
      </c>
      <c r="CC5" s="22">
        <f>BZ8/(169/3600)+CB8/(169/3600)+CA8/(169/3600)</f>
        <v>0</v>
      </c>
      <c r="CD5" s="21"/>
      <c r="CE5" s="20" t="e">
        <f>BY8/$AT8</f>
        <v>#DIV/0!</v>
      </c>
      <c r="CF5" s="20" t="e">
        <f>BZ8/$AT8</f>
        <v>#DIV/0!</v>
      </c>
      <c r="CG5" s="20" t="e">
        <f>CA8/$AT8</f>
        <v>#DIV/0!</v>
      </c>
      <c r="CH5" s="20" t="e">
        <f>CB8/$AT8</f>
        <v>#DIV/0!</v>
      </c>
      <c r="CI5" s="23" t="e">
        <f>(BZ8+CB8+CA8)/AT8</f>
        <v>#DIV/0!</v>
      </c>
    </row>
    <row r="6" spans="1:87" s="14" customFormat="1" x14ac:dyDescent="0.25">
      <c r="A6" s="14" t="s">
        <v>170</v>
      </c>
      <c r="C6" s="14">
        <f>MIN(C10:C200)</f>
        <v>0</v>
      </c>
      <c r="D6" s="14">
        <f t="shared" ref="D6:BO6" si="2">MIN(D10:D200)</f>
        <v>0</v>
      </c>
      <c r="E6" s="14">
        <f t="shared" si="2"/>
        <v>0</v>
      </c>
      <c r="F6" s="14">
        <f t="shared" si="2"/>
        <v>0</v>
      </c>
      <c r="G6" s="14">
        <f t="shared" si="2"/>
        <v>0</v>
      </c>
      <c r="H6" s="14">
        <f t="shared" si="2"/>
        <v>0</v>
      </c>
      <c r="I6" s="14">
        <f t="shared" si="2"/>
        <v>0</v>
      </c>
      <c r="J6" s="14">
        <f t="shared" si="2"/>
        <v>0</v>
      </c>
      <c r="K6" s="14">
        <f t="shared" si="2"/>
        <v>0</v>
      </c>
      <c r="L6" s="14">
        <f t="shared" si="2"/>
        <v>0</v>
      </c>
      <c r="M6" s="14">
        <f t="shared" si="2"/>
        <v>0</v>
      </c>
      <c r="N6" s="14">
        <f t="shared" si="2"/>
        <v>0</v>
      </c>
      <c r="O6" s="14">
        <f t="shared" si="2"/>
        <v>0</v>
      </c>
      <c r="P6" s="14">
        <f t="shared" si="2"/>
        <v>0</v>
      </c>
      <c r="Q6" s="14">
        <f t="shared" si="2"/>
        <v>0</v>
      </c>
      <c r="R6" s="14">
        <f t="shared" si="2"/>
        <v>0</v>
      </c>
      <c r="S6" s="14">
        <f t="shared" si="2"/>
        <v>0</v>
      </c>
      <c r="T6" s="14">
        <f t="shared" si="2"/>
        <v>0</v>
      </c>
      <c r="U6" s="14">
        <f t="shared" si="2"/>
        <v>0</v>
      </c>
      <c r="V6" s="14">
        <f t="shared" si="2"/>
        <v>0</v>
      </c>
      <c r="W6" s="14">
        <f t="shared" si="2"/>
        <v>0</v>
      </c>
      <c r="X6" s="14">
        <f t="shared" si="2"/>
        <v>0</v>
      </c>
      <c r="Y6" s="14">
        <f t="shared" si="2"/>
        <v>0</v>
      </c>
      <c r="Z6" s="14">
        <f t="shared" si="2"/>
        <v>0</v>
      </c>
      <c r="AA6" s="14">
        <f t="shared" si="2"/>
        <v>0</v>
      </c>
      <c r="AB6" s="14">
        <f t="shared" si="2"/>
        <v>0</v>
      </c>
      <c r="AC6" s="14">
        <f t="shared" si="2"/>
        <v>0</v>
      </c>
      <c r="AD6" s="14">
        <f t="shared" si="2"/>
        <v>0</v>
      </c>
      <c r="AE6" s="14">
        <f t="shared" si="2"/>
        <v>0</v>
      </c>
      <c r="AF6" s="14">
        <f t="shared" si="2"/>
        <v>0</v>
      </c>
      <c r="AG6" s="14">
        <f t="shared" si="2"/>
        <v>0</v>
      </c>
      <c r="AH6" s="14">
        <f t="shared" si="2"/>
        <v>0</v>
      </c>
      <c r="AI6" s="14">
        <f t="shared" si="2"/>
        <v>0</v>
      </c>
      <c r="AJ6" s="14">
        <f t="shared" si="2"/>
        <v>0</v>
      </c>
      <c r="AK6" s="14">
        <f t="shared" si="2"/>
        <v>0</v>
      </c>
      <c r="AL6" s="14">
        <f t="shared" si="2"/>
        <v>0</v>
      </c>
      <c r="AM6" s="14">
        <f t="shared" si="2"/>
        <v>0</v>
      </c>
      <c r="AN6" s="14">
        <f t="shared" si="2"/>
        <v>0</v>
      </c>
      <c r="AO6" s="14">
        <f t="shared" si="2"/>
        <v>0</v>
      </c>
      <c r="AP6" s="14">
        <f t="shared" si="2"/>
        <v>0</v>
      </c>
      <c r="AQ6" s="14">
        <f t="shared" si="2"/>
        <v>0</v>
      </c>
      <c r="AR6" s="14">
        <f t="shared" si="2"/>
        <v>0</v>
      </c>
      <c r="AS6" s="14">
        <f t="shared" si="2"/>
        <v>0</v>
      </c>
      <c r="AT6" s="14">
        <f t="shared" si="2"/>
        <v>0</v>
      </c>
      <c r="AU6" s="14">
        <f t="shared" si="2"/>
        <v>0</v>
      </c>
      <c r="AV6" s="14">
        <f t="shared" si="2"/>
        <v>0</v>
      </c>
      <c r="AW6" s="14">
        <f t="shared" si="2"/>
        <v>0</v>
      </c>
      <c r="AX6" s="14">
        <f t="shared" si="2"/>
        <v>0</v>
      </c>
      <c r="AY6" s="14">
        <f t="shared" si="2"/>
        <v>0</v>
      </c>
      <c r="AZ6" s="14">
        <f t="shared" si="2"/>
        <v>0</v>
      </c>
      <c r="BA6" s="14">
        <f t="shared" si="2"/>
        <v>0</v>
      </c>
      <c r="BB6" s="14">
        <f t="shared" si="2"/>
        <v>0</v>
      </c>
      <c r="BC6" s="14">
        <f t="shared" si="2"/>
        <v>0</v>
      </c>
      <c r="BD6" s="14">
        <f t="shared" si="2"/>
        <v>0</v>
      </c>
      <c r="BE6" s="14">
        <f t="shared" si="2"/>
        <v>0</v>
      </c>
      <c r="BF6" s="14">
        <f t="shared" si="2"/>
        <v>0</v>
      </c>
      <c r="BG6" s="14">
        <f t="shared" si="2"/>
        <v>0</v>
      </c>
      <c r="BH6" s="14">
        <f t="shared" si="2"/>
        <v>0</v>
      </c>
      <c r="BI6" s="14">
        <f t="shared" si="2"/>
        <v>0</v>
      </c>
      <c r="BJ6" s="14">
        <f t="shared" si="2"/>
        <v>0</v>
      </c>
      <c r="BK6" s="14">
        <f t="shared" si="2"/>
        <v>0</v>
      </c>
      <c r="BL6" s="14">
        <f t="shared" si="2"/>
        <v>0</v>
      </c>
      <c r="BM6" s="14">
        <f t="shared" si="2"/>
        <v>0</v>
      </c>
      <c r="BN6" s="14">
        <f t="shared" si="2"/>
        <v>0</v>
      </c>
      <c r="BO6" s="14">
        <f t="shared" si="2"/>
        <v>0</v>
      </c>
      <c r="BP6" s="14">
        <f t="shared" ref="BP6:BV6" si="3">MIN(BP10:BP200)</f>
        <v>0</v>
      </c>
      <c r="BQ6" s="14">
        <f t="shared" si="3"/>
        <v>0</v>
      </c>
      <c r="BR6" s="14">
        <f t="shared" si="3"/>
        <v>0</v>
      </c>
      <c r="BS6" s="14">
        <f t="shared" si="3"/>
        <v>0</v>
      </c>
      <c r="BT6" s="14">
        <f t="shared" si="3"/>
        <v>0</v>
      </c>
      <c r="BU6" s="14">
        <f t="shared" si="3"/>
        <v>0</v>
      </c>
      <c r="BV6" s="14">
        <f t="shared" si="3"/>
        <v>0</v>
      </c>
      <c r="BW6" s="14">
        <f>MIN(BW10:BW200)</f>
        <v>0</v>
      </c>
      <c r="BX6" s="21"/>
      <c r="BY6" s="14">
        <f>MIN(BY10:BY200)</f>
        <v>0</v>
      </c>
      <c r="BZ6" s="14">
        <f>MIN(BZ10:BZ200)</f>
        <v>0</v>
      </c>
      <c r="CA6" s="14">
        <f>MIN(CA10:CA200)</f>
        <v>0</v>
      </c>
      <c r="CB6" s="14">
        <f>MIN(CB10:CB200)</f>
        <v>0</v>
      </c>
      <c r="CC6" s="21"/>
      <c r="CD6" s="21"/>
      <c r="CE6" s="24"/>
      <c r="CF6" s="24"/>
      <c r="CG6" s="24"/>
      <c r="CH6" s="24"/>
      <c r="CI6" s="21"/>
    </row>
    <row r="7" spans="1:87" s="14" customFormat="1" x14ac:dyDescent="0.25">
      <c r="A7" s="14" t="s">
        <v>171</v>
      </c>
      <c r="C7" s="14">
        <f>MAX(C10:C200)</f>
        <v>0</v>
      </c>
      <c r="D7" s="14">
        <f t="shared" ref="D7:BO7" si="4">MAX(D10:D200)</f>
        <v>0</v>
      </c>
      <c r="E7" s="14">
        <f t="shared" si="4"/>
        <v>0</v>
      </c>
      <c r="F7" s="14">
        <f t="shared" si="4"/>
        <v>0</v>
      </c>
      <c r="G7" s="14">
        <f t="shared" si="4"/>
        <v>0</v>
      </c>
      <c r="H7" s="14">
        <f t="shared" si="4"/>
        <v>0</v>
      </c>
      <c r="I7" s="14">
        <f t="shared" si="4"/>
        <v>0</v>
      </c>
      <c r="J7" s="14">
        <f t="shared" si="4"/>
        <v>0</v>
      </c>
      <c r="K7" s="14">
        <f t="shared" si="4"/>
        <v>0</v>
      </c>
      <c r="L7" s="14">
        <f t="shared" si="4"/>
        <v>0</v>
      </c>
      <c r="M7" s="14">
        <f t="shared" si="4"/>
        <v>0</v>
      </c>
      <c r="N7" s="14">
        <f t="shared" si="4"/>
        <v>0</v>
      </c>
      <c r="O7" s="14">
        <f t="shared" si="4"/>
        <v>0</v>
      </c>
      <c r="P7" s="14">
        <f t="shared" si="4"/>
        <v>0</v>
      </c>
      <c r="Q7" s="14">
        <f t="shared" si="4"/>
        <v>0</v>
      </c>
      <c r="R7" s="14">
        <f t="shared" si="4"/>
        <v>0</v>
      </c>
      <c r="S7" s="14">
        <f t="shared" si="4"/>
        <v>0</v>
      </c>
      <c r="T7" s="14">
        <f t="shared" si="4"/>
        <v>0</v>
      </c>
      <c r="U7" s="14">
        <f t="shared" si="4"/>
        <v>0</v>
      </c>
      <c r="V7" s="14">
        <f t="shared" si="4"/>
        <v>0</v>
      </c>
      <c r="W7" s="14">
        <f t="shared" si="4"/>
        <v>0</v>
      </c>
      <c r="X7" s="14">
        <f t="shared" si="4"/>
        <v>0</v>
      </c>
      <c r="Y7" s="14">
        <f t="shared" si="4"/>
        <v>0</v>
      </c>
      <c r="Z7" s="14">
        <f t="shared" si="4"/>
        <v>0</v>
      </c>
      <c r="AA7" s="14">
        <f t="shared" si="4"/>
        <v>0</v>
      </c>
      <c r="AB7" s="14">
        <f t="shared" si="4"/>
        <v>0</v>
      </c>
      <c r="AC7" s="14">
        <f t="shared" si="4"/>
        <v>0</v>
      </c>
      <c r="AD7" s="14">
        <f t="shared" si="4"/>
        <v>0</v>
      </c>
      <c r="AE7" s="14">
        <f t="shared" si="4"/>
        <v>0</v>
      </c>
      <c r="AF7" s="14">
        <f t="shared" si="4"/>
        <v>0</v>
      </c>
      <c r="AG7" s="14">
        <f t="shared" si="4"/>
        <v>0</v>
      </c>
      <c r="AH7" s="14">
        <f t="shared" si="4"/>
        <v>0</v>
      </c>
      <c r="AI7" s="14">
        <f t="shared" si="4"/>
        <v>0</v>
      </c>
      <c r="AJ7" s="14">
        <f t="shared" si="4"/>
        <v>0</v>
      </c>
      <c r="AK7" s="14">
        <f t="shared" si="4"/>
        <v>0</v>
      </c>
      <c r="AL7" s="14">
        <f t="shared" si="4"/>
        <v>0</v>
      </c>
      <c r="AM7" s="14">
        <f t="shared" si="4"/>
        <v>0</v>
      </c>
      <c r="AN7" s="14">
        <f t="shared" si="4"/>
        <v>0</v>
      </c>
      <c r="AO7" s="14">
        <f t="shared" si="4"/>
        <v>0</v>
      </c>
      <c r="AP7" s="14">
        <f t="shared" si="4"/>
        <v>0</v>
      </c>
      <c r="AQ7" s="14">
        <f t="shared" si="4"/>
        <v>0</v>
      </c>
      <c r="AR7" s="14">
        <f t="shared" si="4"/>
        <v>0</v>
      </c>
      <c r="AS7" s="14">
        <f t="shared" si="4"/>
        <v>0</v>
      </c>
      <c r="AT7" s="14">
        <f t="shared" si="4"/>
        <v>0</v>
      </c>
      <c r="AU7" s="14">
        <f t="shared" si="4"/>
        <v>0</v>
      </c>
      <c r="AV7" s="14">
        <f t="shared" si="4"/>
        <v>0</v>
      </c>
      <c r="AW7" s="14">
        <f t="shared" si="4"/>
        <v>0</v>
      </c>
      <c r="AX7" s="14">
        <f t="shared" si="4"/>
        <v>0</v>
      </c>
      <c r="AY7" s="14">
        <f t="shared" si="4"/>
        <v>0</v>
      </c>
      <c r="AZ7" s="14">
        <f t="shared" si="4"/>
        <v>0</v>
      </c>
      <c r="BA7" s="14">
        <f t="shared" si="4"/>
        <v>0</v>
      </c>
      <c r="BB7" s="14">
        <f t="shared" si="4"/>
        <v>0</v>
      </c>
      <c r="BC7" s="14">
        <f t="shared" si="4"/>
        <v>0</v>
      </c>
      <c r="BD7" s="14">
        <f t="shared" si="4"/>
        <v>0</v>
      </c>
      <c r="BE7" s="14">
        <f t="shared" si="4"/>
        <v>0</v>
      </c>
      <c r="BF7" s="14">
        <f t="shared" si="4"/>
        <v>0</v>
      </c>
      <c r="BG7" s="14">
        <f t="shared" si="4"/>
        <v>0</v>
      </c>
      <c r="BH7" s="14">
        <f t="shared" si="4"/>
        <v>0</v>
      </c>
      <c r="BI7" s="14">
        <f t="shared" si="4"/>
        <v>0</v>
      </c>
      <c r="BJ7" s="14">
        <f t="shared" si="4"/>
        <v>0</v>
      </c>
      <c r="BK7" s="14">
        <f t="shared" si="4"/>
        <v>0</v>
      </c>
      <c r="BL7" s="14">
        <f t="shared" si="4"/>
        <v>0</v>
      </c>
      <c r="BM7" s="14">
        <f t="shared" si="4"/>
        <v>0</v>
      </c>
      <c r="BN7" s="14">
        <f t="shared" si="4"/>
        <v>0</v>
      </c>
      <c r="BO7" s="14">
        <f t="shared" si="4"/>
        <v>0</v>
      </c>
      <c r="BP7" s="14">
        <f t="shared" ref="BP7:BV7" si="5">MAX(BP10:BP200)</f>
        <v>0</v>
      </c>
      <c r="BQ7" s="14">
        <f t="shared" si="5"/>
        <v>0</v>
      </c>
      <c r="BR7" s="14">
        <f t="shared" si="5"/>
        <v>0</v>
      </c>
      <c r="BS7" s="14">
        <f t="shared" si="5"/>
        <v>0</v>
      </c>
      <c r="BT7" s="14">
        <f t="shared" si="5"/>
        <v>0</v>
      </c>
      <c r="BU7" s="14">
        <f t="shared" si="5"/>
        <v>0</v>
      </c>
      <c r="BV7" s="14">
        <f t="shared" si="5"/>
        <v>0</v>
      </c>
      <c r="BW7" s="14">
        <f>MAX(BW10:BW200)</f>
        <v>0</v>
      </c>
      <c r="BX7" s="21"/>
      <c r="BY7" s="14">
        <f>MAX(BY10:BY200)</f>
        <v>0</v>
      </c>
      <c r="BZ7" s="14">
        <f>MAX(BZ10:BZ200)</f>
        <v>0</v>
      </c>
      <c r="CA7" s="14">
        <f>MAX(CA10:CA200)</f>
        <v>0</v>
      </c>
      <c r="CB7" s="14">
        <f>MAX(CB10:CB200)</f>
        <v>0</v>
      </c>
      <c r="CC7" s="21"/>
      <c r="CD7" s="21"/>
      <c r="CE7" s="25"/>
      <c r="CF7" s="25"/>
      <c r="CG7" s="25"/>
      <c r="CH7" s="25"/>
      <c r="CI7" s="21"/>
    </row>
    <row r="8" spans="1:87" s="14" customFormat="1" x14ac:dyDescent="0.25">
      <c r="A8" s="14" t="s">
        <v>172</v>
      </c>
      <c r="B8" s="16">
        <f>B179-B10</f>
        <v>0</v>
      </c>
      <c r="AT8" s="15">
        <f>SUM(AT10:AT200)/3600</f>
        <v>0</v>
      </c>
      <c r="BU8" s="26">
        <f>SUM(BU10:BU200)/3600</f>
        <v>0</v>
      </c>
      <c r="BV8" s="21"/>
      <c r="BW8" s="26">
        <f>SUM(BW10:BW200)/3600</f>
        <v>0</v>
      </c>
      <c r="BX8" s="21"/>
      <c r="BY8" s="26">
        <f>SUM(BY10:BY200)/3600</f>
        <v>0</v>
      </c>
      <c r="BZ8" s="26">
        <f>SUM(BZ10:BZ200)/3600</f>
        <v>0</v>
      </c>
      <c r="CA8" s="26">
        <f>SUM(CA10:CA200)/3600</f>
        <v>0</v>
      </c>
      <c r="CB8" s="26">
        <f>SUM(CB10:CB200)/3600</f>
        <v>0</v>
      </c>
      <c r="CC8" s="27"/>
      <c r="CD8" s="21"/>
      <c r="CE8" s="21"/>
      <c r="CF8" s="21"/>
      <c r="CG8" s="21"/>
      <c r="CH8" s="21"/>
      <c r="CI8" s="27"/>
    </row>
    <row r="9" spans="1:87" x14ac:dyDescent="0.25">
      <c r="BW9" s="28" t="e">
        <f>AT8/BW8</f>
        <v>#DIV/0!</v>
      </c>
      <c r="BX9" s="29" t="s">
        <v>191</v>
      </c>
      <c r="CE9" s="30" t="s">
        <v>192</v>
      </c>
    </row>
    <row r="10" spans="1:87" x14ac:dyDescent="0.25">
      <c r="B10" s="3"/>
      <c r="AP10" s="5"/>
      <c r="BY10" s="4">
        <f>BE10*$BU10*0.8566</f>
        <v>0</v>
      </c>
      <c r="BZ10" s="4">
        <f>BF10*$BU10*0.8566</f>
        <v>0</v>
      </c>
      <c r="CA10" s="4">
        <f>BJ10*$BU10*0.8566</f>
        <v>0</v>
      </c>
      <c r="CB10" s="4">
        <f>BM10*$BU10*0.8566</f>
        <v>0</v>
      </c>
    </row>
    <row r="11" spans="1:87" x14ac:dyDescent="0.25">
      <c r="B11" s="3"/>
      <c r="AP11" s="5"/>
      <c r="BY11" s="4">
        <f t="shared" ref="BY11:BY74" si="6">BE11*$BU11*0.8566</f>
        <v>0</v>
      </c>
      <c r="BZ11" s="4">
        <f t="shared" ref="BZ11:BZ74" si="7">BF11*$BU11*0.8566</f>
        <v>0</v>
      </c>
      <c r="CA11" s="4">
        <f t="shared" ref="CA11:CA74" si="8">BJ11*$BU11*0.8566</f>
        <v>0</v>
      </c>
      <c r="CB11" s="4">
        <f t="shared" ref="CB11:CB74" si="9">BM11*$BU11*0.8566</f>
        <v>0</v>
      </c>
    </row>
    <row r="12" spans="1:87" x14ac:dyDescent="0.25">
      <c r="B12" s="3"/>
      <c r="AP12" s="5"/>
      <c r="BY12" s="4">
        <f t="shared" si="6"/>
        <v>0</v>
      </c>
      <c r="BZ12" s="4">
        <f t="shared" si="7"/>
        <v>0</v>
      </c>
      <c r="CA12" s="4">
        <f t="shared" si="8"/>
        <v>0</v>
      </c>
      <c r="CB12" s="4">
        <f t="shared" si="9"/>
        <v>0</v>
      </c>
    </row>
    <row r="13" spans="1:87" x14ac:dyDescent="0.25">
      <c r="B13" s="3"/>
      <c r="AP13" s="5"/>
      <c r="BY13" s="4">
        <f t="shared" si="6"/>
        <v>0</v>
      </c>
      <c r="BZ13" s="4">
        <f t="shared" si="7"/>
        <v>0</v>
      </c>
      <c r="CA13" s="4">
        <f t="shared" si="8"/>
        <v>0</v>
      </c>
      <c r="CB13" s="4">
        <f t="shared" si="9"/>
        <v>0</v>
      </c>
    </row>
    <row r="14" spans="1:87" x14ac:dyDescent="0.25">
      <c r="B14" s="3"/>
      <c r="AP14" s="5"/>
      <c r="BY14" s="4">
        <f t="shared" si="6"/>
        <v>0</v>
      </c>
      <c r="BZ14" s="4">
        <f t="shared" si="7"/>
        <v>0</v>
      </c>
      <c r="CA14" s="4">
        <f t="shared" si="8"/>
        <v>0</v>
      </c>
      <c r="CB14" s="4">
        <f t="shared" si="9"/>
        <v>0</v>
      </c>
    </row>
    <row r="15" spans="1:87" x14ac:dyDescent="0.25">
      <c r="B15" s="3"/>
      <c r="AP15" s="5"/>
      <c r="BY15" s="4">
        <f t="shared" si="6"/>
        <v>0</v>
      </c>
      <c r="BZ15" s="4">
        <f t="shared" si="7"/>
        <v>0</v>
      </c>
      <c r="CA15" s="4">
        <f t="shared" si="8"/>
        <v>0</v>
      </c>
      <c r="CB15" s="4">
        <f t="shared" si="9"/>
        <v>0</v>
      </c>
    </row>
    <row r="16" spans="1:87" x14ac:dyDescent="0.25">
      <c r="B16" s="3"/>
      <c r="AP16" s="5"/>
      <c r="BY16" s="4">
        <f t="shared" si="6"/>
        <v>0</v>
      </c>
      <c r="BZ16" s="4">
        <f t="shared" si="7"/>
        <v>0</v>
      </c>
      <c r="CA16" s="4">
        <f t="shared" si="8"/>
        <v>0</v>
      </c>
      <c r="CB16" s="4">
        <f t="shared" si="9"/>
        <v>0</v>
      </c>
    </row>
    <row r="17" spans="2:80" x14ac:dyDescent="0.25">
      <c r="B17" s="3"/>
      <c r="AP17" s="5"/>
      <c r="BY17" s="4">
        <f t="shared" si="6"/>
        <v>0</v>
      </c>
      <c r="BZ17" s="4">
        <f t="shared" si="7"/>
        <v>0</v>
      </c>
      <c r="CA17" s="4">
        <f t="shared" si="8"/>
        <v>0</v>
      </c>
      <c r="CB17" s="4">
        <f t="shared" si="9"/>
        <v>0</v>
      </c>
    </row>
    <row r="18" spans="2:80" x14ac:dyDescent="0.25">
      <c r="B18" s="3"/>
      <c r="AP18" s="5"/>
      <c r="BY18" s="4">
        <f t="shared" si="6"/>
        <v>0</v>
      </c>
      <c r="BZ18" s="4">
        <f t="shared" si="7"/>
        <v>0</v>
      </c>
      <c r="CA18" s="4">
        <f t="shared" si="8"/>
        <v>0</v>
      </c>
      <c r="CB18" s="4">
        <f t="shared" si="9"/>
        <v>0</v>
      </c>
    </row>
    <row r="19" spans="2:80" x14ac:dyDescent="0.25">
      <c r="B19" s="3"/>
      <c r="AP19" s="5"/>
      <c r="BY19" s="4">
        <f t="shared" si="6"/>
        <v>0</v>
      </c>
      <c r="BZ19" s="4">
        <f t="shared" si="7"/>
        <v>0</v>
      </c>
      <c r="CA19" s="4">
        <f t="shared" si="8"/>
        <v>0</v>
      </c>
      <c r="CB19" s="4">
        <f t="shared" si="9"/>
        <v>0</v>
      </c>
    </row>
    <row r="20" spans="2:80" x14ac:dyDescent="0.25">
      <c r="B20" s="3"/>
      <c r="AP20" s="5"/>
      <c r="BY20" s="4">
        <f t="shared" si="6"/>
        <v>0</v>
      </c>
      <c r="BZ20" s="4">
        <f t="shared" si="7"/>
        <v>0</v>
      </c>
      <c r="CA20" s="4">
        <f t="shared" si="8"/>
        <v>0</v>
      </c>
      <c r="CB20" s="4">
        <f t="shared" si="9"/>
        <v>0</v>
      </c>
    </row>
    <row r="21" spans="2:80" x14ac:dyDescent="0.25">
      <c r="B21" s="3"/>
      <c r="AP21" s="5"/>
      <c r="BY21" s="4">
        <f t="shared" si="6"/>
        <v>0</v>
      </c>
      <c r="BZ21" s="4">
        <f t="shared" si="7"/>
        <v>0</v>
      </c>
      <c r="CA21" s="4">
        <f t="shared" si="8"/>
        <v>0</v>
      </c>
      <c r="CB21" s="4">
        <f t="shared" si="9"/>
        <v>0</v>
      </c>
    </row>
    <row r="22" spans="2:80" x14ac:dyDescent="0.25">
      <c r="B22" s="3"/>
      <c r="AP22" s="5"/>
      <c r="BY22" s="4">
        <f t="shared" si="6"/>
        <v>0</v>
      </c>
      <c r="BZ22" s="4">
        <f t="shared" si="7"/>
        <v>0</v>
      </c>
      <c r="CA22" s="4">
        <f t="shared" si="8"/>
        <v>0</v>
      </c>
      <c r="CB22" s="4">
        <f t="shared" si="9"/>
        <v>0</v>
      </c>
    </row>
    <row r="23" spans="2:80" x14ac:dyDescent="0.25">
      <c r="B23" s="3"/>
      <c r="AP23" s="5"/>
      <c r="BY23" s="4">
        <f t="shared" si="6"/>
        <v>0</v>
      </c>
      <c r="BZ23" s="4">
        <f t="shared" si="7"/>
        <v>0</v>
      </c>
      <c r="CA23" s="4">
        <f t="shared" si="8"/>
        <v>0</v>
      </c>
      <c r="CB23" s="4">
        <f t="shared" si="9"/>
        <v>0</v>
      </c>
    </row>
    <row r="24" spans="2:80" x14ac:dyDescent="0.25">
      <c r="B24" s="3"/>
      <c r="AP24" s="5"/>
      <c r="BY24" s="4">
        <f t="shared" si="6"/>
        <v>0</v>
      </c>
      <c r="BZ24" s="4">
        <f t="shared" si="7"/>
        <v>0</v>
      </c>
      <c r="CA24" s="4">
        <f t="shared" si="8"/>
        <v>0</v>
      </c>
      <c r="CB24" s="4">
        <f t="shared" si="9"/>
        <v>0</v>
      </c>
    </row>
    <row r="25" spans="2:80" x14ac:dyDescent="0.25">
      <c r="B25" s="3"/>
      <c r="AP25" s="5"/>
      <c r="BY25" s="4">
        <f t="shared" si="6"/>
        <v>0</v>
      </c>
      <c r="BZ25" s="4">
        <f t="shared" si="7"/>
        <v>0</v>
      </c>
      <c r="CA25" s="4">
        <f t="shared" si="8"/>
        <v>0</v>
      </c>
      <c r="CB25" s="4">
        <f t="shared" si="9"/>
        <v>0</v>
      </c>
    </row>
    <row r="26" spans="2:80" x14ac:dyDescent="0.25">
      <c r="B26" s="3"/>
      <c r="AP26" s="5"/>
      <c r="BY26" s="4">
        <f t="shared" si="6"/>
        <v>0</v>
      </c>
      <c r="BZ26" s="4">
        <f t="shared" si="7"/>
        <v>0</v>
      </c>
      <c r="CA26" s="4">
        <f t="shared" si="8"/>
        <v>0</v>
      </c>
      <c r="CB26" s="4">
        <f t="shared" si="9"/>
        <v>0</v>
      </c>
    </row>
    <row r="27" spans="2:80" x14ac:dyDescent="0.25">
      <c r="B27" s="3"/>
      <c r="AP27" s="5"/>
      <c r="BY27" s="4">
        <f t="shared" si="6"/>
        <v>0</v>
      </c>
      <c r="BZ27" s="4">
        <f t="shared" si="7"/>
        <v>0</v>
      </c>
      <c r="CA27" s="4">
        <f t="shared" si="8"/>
        <v>0</v>
      </c>
      <c r="CB27" s="4">
        <f t="shared" si="9"/>
        <v>0</v>
      </c>
    </row>
    <row r="28" spans="2:80" x14ac:dyDescent="0.25">
      <c r="B28" s="3"/>
      <c r="AP28" s="5"/>
      <c r="BY28" s="4">
        <f t="shared" si="6"/>
        <v>0</v>
      </c>
      <c r="BZ28" s="4">
        <f t="shared" si="7"/>
        <v>0</v>
      </c>
      <c r="CA28" s="4">
        <f t="shared" si="8"/>
        <v>0</v>
      </c>
      <c r="CB28" s="4">
        <f t="shared" si="9"/>
        <v>0</v>
      </c>
    </row>
    <row r="29" spans="2:80" x14ac:dyDescent="0.25">
      <c r="B29" s="3"/>
      <c r="AP29" s="5"/>
      <c r="BY29" s="4">
        <f t="shared" si="6"/>
        <v>0</v>
      </c>
      <c r="BZ29" s="4">
        <f t="shared" si="7"/>
        <v>0</v>
      </c>
      <c r="CA29" s="4">
        <f t="shared" si="8"/>
        <v>0</v>
      </c>
      <c r="CB29" s="4">
        <f t="shared" si="9"/>
        <v>0</v>
      </c>
    </row>
    <row r="30" spans="2:80" x14ac:dyDescent="0.25">
      <c r="B30" s="3"/>
      <c r="AP30" s="5"/>
      <c r="BY30" s="4">
        <f t="shared" si="6"/>
        <v>0</v>
      </c>
      <c r="BZ30" s="4">
        <f t="shared" si="7"/>
        <v>0</v>
      </c>
      <c r="CA30" s="4">
        <f t="shared" si="8"/>
        <v>0</v>
      </c>
      <c r="CB30" s="4">
        <f t="shared" si="9"/>
        <v>0</v>
      </c>
    </row>
    <row r="31" spans="2:80" x14ac:dyDescent="0.25">
      <c r="B31" s="3"/>
      <c r="AP31" s="5"/>
      <c r="BY31" s="4">
        <f t="shared" si="6"/>
        <v>0</v>
      </c>
      <c r="BZ31" s="4">
        <f t="shared" si="7"/>
        <v>0</v>
      </c>
      <c r="CA31" s="4">
        <f t="shared" si="8"/>
        <v>0</v>
      </c>
      <c r="CB31" s="4">
        <f t="shared" si="9"/>
        <v>0</v>
      </c>
    </row>
    <row r="32" spans="2:80" x14ac:dyDescent="0.25">
      <c r="B32" s="3"/>
      <c r="AP32" s="5"/>
      <c r="BY32" s="4">
        <f t="shared" si="6"/>
        <v>0</v>
      </c>
      <c r="BZ32" s="4">
        <f t="shared" si="7"/>
        <v>0</v>
      </c>
      <c r="CA32" s="4">
        <f t="shared" si="8"/>
        <v>0</v>
      </c>
      <c r="CB32" s="4">
        <f t="shared" si="9"/>
        <v>0</v>
      </c>
    </row>
    <row r="33" spans="2:80" x14ac:dyDescent="0.25">
      <c r="B33" s="3"/>
      <c r="AP33" s="5"/>
      <c r="BY33" s="4">
        <f t="shared" si="6"/>
        <v>0</v>
      </c>
      <c r="BZ33" s="4">
        <f t="shared" si="7"/>
        <v>0</v>
      </c>
      <c r="CA33" s="4">
        <f t="shared" si="8"/>
        <v>0</v>
      </c>
      <c r="CB33" s="4">
        <f t="shared" si="9"/>
        <v>0</v>
      </c>
    </row>
    <row r="34" spans="2:80" x14ac:dyDescent="0.25">
      <c r="B34" s="3"/>
      <c r="AP34" s="5"/>
      <c r="BY34" s="4">
        <f t="shared" si="6"/>
        <v>0</v>
      </c>
      <c r="BZ34" s="4">
        <f t="shared" si="7"/>
        <v>0</v>
      </c>
      <c r="CA34" s="4">
        <f t="shared" si="8"/>
        <v>0</v>
      </c>
      <c r="CB34" s="4">
        <f t="shared" si="9"/>
        <v>0</v>
      </c>
    </row>
    <row r="35" spans="2:80" x14ac:dyDescent="0.25">
      <c r="B35" s="3"/>
      <c r="AP35" s="5"/>
      <c r="BY35" s="4">
        <f t="shared" si="6"/>
        <v>0</v>
      </c>
      <c r="BZ35" s="4">
        <f t="shared" si="7"/>
        <v>0</v>
      </c>
      <c r="CA35" s="4">
        <f t="shared" si="8"/>
        <v>0</v>
      </c>
      <c r="CB35" s="4">
        <f t="shared" si="9"/>
        <v>0</v>
      </c>
    </row>
    <row r="36" spans="2:80" x14ac:dyDescent="0.25">
      <c r="B36" s="3"/>
      <c r="AP36" s="5"/>
      <c r="BY36" s="4">
        <f t="shared" si="6"/>
        <v>0</v>
      </c>
      <c r="BZ36" s="4">
        <f t="shared" si="7"/>
        <v>0</v>
      </c>
      <c r="CA36" s="4">
        <f t="shared" si="8"/>
        <v>0</v>
      </c>
      <c r="CB36" s="4">
        <f t="shared" si="9"/>
        <v>0</v>
      </c>
    </row>
    <row r="37" spans="2:80" x14ac:dyDescent="0.25">
      <c r="B37" s="3"/>
      <c r="AP37" s="5"/>
      <c r="BY37" s="4">
        <f t="shared" si="6"/>
        <v>0</v>
      </c>
      <c r="BZ37" s="4">
        <f t="shared" si="7"/>
        <v>0</v>
      </c>
      <c r="CA37" s="4">
        <f t="shared" si="8"/>
        <v>0</v>
      </c>
      <c r="CB37" s="4">
        <f t="shared" si="9"/>
        <v>0</v>
      </c>
    </row>
    <row r="38" spans="2:80" x14ac:dyDescent="0.25">
      <c r="B38" s="3"/>
      <c r="AP38" s="5"/>
      <c r="BY38" s="4">
        <f t="shared" si="6"/>
        <v>0</v>
      </c>
      <c r="BZ38" s="4">
        <f t="shared" si="7"/>
        <v>0</v>
      </c>
      <c r="CA38" s="4">
        <f t="shared" si="8"/>
        <v>0</v>
      </c>
      <c r="CB38" s="4">
        <f t="shared" si="9"/>
        <v>0</v>
      </c>
    </row>
    <row r="39" spans="2:80" x14ac:dyDescent="0.25">
      <c r="B39" s="3"/>
      <c r="AP39" s="5"/>
      <c r="BY39" s="4">
        <f t="shared" si="6"/>
        <v>0</v>
      </c>
      <c r="BZ39" s="4">
        <f t="shared" si="7"/>
        <v>0</v>
      </c>
      <c r="CA39" s="4">
        <f t="shared" si="8"/>
        <v>0</v>
      </c>
      <c r="CB39" s="4">
        <f t="shared" si="9"/>
        <v>0</v>
      </c>
    </row>
    <row r="40" spans="2:80" x14ac:dyDescent="0.25">
      <c r="B40" s="3"/>
      <c r="AP40" s="5"/>
      <c r="BY40" s="4">
        <f t="shared" si="6"/>
        <v>0</v>
      </c>
      <c r="BZ40" s="4">
        <f t="shared" si="7"/>
        <v>0</v>
      </c>
      <c r="CA40" s="4">
        <f t="shared" si="8"/>
        <v>0</v>
      </c>
      <c r="CB40" s="4">
        <f t="shared" si="9"/>
        <v>0</v>
      </c>
    </row>
    <row r="41" spans="2:80" x14ac:dyDescent="0.25">
      <c r="B41" s="3"/>
      <c r="AP41" s="5"/>
      <c r="BY41" s="4">
        <f t="shared" si="6"/>
        <v>0</v>
      </c>
      <c r="BZ41" s="4">
        <f t="shared" si="7"/>
        <v>0</v>
      </c>
      <c r="CA41" s="4">
        <f t="shared" si="8"/>
        <v>0</v>
      </c>
      <c r="CB41" s="4">
        <f t="shared" si="9"/>
        <v>0</v>
      </c>
    </row>
    <row r="42" spans="2:80" x14ac:dyDescent="0.25">
      <c r="B42" s="3"/>
      <c r="AP42" s="5"/>
      <c r="BY42" s="4">
        <f t="shared" si="6"/>
        <v>0</v>
      </c>
      <c r="BZ42" s="4">
        <f t="shared" si="7"/>
        <v>0</v>
      </c>
      <c r="CA42" s="4">
        <f t="shared" si="8"/>
        <v>0</v>
      </c>
      <c r="CB42" s="4">
        <f t="shared" si="9"/>
        <v>0</v>
      </c>
    </row>
    <row r="43" spans="2:80" x14ac:dyDescent="0.25">
      <c r="B43" s="3"/>
      <c r="AP43" s="5"/>
      <c r="BY43" s="4">
        <f t="shared" si="6"/>
        <v>0</v>
      </c>
      <c r="BZ43" s="4">
        <f t="shared" si="7"/>
        <v>0</v>
      </c>
      <c r="CA43" s="4">
        <f t="shared" si="8"/>
        <v>0</v>
      </c>
      <c r="CB43" s="4">
        <f t="shared" si="9"/>
        <v>0</v>
      </c>
    </row>
    <row r="44" spans="2:80" x14ac:dyDescent="0.25">
      <c r="B44" s="3"/>
      <c r="AP44" s="5"/>
      <c r="BY44" s="4">
        <f t="shared" si="6"/>
        <v>0</v>
      </c>
      <c r="BZ44" s="4">
        <f t="shared" si="7"/>
        <v>0</v>
      </c>
      <c r="CA44" s="4">
        <f t="shared" si="8"/>
        <v>0</v>
      </c>
      <c r="CB44" s="4">
        <f t="shared" si="9"/>
        <v>0</v>
      </c>
    </row>
    <row r="45" spans="2:80" x14ac:dyDescent="0.25">
      <c r="B45" s="3"/>
      <c r="AP45" s="5"/>
      <c r="BY45" s="4">
        <f t="shared" si="6"/>
        <v>0</v>
      </c>
      <c r="BZ45" s="4">
        <f t="shared" si="7"/>
        <v>0</v>
      </c>
      <c r="CA45" s="4">
        <f t="shared" si="8"/>
        <v>0</v>
      </c>
      <c r="CB45" s="4">
        <f t="shared" si="9"/>
        <v>0</v>
      </c>
    </row>
    <row r="46" spans="2:80" x14ac:dyDescent="0.25">
      <c r="B46" s="3"/>
      <c r="AP46" s="5"/>
      <c r="BY46" s="4">
        <f t="shared" si="6"/>
        <v>0</v>
      </c>
      <c r="BZ46" s="4">
        <f t="shared" si="7"/>
        <v>0</v>
      </c>
      <c r="CA46" s="4">
        <f t="shared" si="8"/>
        <v>0</v>
      </c>
      <c r="CB46" s="4">
        <f t="shared" si="9"/>
        <v>0</v>
      </c>
    </row>
    <row r="47" spans="2:80" x14ac:dyDescent="0.25">
      <c r="B47" s="3"/>
      <c r="AP47" s="5"/>
      <c r="BY47" s="4">
        <f t="shared" si="6"/>
        <v>0</v>
      </c>
      <c r="BZ47" s="4">
        <f t="shared" si="7"/>
        <v>0</v>
      </c>
      <c r="CA47" s="4">
        <f t="shared" si="8"/>
        <v>0</v>
      </c>
      <c r="CB47" s="4">
        <f t="shared" si="9"/>
        <v>0</v>
      </c>
    </row>
    <row r="48" spans="2:80" x14ac:dyDescent="0.25">
      <c r="B48" s="3"/>
      <c r="AP48" s="5"/>
      <c r="BY48" s="4">
        <f t="shared" si="6"/>
        <v>0</v>
      </c>
      <c r="BZ48" s="4">
        <f t="shared" si="7"/>
        <v>0</v>
      </c>
      <c r="CA48" s="4">
        <f t="shared" si="8"/>
        <v>0</v>
      </c>
      <c r="CB48" s="4">
        <f t="shared" si="9"/>
        <v>0</v>
      </c>
    </row>
    <row r="49" spans="2:80" x14ac:dyDescent="0.25">
      <c r="B49" s="3"/>
      <c r="AP49" s="5"/>
      <c r="BY49" s="4">
        <f t="shared" si="6"/>
        <v>0</v>
      </c>
      <c r="BZ49" s="4">
        <f t="shared" si="7"/>
        <v>0</v>
      </c>
      <c r="CA49" s="4">
        <f t="shared" si="8"/>
        <v>0</v>
      </c>
      <c r="CB49" s="4">
        <f t="shared" si="9"/>
        <v>0</v>
      </c>
    </row>
    <row r="50" spans="2:80" x14ac:dyDescent="0.25">
      <c r="B50" s="3"/>
      <c r="AP50" s="5"/>
      <c r="BY50" s="4">
        <f t="shared" si="6"/>
        <v>0</v>
      </c>
      <c r="BZ50" s="4">
        <f t="shared" si="7"/>
        <v>0</v>
      </c>
      <c r="CA50" s="4">
        <f t="shared" si="8"/>
        <v>0</v>
      </c>
      <c r="CB50" s="4">
        <f t="shared" si="9"/>
        <v>0</v>
      </c>
    </row>
    <row r="51" spans="2:80" x14ac:dyDescent="0.25">
      <c r="B51" s="3"/>
      <c r="AP51" s="5"/>
      <c r="BY51" s="4">
        <f t="shared" si="6"/>
        <v>0</v>
      </c>
      <c r="BZ51" s="4">
        <f t="shared" si="7"/>
        <v>0</v>
      </c>
      <c r="CA51" s="4">
        <f t="shared" si="8"/>
        <v>0</v>
      </c>
      <c r="CB51" s="4">
        <f t="shared" si="9"/>
        <v>0</v>
      </c>
    </row>
    <row r="52" spans="2:80" x14ac:dyDescent="0.25">
      <c r="B52" s="3"/>
      <c r="AP52" s="5"/>
      <c r="BY52" s="4">
        <f t="shared" si="6"/>
        <v>0</v>
      </c>
      <c r="BZ52" s="4">
        <f t="shared" si="7"/>
        <v>0</v>
      </c>
      <c r="CA52" s="4">
        <f t="shared" si="8"/>
        <v>0</v>
      </c>
      <c r="CB52" s="4">
        <f t="shared" si="9"/>
        <v>0</v>
      </c>
    </row>
    <row r="53" spans="2:80" x14ac:dyDescent="0.25">
      <c r="B53" s="3"/>
      <c r="AP53" s="5"/>
      <c r="BY53" s="4">
        <f t="shared" si="6"/>
        <v>0</v>
      </c>
      <c r="BZ53" s="4">
        <f t="shared" si="7"/>
        <v>0</v>
      </c>
      <c r="CA53" s="4">
        <f t="shared" si="8"/>
        <v>0</v>
      </c>
      <c r="CB53" s="4">
        <f t="shared" si="9"/>
        <v>0</v>
      </c>
    </row>
    <row r="54" spans="2:80" x14ac:dyDescent="0.25">
      <c r="B54" s="3"/>
      <c r="AP54" s="5"/>
      <c r="BY54" s="4">
        <f t="shared" si="6"/>
        <v>0</v>
      </c>
      <c r="BZ54" s="4">
        <f t="shared" si="7"/>
        <v>0</v>
      </c>
      <c r="CA54" s="4">
        <f t="shared" si="8"/>
        <v>0</v>
      </c>
      <c r="CB54" s="4">
        <f t="shared" si="9"/>
        <v>0</v>
      </c>
    </row>
    <row r="55" spans="2:80" x14ac:dyDescent="0.25">
      <c r="B55" s="3"/>
      <c r="AP55" s="5"/>
      <c r="BY55" s="4">
        <f t="shared" si="6"/>
        <v>0</v>
      </c>
      <c r="BZ55" s="4">
        <f t="shared" si="7"/>
        <v>0</v>
      </c>
      <c r="CA55" s="4">
        <f t="shared" si="8"/>
        <v>0</v>
      </c>
      <c r="CB55" s="4">
        <f t="shared" si="9"/>
        <v>0</v>
      </c>
    </row>
    <row r="56" spans="2:80" x14ac:dyDescent="0.25">
      <c r="B56" s="3"/>
      <c r="AP56" s="5"/>
      <c r="BY56" s="4">
        <f t="shared" si="6"/>
        <v>0</v>
      </c>
      <c r="BZ56" s="4">
        <f t="shared" si="7"/>
        <v>0</v>
      </c>
      <c r="CA56" s="4">
        <f t="shared" si="8"/>
        <v>0</v>
      </c>
      <c r="CB56" s="4">
        <f t="shared" si="9"/>
        <v>0</v>
      </c>
    </row>
    <row r="57" spans="2:80" x14ac:dyDescent="0.25">
      <c r="B57" s="3"/>
      <c r="AP57" s="5"/>
      <c r="BY57" s="4">
        <f t="shared" si="6"/>
        <v>0</v>
      </c>
      <c r="BZ57" s="4">
        <f t="shared" si="7"/>
        <v>0</v>
      </c>
      <c r="CA57" s="4">
        <f t="shared" si="8"/>
        <v>0</v>
      </c>
      <c r="CB57" s="4">
        <f t="shared" si="9"/>
        <v>0</v>
      </c>
    </row>
    <row r="58" spans="2:80" x14ac:dyDescent="0.25">
      <c r="B58" s="3"/>
      <c r="AP58" s="5"/>
      <c r="BY58" s="4">
        <f t="shared" si="6"/>
        <v>0</v>
      </c>
      <c r="BZ58" s="4">
        <f t="shared" si="7"/>
        <v>0</v>
      </c>
      <c r="CA58" s="4">
        <f t="shared" si="8"/>
        <v>0</v>
      </c>
      <c r="CB58" s="4">
        <f t="shared" si="9"/>
        <v>0</v>
      </c>
    </row>
    <row r="59" spans="2:80" x14ac:dyDescent="0.25">
      <c r="B59" s="3"/>
      <c r="AP59" s="5"/>
      <c r="BY59" s="4">
        <f t="shared" si="6"/>
        <v>0</v>
      </c>
      <c r="BZ59" s="4">
        <f t="shared" si="7"/>
        <v>0</v>
      </c>
      <c r="CA59" s="4">
        <f t="shared" si="8"/>
        <v>0</v>
      </c>
      <c r="CB59" s="4">
        <f t="shared" si="9"/>
        <v>0</v>
      </c>
    </row>
    <row r="60" spans="2:80" x14ac:dyDescent="0.25">
      <c r="B60" s="3"/>
      <c r="AP60" s="5"/>
      <c r="BY60" s="4">
        <f t="shared" si="6"/>
        <v>0</v>
      </c>
      <c r="BZ60" s="4">
        <f t="shared" si="7"/>
        <v>0</v>
      </c>
      <c r="CA60" s="4">
        <f t="shared" si="8"/>
        <v>0</v>
      </c>
      <c r="CB60" s="4">
        <f t="shared" si="9"/>
        <v>0</v>
      </c>
    </row>
    <row r="61" spans="2:80" x14ac:dyDescent="0.25">
      <c r="B61" s="3"/>
      <c r="AP61" s="5"/>
      <c r="BY61" s="4">
        <f t="shared" si="6"/>
        <v>0</v>
      </c>
      <c r="BZ61" s="4">
        <f t="shared" si="7"/>
        <v>0</v>
      </c>
      <c r="CA61" s="4">
        <f t="shared" si="8"/>
        <v>0</v>
      </c>
      <c r="CB61" s="4">
        <f t="shared" si="9"/>
        <v>0</v>
      </c>
    </row>
    <row r="62" spans="2:80" x14ac:dyDescent="0.25">
      <c r="B62" s="3"/>
      <c r="AP62" s="5"/>
      <c r="BY62" s="4">
        <f t="shared" si="6"/>
        <v>0</v>
      </c>
      <c r="BZ62" s="4">
        <f t="shared" si="7"/>
        <v>0</v>
      </c>
      <c r="CA62" s="4">
        <f t="shared" si="8"/>
        <v>0</v>
      </c>
      <c r="CB62" s="4">
        <f t="shared" si="9"/>
        <v>0</v>
      </c>
    </row>
    <row r="63" spans="2:80" x14ac:dyDescent="0.25">
      <c r="B63" s="3"/>
      <c r="AP63" s="5"/>
      <c r="BY63" s="4">
        <f t="shared" si="6"/>
        <v>0</v>
      </c>
      <c r="BZ63" s="4">
        <f t="shared" si="7"/>
        <v>0</v>
      </c>
      <c r="CA63" s="4">
        <f t="shared" si="8"/>
        <v>0</v>
      </c>
      <c r="CB63" s="4">
        <f t="shared" si="9"/>
        <v>0</v>
      </c>
    </row>
    <row r="64" spans="2:80" x14ac:dyDescent="0.25">
      <c r="B64" s="3"/>
      <c r="AP64" s="5"/>
      <c r="BY64" s="4">
        <f t="shared" si="6"/>
        <v>0</v>
      </c>
      <c r="BZ64" s="4">
        <f t="shared" si="7"/>
        <v>0</v>
      </c>
      <c r="CA64" s="4">
        <f t="shared" si="8"/>
        <v>0</v>
      </c>
      <c r="CB64" s="4">
        <f t="shared" si="9"/>
        <v>0</v>
      </c>
    </row>
    <row r="65" spans="2:80" x14ac:dyDescent="0.25">
      <c r="B65" s="3"/>
      <c r="AP65" s="5"/>
      <c r="BY65" s="4">
        <f t="shared" si="6"/>
        <v>0</v>
      </c>
      <c r="BZ65" s="4">
        <f t="shared" si="7"/>
        <v>0</v>
      </c>
      <c r="CA65" s="4">
        <f t="shared" si="8"/>
        <v>0</v>
      </c>
      <c r="CB65" s="4">
        <f t="shared" si="9"/>
        <v>0</v>
      </c>
    </row>
    <row r="66" spans="2:80" x14ac:dyDescent="0.25">
      <c r="B66" s="3"/>
      <c r="AP66" s="5"/>
      <c r="BY66" s="4">
        <f t="shared" si="6"/>
        <v>0</v>
      </c>
      <c r="BZ66" s="4">
        <f t="shared" si="7"/>
        <v>0</v>
      </c>
      <c r="CA66" s="4">
        <f t="shared" si="8"/>
        <v>0</v>
      </c>
      <c r="CB66" s="4">
        <f t="shared" si="9"/>
        <v>0</v>
      </c>
    </row>
    <row r="67" spans="2:80" x14ac:dyDescent="0.25">
      <c r="B67" s="3"/>
      <c r="AP67" s="5"/>
      <c r="BY67" s="4">
        <f t="shared" si="6"/>
        <v>0</v>
      </c>
      <c r="BZ67" s="4">
        <f t="shared" si="7"/>
        <v>0</v>
      </c>
      <c r="CA67" s="4">
        <f t="shared" si="8"/>
        <v>0</v>
      </c>
      <c r="CB67" s="4">
        <f t="shared" si="9"/>
        <v>0</v>
      </c>
    </row>
    <row r="68" spans="2:80" x14ac:dyDescent="0.25">
      <c r="B68" s="3"/>
      <c r="AP68" s="5"/>
      <c r="BY68" s="4">
        <f t="shared" si="6"/>
        <v>0</v>
      </c>
      <c r="BZ68" s="4">
        <f t="shared" si="7"/>
        <v>0</v>
      </c>
      <c r="CA68" s="4">
        <f t="shared" si="8"/>
        <v>0</v>
      </c>
      <c r="CB68" s="4">
        <f t="shared" si="9"/>
        <v>0</v>
      </c>
    </row>
    <row r="69" spans="2:80" x14ac:dyDescent="0.25">
      <c r="B69" s="3"/>
      <c r="AP69" s="5"/>
      <c r="BY69" s="4">
        <f t="shared" si="6"/>
        <v>0</v>
      </c>
      <c r="BZ69" s="4">
        <f t="shared" si="7"/>
        <v>0</v>
      </c>
      <c r="CA69" s="4">
        <f t="shared" si="8"/>
        <v>0</v>
      </c>
      <c r="CB69" s="4">
        <f t="shared" si="9"/>
        <v>0</v>
      </c>
    </row>
    <row r="70" spans="2:80" x14ac:dyDescent="0.25">
      <c r="B70" s="3"/>
      <c r="AP70" s="5"/>
      <c r="BY70" s="4">
        <f t="shared" si="6"/>
        <v>0</v>
      </c>
      <c r="BZ70" s="4">
        <f t="shared" si="7"/>
        <v>0</v>
      </c>
      <c r="CA70" s="4">
        <f t="shared" si="8"/>
        <v>0</v>
      </c>
      <c r="CB70" s="4">
        <f t="shared" si="9"/>
        <v>0</v>
      </c>
    </row>
    <row r="71" spans="2:80" x14ac:dyDescent="0.25">
      <c r="B71" s="3"/>
      <c r="AP71" s="5"/>
      <c r="BY71" s="4">
        <f t="shared" si="6"/>
        <v>0</v>
      </c>
      <c r="BZ71" s="4">
        <f t="shared" si="7"/>
        <v>0</v>
      </c>
      <c r="CA71" s="4">
        <f t="shared" si="8"/>
        <v>0</v>
      </c>
      <c r="CB71" s="4">
        <f t="shared" si="9"/>
        <v>0</v>
      </c>
    </row>
    <row r="72" spans="2:80" x14ac:dyDescent="0.25">
      <c r="B72" s="3"/>
      <c r="AP72" s="5"/>
      <c r="BY72" s="4">
        <f t="shared" si="6"/>
        <v>0</v>
      </c>
      <c r="BZ72" s="4">
        <f t="shared" si="7"/>
        <v>0</v>
      </c>
      <c r="CA72" s="4">
        <f t="shared" si="8"/>
        <v>0</v>
      </c>
      <c r="CB72" s="4">
        <f t="shared" si="9"/>
        <v>0</v>
      </c>
    </row>
    <row r="73" spans="2:80" x14ac:dyDescent="0.25">
      <c r="B73" s="3"/>
      <c r="AP73" s="5"/>
      <c r="BY73" s="4">
        <f t="shared" si="6"/>
        <v>0</v>
      </c>
      <c r="BZ73" s="4">
        <f t="shared" si="7"/>
        <v>0</v>
      </c>
      <c r="CA73" s="4">
        <f t="shared" si="8"/>
        <v>0</v>
      </c>
      <c r="CB73" s="4">
        <f t="shared" si="9"/>
        <v>0</v>
      </c>
    </row>
    <row r="74" spans="2:80" x14ac:dyDescent="0.25">
      <c r="B74" s="3"/>
      <c r="AP74" s="5"/>
      <c r="BY74" s="4">
        <f t="shared" si="6"/>
        <v>0</v>
      </c>
      <c r="BZ74" s="4">
        <f t="shared" si="7"/>
        <v>0</v>
      </c>
      <c r="CA74" s="4">
        <f t="shared" si="8"/>
        <v>0</v>
      </c>
      <c r="CB74" s="4">
        <f t="shared" si="9"/>
        <v>0</v>
      </c>
    </row>
    <row r="75" spans="2:80" x14ac:dyDescent="0.25">
      <c r="B75" s="3"/>
      <c r="AP75" s="5"/>
      <c r="BY75" s="4">
        <f t="shared" ref="BY75:BY138" si="10">BE75*$BU75*0.8566</f>
        <v>0</v>
      </c>
      <c r="BZ75" s="4">
        <f t="shared" ref="BZ75:BZ138" si="11">BF75*$BU75*0.8566</f>
        <v>0</v>
      </c>
      <c r="CA75" s="4">
        <f t="shared" ref="CA75:CA138" si="12">BJ75*$BU75*0.8566</f>
        <v>0</v>
      </c>
      <c r="CB75" s="4">
        <f t="shared" ref="CB75:CB138" si="13">BM75*$BU75*0.8566</f>
        <v>0</v>
      </c>
    </row>
    <row r="76" spans="2:80" x14ac:dyDescent="0.25">
      <c r="B76" s="3"/>
      <c r="AP76" s="5"/>
      <c r="BY76" s="4">
        <f t="shared" si="10"/>
        <v>0</v>
      </c>
      <c r="BZ76" s="4">
        <f t="shared" si="11"/>
        <v>0</v>
      </c>
      <c r="CA76" s="4">
        <f t="shared" si="12"/>
        <v>0</v>
      </c>
      <c r="CB76" s="4">
        <f t="shared" si="13"/>
        <v>0</v>
      </c>
    </row>
    <row r="77" spans="2:80" x14ac:dyDescent="0.25">
      <c r="B77" s="3"/>
      <c r="AP77" s="5"/>
      <c r="BY77" s="4">
        <f t="shared" si="10"/>
        <v>0</v>
      </c>
      <c r="BZ77" s="4">
        <f t="shared" si="11"/>
        <v>0</v>
      </c>
      <c r="CA77" s="4">
        <f t="shared" si="12"/>
        <v>0</v>
      </c>
      <c r="CB77" s="4">
        <f t="shared" si="13"/>
        <v>0</v>
      </c>
    </row>
    <row r="78" spans="2:80" x14ac:dyDescent="0.25">
      <c r="B78" s="3"/>
      <c r="AP78" s="5"/>
      <c r="BY78" s="4">
        <f t="shared" si="10"/>
        <v>0</v>
      </c>
      <c r="BZ78" s="4">
        <f t="shared" si="11"/>
        <v>0</v>
      </c>
      <c r="CA78" s="4">
        <f t="shared" si="12"/>
        <v>0</v>
      </c>
      <c r="CB78" s="4">
        <f t="shared" si="13"/>
        <v>0</v>
      </c>
    </row>
    <row r="79" spans="2:80" x14ac:dyDescent="0.25">
      <c r="B79" s="3"/>
      <c r="AP79" s="5"/>
      <c r="BY79" s="4">
        <f t="shared" si="10"/>
        <v>0</v>
      </c>
      <c r="BZ79" s="4">
        <f t="shared" si="11"/>
        <v>0</v>
      </c>
      <c r="CA79" s="4">
        <f t="shared" si="12"/>
        <v>0</v>
      </c>
      <c r="CB79" s="4">
        <f t="shared" si="13"/>
        <v>0</v>
      </c>
    </row>
    <row r="80" spans="2:80" x14ac:dyDescent="0.25">
      <c r="B80" s="3"/>
      <c r="AP80" s="5"/>
      <c r="BY80" s="4">
        <f t="shared" si="10"/>
        <v>0</v>
      </c>
      <c r="BZ80" s="4">
        <f t="shared" si="11"/>
        <v>0</v>
      </c>
      <c r="CA80" s="4">
        <f t="shared" si="12"/>
        <v>0</v>
      </c>
      <c r="CB80" s="4">
        <f t="shared" si="13"/>
        <v>0</v>
      </c>
    </row>
    <row r="81" spans="2:80" x14ac:dyDescent="0.25">
      <c r="B81" s="3"/>
      <c r="AP81" s="5"/>
      <c r="BY81" s="4">
        <f t="shared" si="10"/>
        <v>0</v>
      </c>
      <c r="BZ81" s="4">
        <f t="shared" si="11"/>
        <v>0</v>
      </c>
      <c r="CA81" s="4">
        <f t="shared" si="12"/>
        <v>0</v>
      </c>
      <c r="CB81" s="4">
        <f t="shared" si="13"/>
        <v>0</v>
      </c>
    </row>
    <row r="82" spans="2:80" x14ac:dyDescent="0.25">
      <c r="B82" s="3"/>
      <c r="AP82" s="5"/>
      <c r="BY82" s="4">
        <f t="shared" si="10"/>
        <v>0</v>
      </c>
      <c r="BZ82" s="4">
        <f t="shared" si="11"/>
        <v>0</v>
      </c>
      <c r="CA82" s="4">
        <f t="shared" si="12"/>
        <v>0</v>
      </c>
      <c r="CB82" s="4">
        <f t="shared" si="13"/>
        <v>0</v>
      </c>
    </row>
    <row r="83" spans="2:80" x14ac:dyDescent="0.25">
      <c r="B83" s="3"/>
      <c r="AP83" s="5"/>
      <c r="BY83" s="4">
        <f t="shared" si="10"/>
        <v>0</v>
      </c>
      <c r="BZ83" s="4">
        <f t="shared" si="11"/>
        <v>0</v>
      </c>
      <c r="CA83" s="4">
        <f t="shared" si="12"/>
        <v>0</v>
      </c>
      <c r="CB83" s="4">
        <f t="shared" si="13"/>
        <v>0</v>
      </c>
    </row>
    <row r="84" spans="2:80" x14ac:dyDescent="0.25">
      <c r="B84" s="3"/>
      <c r="AP84" s="5"/>
      <c r="BY84" s="4">
        <f t="shared" si="10"/>
        <v>0</v>
      </c>
      <c r="BZ84" s="4">
        <f t="shared" si="11"/>
        <v>0</v>
      </c>
      <c r="CA84" s="4">
        <f t="shared" si="12"/>
        <v>0</v>
      </c>
      <c r="CB84" s="4">
        <f t="shared" si="13"/>
        <v>0</v>
      </c>
    </row>
    <row r="85" spans="2:80" x14ac:dyDescent="0.25">
      <c r="B85" s="3"/>
      <c r="AP85" s="5"/>
      <c r="BY85" s="4">
        <f t="shared" si="10"/>
        <v>0</v>
      </c>
      <c r="BZ85" s="4">
        <f t="shared" si="11"/>
        <v>0</v>
      </c>
      <c r="CA85" s="4">
        <f t="shared" si="12"/>
        <v>0</v>
      </c>
      <c r="CB85" s="4">
        <f t="shared" si="13"/>
        <v>0</v>
      </c>
    </row>
    <row r="86" spans="2:80" x14ac:dyDescent="0.25">
      <c r="B86" s="3"/>
      <c r="AP86" s="5"/>
      <c r="BY86" s="4">
        <f t="shared" si="10"/>
        <v>0</v>
      </c>
      <c r="BZ86" s="4">
        <f t="shared" si="11"/>
        <v>0</v>
      </c>
      <c r="CA86" s="4">
        <f t="shared" si="12"/>
        <v>0</v>
      </c>
      <c r="CB86" s="4">
        <f t="shared" si="13"/>
        <v>0</v>
      </c>
    </row>
    <row r="87" spans="2:80" x14ac:dyDescent="0.25">
      <c r="B87" s="3"/>
      <c r="AP87" s="5"/>
      <c r="BY87" s="4">
        <f t="shared" si="10"/>
        <v>0</v>
      </c>
      <c r="BZ87" s="4">
        <f t="shared" si="11"/>
        <v>0</v>
      </c>
      <c r="CA87" s="4">
        <f t="shared" si="12"/>
        <v>0</v>
      </c>
      <c r="CB87" s="4">
        <f t="shared" si="13"/>
        <v>0</v>
      </c>
    </row>
    <row r="88" spans="2:80" x14ac:dyDescent="0.25">
      <c r="B88" s="3"/>
      <c r="AP88" s="5"/>
      <c r="BY88" s="4">
        <f t="shared" si="10"/>
        <v>0</v>
      </c>
      <c r="BZ88" s="4">
        <f t="shared" si="11"/>
        <v>0</v>
      </c>
      <c r="CA88" s="4">
        <f t="shared" si="12"/>
        <v>0</v>
      </c>
      <c r="CB88" s="4">
        <f t="shared" si="13"/>
        <v>0</v>
      </c>
    </row>
    <row r="89" spans="2:80" x14ac:dyDescent="0.25">
      <c r="B89" s="3"/>
      <c r="AP89" s="5"/>
      <c r="BY89" s="4">
        <f t="shared" si="10"/>
        <v>0</v>
      </c>
      <c r="BZ89" s="4">
        <f t="shared" si="11"/>
        <v>0</v>
      </c>
      <c r="CA89" s="4">
        <f t="shared" si="12"/>
        <v>0</v>
      </c>
      <c r="CB89" s="4">
        <f t="shared" si="13"/>
        <v>0</v>
      </c>
    </row>
    <row r="90" spans="2:80" x14ac:dyDescent="0.25">
      <c r="B90" s="3"/>
      <c r="AP90" s="5"/>
      <c r="BY90" s="4">
        <f t="shared" si="10"/>
        <v>0</v>
      </c>
      <c r="BZ90" s="4">
        <f t="shared" si="11"/>
        <v>0</v>
      </c>
      <c r="CA90" s="4">
        <f t="shared" si="12"/>
        <v>0</v>
      </c>
      <c r="CB90" s="4">
        <f t="shared" si="13"/>
        <v>0</v>
      </c>
    </row>
    <row r="91" spans="2:80" x14ac:dyDescent="0.25">
      <c r="B91" s="3"/>
      <c r="AP91" s="5"/>
      <c r="BY91" s="4">
        <f t="shared" si="10"/>
        <v>0</v>
      </c>
      <c r="BZ91" s="4">
        <f t="shared" si="11"/>
        <v>0</v>
      </c>
      <c r="CA91" s="4">
        <f t="shared" si="12"/>
        <v>0</v>
      </c>
      <c r="CB91" s="4">
        <f t="shared" si="13"/>
        <v>0</v>
      </c>
    </row>
    <row r="92" spans="2:80" x14ac:dyDescent="0.25">
      <c r="B92" s="3"/>
      <c r="AP92" s="5"/>
      <c r="BY92" s="4">
        <f t="shared" si="10"/>
        <v>0</v>
      </c>
      <c r="BZ92" s="4">
        <f t="shared" si="11"/>
        <v>0</v>
      </c>
      <c r="CA92" s="4">
        <f t="shared" si="12"/>
        <v>0</v>
      </c>
      <c r="CB92" s="4">
        <f t="shared" si="13"/>
        <v>0</v>
      </c>
    </row>
    <row r="93" spans="2:80" x14ac:dyDescent="0.25">
      <c r="B93" s="3"/>
      <c r="AP93" s="5"/>
      <c r="BY93" s="4">
        <f t="shared" si="10"/>
        <v>0</v>
      </c>
      <c r="BZ93" s="4">
        <f t="shared" si="11"/>
        <v>0</v>
      </c>
      <c r="CA93" s="4">
        <f t="shared" si="12"/>
        <v>0</v>
      </c>
      <c r="CB93" s="4">
        <f t="shared" si="13"/>
        <v>0</v>
      </c>
    </row>
    <row r="94" spans="2:80" x14ac:dyDescent="0.25">
      <c r="B94" s="3"/>
      <c r="AP94" s="5"/>
      <c r="BY94" s="4">
        <f t="shared" si="10"/>
        <v>0</v>
      </c>
      <c r="BZ94" s="4">
        <f t="shared" si="11"/>
        <v>0</v>
      </c>
      <c r="CA94" s="4">
        <f t="shared" si="12"/>
        <v>0</v>
      </c>
      <c r="CB94" s="4">
        <f t="shared" si="13"/>
        <v>0</v>
      </c>
    </row>
    <row r="95" spans="2:80" x14ac:dyDescent="0.25">
      <c r="B95" s="3"/>
      <c r="AP95" s="5"/>
      <c r="BY95" s="4">
        <f t="shared" si="10"/>
        <v>0</v>
      </c>
      <c r="BZ95" s="4">
        <f t="shared" si="11"/>
        <v>0</v>
      </c>
      <c r="CA95" s="4">
        <f t="shared" si="12"/>
        <v>0</v>
      </c>
      <c r="CB95" s="4">
        <f t="shared" si="13"/>
        <v>0</v>
      </c>
    </row>
    <row r="96" spans="2:80" x14ac:dyDescent="0.25">
      <c r="B96" s="3"/>
      <c r="AP96" s="5"/>
      <c r="BY96" s="4">
        <f t="shared" si="10"/>
        <v>0</v>
      </c>
      <c r="BZ96" s="4">
        <f t="shared" si="11"/>
        <v>0</v>
      </c>
      <c r="CA96" s="4">
        <f t="shared" si="12"/>
        <v>0</v>
      </c>
      <c r="CB96" s="4">
        <f t="shared" si="13"/>
        <v>0</v>
      </c>
    </row>
    <row r="97" spans="2:80" x14ac:dyDescent="0.25">
      <c r="B97" s="3"/>
      <c r="AP97" s="5"/>
      <c r="BY97" s="4">
        <f t="shared" si="10"/>
        <v>0</v>
      </c>
      <c r="BZ97" s="4">
        <f t="shared" si="11"/>
        <v>0</v>
      </c>
      <c r="CA97" s="4">
        <f t="shared" si="12"/>
        <v>0</v>
      </c>
      <c r="CB97" s="4">
        <f t="shared" si="13"/>
        <v>0</v>
      </c>
    </row>
    <row r="98" spans="2:80" x14ac:dyDescent="0.25">
      <c r="B98" s="3"/>
      <c r="AP98" s="5"/>
      <c r="BY98" s="4">
        <f t="shared" si="10"/>
        <v>0</v>
      </c>
      <c r="BZ98" s="4">
        <f t="shared" si="11"/>
        <v>0</v>
      </c>
      <c r="CA98" s="4">
        <f t="shared" si="12"/>
        <v>0</v>
      </c>
      <c r="CB98" s="4">
        <f t="shared" si="13"/>
        <v>0</v>
      </c>
    </row>
    <row r="99" spans="2:80" x14ac:dyDescent="0.25">
      <c r="B99" s="3"/>
      <c r="AP99" s="5"/>
      <c r="BY99" s="4">
        <f t="shared" si="10"/>
        <v>0</v>
      </c>
      <c r="BZ99" s="4">
        <f t="shared" si="11"/>
        <v>0</v>
      </c>
      <c r="CA99" s="4">
        <f t="shared" si="12"/>
        <v>0</v>
      </c>
      <c r="CB99" s="4">
        <f t="shared" si="13"/>
        <v>0</v>
      </c>
    </row>
    <row r="100" spans="2:80" x14ac:dyDescent="0.25">
      <c r="B100" s="3"/>
      <c r="AP100" s="5"/>
      <c r="BY100" s="4">
        <f t="shared" si="10"/>
        <v>0</v>
      </c>
      <c r="BZ100" s="4">
        <f t="shared" si="11"/>
        <v>0</v>
      </c>
      <c r="CA100" s="4">
        <f t="shared" si="12"/>
        <v>0</v>
      </c>
      <c r="CB100" s="4">
        <f t="shared" si="13"/>
        <v>0</v>
      </c>
    </row>
    <row r="101" spans="2:80" x14ac:dyDescent="0.25">
      <c r="B101" s="3"/>
      <c r="AP101" s="5"/>
      <c r="BY101" s="4">
        <f t="shared" si="10"/>
        <v>0</v>
      </c>
      <c r="BZ101" s="4">
        <f t="shared" si="11"/>
        <v>0</v>
      </c>
      <c r="CA101" s="4">
        <f t="shared" si="12"/>
        <v>0</v>
      </c>
      <c r="CB101" s="4">
        <f t="shared" si="13"/>
        <v>0</v>
      </c>
    </row>
    <row r="102" spans="2:80" x14ac:dyDescent="0.25">
      <c r="B102" s="3"/>
      <c r="AP102" s="5"/>
      <c r="BY102" s="4">
        <f t="shared" si="10"/>
        <v>0</v>
      </c>
      <c r="BZ102" s="4">
        <f t="shared" si="11"/>
        <v>0</v>
      </c>
      <c r="CA102" s="4">
        <f t="shared" si="12"/>
        <v>0</v>
      </c>
      <c r="CB102" s="4">
        <f t="shared" si="13"/>
        <v>0</v>
      </c>
    </row>
    <row r="103" spans="2:80" x14ac:dyDescent="0.25">
      <c r="B103" s="3"/>
      <c r="AP103" s="5"/>
      <c r="BY103" s="4">
        <f t="shared" si="10"/>
        <v>0</v>
      </c>
      <c r="BZ103" s="4">
        <f t="shared" si="11"/>
        <v>0</v>
      </c>
      <c r="CA103" s="4">
        <f t="shared" si="12"/>
        <v>0</v>
      </c>
      <c r="CB103" s="4">
        <f t="shared" si="13"/>
        <v>0</v>
      </c>
    </row>
    <row r="104" spans="2:80" x14ac:dyDescent="0.25">
      <c r="B104" s="3"/>
      <c r="AP104" s="5"/>
      <c r="BY104" s="4">
        <f t="shared" si="10"/>
        <v>0</v>
      </c>
      <c r="BZ104" s="4">
        <f t="shared" si="11"/>
        <v>0</v>
      </c>
      <c r="CA104" s="4">
        <f t="shared" si="12"/>
        <v>0</v>
      </c>
      <c r="CB104" s="4">
        <f t="shared" si="13"/>
        <v>0</v>
      </c>
    </row>
    <row r="105" spans="2:80" x14ac:dyDescent="0.25">
      <c r="B105" s="3"/>
      <c r="AP105" s="5"/>
      <c r="BY105" s="4">
        <f t="shared" si="10"/>
        <v>0</v>
      </c>
      <c r="BZ105" s="4">
        <f t="shared" si="11"/>
        <v>0</v>
      </c>
      <c r="CA105" s="4">
        <f t="shared" si="12"/>
        <v>0</v>
      </c>
      <c r="CB105" s="4">
        <f t="shared" si="13"/>
        <v>0</v>
      </c>
    </row>
    <row r="106" spans="2:80" x14ac:dyDescent="0.25">
      <c r="B106" s="3"/>
      <c r="AP106" s="5"/>
      <c r="BY106" s="4">
        <f t="shared" si="10"/>
        <v>0</v>
      </c>
      <c r="BZ106" s="4">
        <f t="shared" si="11"/>
        <v>0</v>
      </c>
      <c r="CA106" s="4">
        <f t="shared" si="12"/>
        <v>0</v>
      </c>
      <c r="CB106" s="4">
        <f t="shared" si="13"/>
        <v>0</v>
      </c>
    </row>
    <row r="107" spans="2:80" x14ac:dyDescent="0.25">
      <c r="B107" s="3"/>
      <c r="AP107" s="5"/>
      <c r="BY107" s="4">
        <f t="shared" si="10"/>
        <v>0</v>
      </c>
      <c r="BZ107" s="4">
        <f t="shared" si="11"/>
        <v>0</v>
      </c>
      <c r="CA107" s="4">
        <f t="shared" si="12"/>
        <v>0</v>
      </c>
      <c r="CB107" s="4">
        <f t="shared" si="13"/>
        <v>0</v>
      </c>
    </row>
    <row r="108" spans="2:80" x14ac:dyDescent="0.25">
      <c r="B108" s="3"/>
      <c r="AP108" s="5"/>
      <c r="BY108" s="4">
        <f t="shared" si="10"/>
        <v>0</v>
      </c>
      <c r="BZ108" s="4">
        <f t="shared" si="11"/>
        <v>0</v>
      </c>
      <c r="CA108" s="4">
        <f t="shared" si="12"/>
        <v>0</v>
      </c>
      <c r="CB108" s="4">
        <f t="shared" si="13"/>
        <v>0</v>
      </c>
    </row>
    <row r="109" spans="2:80" x14ac:dyDescent="0.25">
      <c r="B109" s="3"/>
      <c r="AP109" s="5"/>
      <c r="BY109" s="4">
        <f t="shared" si="10"/>
        <v>0</v>
      </c>
      <c r="BZ109" s="4">
        <f t="shared" si="11"/>
        <v>0</v>
      </c>
      <c r="CA109" s="4">
        <f t="shared" si="12"/>
        <v>0</v>
      </c>
      <c r="CB109" s="4">
        <f t="shared" si="13"/>
        <v>0</v>
      </c>
    </row>
    <row r="110" spans="2:80" x14ac:dyDescent="0.25">
      <c r="B110" s="3"/>
      <c r="AP110" s="5"/>
      <c r="BY110" s="4">
        <f t="shared" si="10"/>
        <v>0</v>
      </c>
      <c r="BZ110" s="4">
        <f t="shared" si="11"/>
        <v>0</v>
      </c>
      <c r="CA110" s="4">
        <f t="shared" si="12"/>
        <v>0</v>
      </c>
      <c r="CB110" s="4">
        <f t="shared" si="13"/>
        <v>0</v>
      </c>
    </row>
    <row r="111" spans="2:80" x14ac:dyDescent="0.25">
      <c r="B111" s="3"/>
      <c r="AP111" s="5"/>
      <c r="BY111" s="4">
        <f t="shared" si="10"/>
        <v>0</v>
      </c>
      <c r="BZ111" s="4">
        <f t="shared" si="11"/>
        <v>0</v>
      </c>
      <c r="CA111" s="4">
        <f t="shared" si="12"/>
        <v>0</v>
      </c>
      <c r="CB111" s="4">
        <f t="shared" si="13"/>
        <v>0</v>
      </c>
    </row>
    <row r="112" spans="2:80" x14ac:dyDescent="0.25">
      <c r="B112" s="3"/>
      <c r="AP112" s="5"/>
      <c r="BY112" s="4">
        <f t="shared" si="10"/>
        <v>0</v>
      </c>
      <c r="BZ112" s="4">
        <f t="shared" si="11"/>
        <v>0</v>
      </c>
      <c r="CA112" s="4">
        <f t="shared" si="12"/>
        <v>0</v>
      </c>
      <c r="CB112" s="4">
        <f t="shared" si="13"/>
        <v>0</v>
      </c>
    </row>
    <row r="113" spans="2:80" x14ac:dyDescent="0.25">
      <c r="B113" s="3"/>
      <c r="AP113" s="5"/>
      <c r="BY113" s="4">
        <f t="shared" si="10"/>
        <v>0</v>
      </c>
      <c r="BZ113" s="4">
        <f t="shared" si="11"/>
        <v>0</v>
      </c>
      <c r="CA113" s="4">
        <f t="shared" si="12"/>
        <v>0</v>
      </c>
      <c r="CB113" s="4">
        <f t="shared" si="13"/>
        <v>0</v>
      </c>
    </row>
    <row r="114" spans="2:80" x14ac:dyDescent="0.25">
      <c r="B114" s="3"/>
      <c r="AP114" s="5"/>
      <c r="BY114" s="4">
        <f t="shared" si="10"/>
        <v>0</v>
      </c>
      <c r="BZ114" s="4">
        <f t="shared" si="11"/>
        <v>0</v>
      </c>
      <c r="CA114" s="4">
        <f t="shared" si="12"/>
        <v>0</v>
      </c>
      <c r="CB114" s="4">
        <f t="shared" si="13"/>
        <v>0</v>
      </c>
    </row>
    <row r="115" spans="2:80" x14ac:dyDescent="0.25">
      <c r="B115" s="3"/>
      <c r="AP115" s="5"/>
      <c r="BY115" s="4">
        <f t="shared" si="10"/>
        <v>0</v>
      </c>
      <c r="BZ115" s="4">
        <f t="shared" si="11"/>
        <v>0</v>
      </c>
      <c r="CA115" s="4">
        <f t="shared" si="12"/>
        <v>0</v>
      </c>
      <c r="CB115" s="4">
        <f t="shared" si="13"/>
        <v>0</v>
      </c>
    </row>
    <row r="116" spans="2:80" x14ac:dyDescent="0.25">
      <c r="B116" s="3"/>
      <c r="AP116" s="5"/>
      <c r="BY116" s="4">
        <f t="shared" si="10"/>
        <v>0</v>
      </c>
      <c r="BZ116" s="4">
        <f t="shared" si="11"/>
        <v>0</v>
      </c>
      <c r="CA116" s="4">
        <f t="shared" si="12"/>
        <v>0</v>
      </c>
      <c r="CB116" s="4">
        <f t="shared" si="13"/>
        <v>0</v>
      </c>
    </row>
    <row r="117" spans="2:80" x14ac:dyDescent="0.25">
      <c r="B117" s="3"/>
      <c r="AP117" s="5"/>
      <c r="BY117" s="4">
        <f t="shared" si="10"/>
        <v>0</v>
      </c>
      <c r="BZ117" s="4">
        <f t="shared" si="11"/>
        <v>0</v>
      </c>
      <c r="CA117" s="4">
        <f t="shared" si="12"/>
        <v>0</v>
      </c>
      <c r="CB117" s="4">
        <f t="shared" si="13"/>
        <v>0</v>
      </c>
    </row>
    <row r="118" spans="2:80" x14ac:dyDescent="0.25">
      <c r="B118" s="3"/>
      <c r="AP118" s="5"/>
      <c r="BY118" s="4">
        <f t="shared" si="10"/>
        <v>0</v>
      </c>
      <c r="BZ118" s="4">
        <f t="shared" si="11"/>
        <v>0</v>
      </c>
      <c r="CA118" s="4">
        <f t="shared" si="12"/>
        <v>0</v>
      </c>
      <c r="CB118" s="4">
        <f t="shared" si="13"/>
        <v>0</v>
      </c>
    </row>
    <row r="119" spans="2:80" x14ac:dyDescent="0.25">
      <c r="B119" s="3"/>
      <c r="AP119" s="5"/>
      <c r="BY119" s="4">
        <f t="shared" si="10"/>
        <v>0</v>
      </c>
      <c r="BZ119" s="4">
        <f t="shared" si="11"/>
        <v>0</v>
      </c>
      <c r="CA119" s="4">
        <f t="shared" si="12"/>
        <v>0</v>
      </c>
      <c r="CB119" s="4">
        <f t="shared" si="13"/>
        <v>0</v>
      </c>
    </row>
    <row r="120" spans="2:80" x14ac:dyDescent="0.25">
      <c r="B120" s="3"/>
      <c r="AP120" s="5"/>
      <c r="BY120" s="4">
        <f t="shared" si="10"/>
        <v>0</v>
      </c>
      <c r="BZ120" s="4">
        <f t="shared" si="11"/>
        <v>0</v>
      </c>
      <c r="CA120" s="4">
        <f t="shared" si="12"/>
        <v>0</v>
      </c>
      <c r="CB120" s="4">
        <f t="shared" si="13"/>
        <v>0</v>
      </c>
    </row>
    <row r="121" spans="2:80" x14ac:dyDescent="0.25">
      <c r="B121" s="3"/>
      <c r="AP121" s="5"/>
      <c r="BY121" s="4">
        <f t="shared" si="10"/>
        <v>0</v>
      </c>
      <c r="BZ121" s="4">
        <f t="shared" si="11"/>
        <v>0</v>
      </c>
      <c r="CA121" s="4">
        <f t="shared" si="12"/>
        <v>0</v>
      </c>
      <c r="CB121" s="4">
        <f t="shared" si="13"/>
        <v>0</v>
      </c>
    </row>
    <row r="122" spans="2:80" x14ac:dyDescent="0.25">
      <c r="B122" s="3"/>
      <c r="AP122" s="5"/>
      <c r="BY122" s="4">
        <f t="shared" si="10"/>
        <v>0</v>
      </c>
      <c r="BZ122" s="4">
        <f t="shared" si="11"/>
        <v>0</v>
      </c>
      <c r="CA122" s="4">
        <f t="shared" si="12"/>
        <v>0</v>
      </c>
      <c r="CB122" s="4">
        <f t="shared" si="13"/>
        <v>0</v>
      </c>
    </row>
    <row r="123" spans="2:80" x14ac:dyDescent="0.25">
      <c r="B123" s="3"/>
      <c r="AP123" s="5"/>
      <c r="BY123" s="4">
        <f t="shared" si="10"/>
        <v>0</v>
      </c>
      <c r="BZ123" s="4">
        <f t="shared" si="11"/>
        <v>0</v>
      </c>
      <c r="CA123" s="4">
        <f t="shared" si="12"/>
        <v>0</v>
      </c>
      <c r="CB123" s="4">
        <f t="shared" si="13"/>
        <v>0</v>
      </c>
    </row>
    <row r="124" spans="2:80" x14ac:dyDescent="0.25">
      <c r="B124" s="3"/>
      <c r="AP124" s="5"/>
      <c r="BY124" s="4">
        <f t="shared" si="10"/>
        <v>0</v>
      </c>
      <c r="BZ124" s="4">
        <f t="shared" si="11"/>
        <v>0</v>
      </c>
      <c r="CA124" s="4">
        <f t="shared" si="12"/>
        <v>0</v>
      </c>
      <c r="CB124" s="4">
        <f t="shared" si="13"/>
        <v>0</v>
      </c>
    </row>
    <row r="125" spans="2:80" x14ac:dyDescent="0.25">
      <c r="B125" s="3"/>
      <c r="AP125" s="5"/>
      <c r="BY125" s="4">
        <f t="shared" si="10"/>
        <v>0</v>
      </c>
      <c r="BZ125" s="4">
        <f t="shared" si="11"/>
        <v>0</v>
      </c>
      <c r="CA125" s="4">
        <f t="shared" si="12"/>
        <v>0</v>
      </c>
      <c r="CB125" s="4">
        <f t="shared" si="13"/>
        <v>0</v>
      </c>
    </row>
    <row r="126" spans="2:80" x14ac:dyDescent="0.25">
      <c r="B126" s="3"/>
      <c r="AP126" s="5"/>
      <c r="BY126" s="4">
        <f t="shared" si="10"/>
        <v>0</v>
      </c>
      <c r="BZ126" s="4">
        <f t="shared" si="11"/>
        <v>0</v>
      </c>
      <c r="CA126" s="4">
        <f t="shared" si="12"/>
        <v>0</v>
      </c>
      <c r="CB126" s="4">
        <f t="shared" si="13"/>
        <v>0</v>
      </c>
    </row>
    <row r="127" spans="2:80" x14ac:dyDescent="0.25">
      <c r="B127" s="3"/>
      <c r="AP127" s="5"/>
      <c r="BY127" s="4">
        <f t="shared" si="10"/>
        <v>0</v>
      </c>
      <c r="BZ127" s="4">
        <f t="shared" si="11"/>
        <v>0</v>
      </c>
      <c r="CA127" s="4">
        <f t="shared" si="12"/>
        <v>0</v>
      </c>
      <c r="CB127" s="4">
        <f t="shared" si="13"/>
        <v>0</v>
      </c>
    </row>
    <row r="128" spans="2:80" x14ac:dyDescent="0.25">
      <c r="B128" s="3"/>
      <c r="AP128" s="5"/>
      <c r="BY128" s="4">
        <f t="shared" si="10"/>
        <v>0</v>
      </c>
      <c r="BZ128" s="4">
        <f t="shared" si="11"/>
        <v>0</v>
      </c>
      <c r="CA128" s="4">
        <f t="shared" si="12"/>
        <v>0</v>
      </c>
      <c r="CB128" s="4">
        <f t="shared" si="13"/>
        <v>0</v>
      </c>
    </row>
    <row r="129" spans="2:80" x14ac:dyDescent="0.25">
      <c r="B129" s="3"/>
      <c r="AP129" s="5"/>
      <c r="BY129" s="4">
        <f t="shared" si="10"/>
        <v>0</v>
      </c>
      <c r="BZ129" s="4">
        <f t="shared" si="11"/>
        <v>0</v>
      </c>
      <c r="CA129" s="4">
        <f t="shared" si="12"/>
        <v>0</v>
      </c>
      <c r="CB129" s="4">
        <f t="shared" si="13"/>
        <v>0</v>
      </c>
    </row>
    <row r="130" spans="2:80" x14ac:dyDescent="0.25">
      <c r="B130" s="3"/>
      <c r="AP130" s="5"/>
      <c r="BY130" s="4">
        <f t="shared" si="10"/>
        <v>0</v>
      </c>
      <c r="BZ130" s="4">
        <f t="shared" si="11"/>
        <v>0</v>
      </c>
      <c r="CA130" s="4">
        <f t="shared" si="12"/>
        <v>0</v>
      </c>
      <c r="CB130" s="4">
        <f t="shared" si="13"/>
        <v>0</v>
      </c>
    </row>
    <row r="131" spans="2:80" x14ac:dyDescent="0.25">
      <c r="B131" s="3"/>
      <c r="AP131" s="5"/>
      <c r="BY131" s="4">
        <f t="shared" si="10"/>
        <v>0</v>
      </c>
      <c r="BZ131" s="4">
        <f t="shared" si="11"/>
        <v>0</v>
      </c>
      <c r="CA131" s="4">
        <f t="shared" si="12"/>
        <v>0</v>
      </c>
      <c r="CB131" s="4">
        <f t="shared" si="13"/>
        <v>0</v>
      </c>
    </row>
    <row r="132" spans="2:80" x14ac:dyDescent="0.25">
      <c r="B132" s="3"/>
      <c r="AP132" s="5"/>
      <c r="BY132" s="4">
        <f t="shared" si="10"/>
        <v>0</v>
      </c>
      <c r="BZ132" s="4">
        <f t="shared" si="11"/>
        <v>0</v>
      </c>
      <c r="CA132" s="4">
        <f t="shared" si="12"/>
        <v>0</v>
      </c>
      <c r="CB132" s="4">
        <f t="shared" si="13"/>
        <v>0</v>
      </c>
    </row>
    <row r="133" spans="2:80" x14ac:dyDescent="0.25">
      <c r="B133" s="3"/>
      <c r="AP133" s="5"/>
      <c r="BY133" s="4">
        <f t="shared" si="10"/>
        <v>0</v>
      </c>
      <c r="BZ133" s="4">
        <f t="shared" si="11"/>
        <v>0</v>
      </c>
      <c r="CA133" s="4">
        <f t="shared" si="12"/>
        <v>0</v>
      </c>
      <c r="CB133" s="4">
        <f t="shared" si="13"/>
        <v>0</v>
      </c>
    </row>
    <row r="134" spans="2:80" x14ac:dyDescent="0.25">
      <c r="B134" s="3"/>
      <c r="AP134" s="5"/>
      <c r="BY134" s="4">
        <f t="shared" si="10"/>
        <v>0</v>
      </c>
      <c r="BZ134" s="4">
        <f t="shared" si="11"/>
        <v>0</v>
      </c>
      <c r="CA134" s="4">
        <f t="shared" si="12"/>
        <v>0</v>
      </c>
      <c r="CB134" s="4">
        <f t="shared" si="13"/>
        <v>0</v>
      </c>
    </row>
    <row r="135" spans="2:80" x14ac:dyDescent="0.25">
      <c r="B135" s="3"/>
      <c r="AP135" s="5"/>
      <c r="BY135" s="4">
        <f t="shared" si="10"/>
        <v>0</v>
      </c>
      <c r="BZ135" s="4">
        <f t="shared" si="11"/>
        <v>0</v>
      </c>
      <c r="CA135" s="4">
        <f t="shared" si="12"/>
        <v>0</v>
      </c>
      <c r="CB135" s="4">
        <f t="shared" si="13"/>
        <v>0</v>
      </c>
    </row>
    <row r="136" spans="2:80" x14ac:dyDescent="0.25">
      <c r="B136" s="3"/>
      <c r="AP136" s="5"/>
      <c r="BY136" s="4">
        <f t="shared" si="10"/>
        <v>0</v>
      </c>
      <c r="BZ136" s="4">
        <f t="shared" si="11"/>
        <v>0</v>
      </c>
      <c r="CA136" s="4">
        <f t="shared" si="12"/>
        <v>0</v>
      </c>
      <c r="CB136" s="4">
        <f t="shared" si="13"/>
        <v>0</v>
      </c>
    </row>
    <row r="137" spans="2:80" x14ac:dyDescent="0.25">
      <c r="B137" s="3"/>
      <c r="AP137" s="5"/>
      <c r="BY137" s="4">
        <f t="shared" si="10"/>
        <v>0</v>
      </c>
      <c r="BZ137" s="4">
        <f t="shared" si="11"/>
        <v>0</v>
      </c>
      <c r="CA137" s="4">
        <f t="shared" si="12"/>
        <v>0</v>
      </c>
      <c r="CB137" s="4">
        <f t="shared" si="13"/>
        <v>0</v>
      </c>
    </row>
    <row r="138" spans="2:80" x14ac:dyDescent="0.25">
      <c r="B138" s="3"/>
      <c r="AP138" s="5"/>
      <c r="BY138" s="4">
        <f t="shared" si="10"/>
        <v>0</v>
      </c>
      <c r="BZ138" s="4">
        <f t="shared" si="11"/>
        <v>0</v>
      </c>
      <c r="CA138" s="4">
        <f t="shared" si="12"/>
        <v>0</v>
      </c>
      <c r="CB138" s="4">
        <f t="shared" si="13"/>
        <v>0</v>
      </c>
    </row>
    <row r="139" spans="2:80" x14ac:dyDescent="0.25">
      <c r="B139" s="3"/>
      <c r="AP139" s="5"/>
      <c r="BY139" s="4">
        <f t="shared" ref="BY139:BY146" si="14">BE139*$BU139*0.8566</f>
        <v>0</v>
      </c>
      <c r="BZ139" s="4">
        <f t="shared" ref="BZ139:BZ146" si="15">BF139*$BU139*0.8566</f>
        <v>0</v>
      </c>
      <c r="CA139" s="4">
        <f t="shared" ref="CA139:CA146" si="16">BJ139*$BU139*0.8566</f>
        <v>0</v>
      </c>
      <c r="CB139" s="4">
        <f t="shared" ref="CB139:CB146" si="17">BM139*$BU139*0.8566</f>
        <v>0</v>
      </c>
    </row>
    <row r="140" spans="2:80" x14ac:dyDescent="0.25">
      <c r="B140" s="3"/>
      <c r="AP140" s="5"/>
      <c r="BY140" s="4">
        <f t="shared" si="14"/>
        <v>0</v>
      </c>
      <c r="BZ140" s="4">
        <f t="shared" si="15"/>
        <v>0</v>
      </c>
      <c r="CA140" s="4">
        <f t="shared" si="16"/>
        <v>0</v>
      </c>
      <c r="CB140" s="4">
        <f t="shared" si="17"/>
        <v>0</v>
      </c>
    </row>
    <row r="141" spans="2:80" x14ac:dyDescent="0.25">
      <c r="B141" s="3"/>
      <c r="AP141" s="5"/>
      <c r="BY141" s="4">
        <f t="shared" si="14"/>
        <v>0</v>
      </c>
      <c r="BZ141" s="4">
        <f t="shared" si="15"/>
        <v>0</v>
      </c>
      <c r="CA141" s="4">
        <f t="shared" si="16"/>
        <v>0</v>
      </c>
      <c r="CB141" s="4">
        <f t="shared" si="17"/>
        <v>0</v>
      </c>
    </row>
    <row r="142" spans="2:80" x14ac:dyDescent="0.25">
      <c r="B142" s="3"/>
      <c r="AP142" s="5"/>
      <c r="BY142" s="4">
        <f t="shared" si="14"/>
        <v>0</v>
      </c>
      <c r="BZ142" s="4">
        <f t="shared" si="15"/>
        <v>0</v>
      </c>
      <c r="CA142" s="4">
        <f t="shared" si="16"/>
        <v>0</v>
      </c>
      <c r="CB142" s="4">
        <f t="shared" si="17"/>
        <v>0</v>
      </c>
    </row>
    <row r="143" spans="2:80" x14ac:dyDescent="0.25">
      <c r="B143" s="3"/>
      <c r="AP143" s="5"/>
      <c r="BY143" s="4">
        <f t="shared" si="14"/>
        <v>0</v>
      </c>
      <c r="BZ143" s="4">
        <f t="shared" si="15"/>
        <v>0</v>
      </c>
      <c r="CA143" s="4">
        <f t="shared" si="16"/>
        <v>0</v>
      </c>
      <c r="CB143" s="4">
        <f t="shared" si="17"/>
        <v>0</v>
      </c>
    </row>
    <row r="144" spans="2:80" x14ac:dyDescent="0.25">
      <c r="B144" s="3"/>
      <c r="AP144" s="5"/>
      <c r="BY144" s="4">
        <f t="shared" si="14"/>
        <v>0</v>
      </c>
      <c r="BZ144" s="4">
        <f t="shared" si="15"/>
        <v>0</v>
      </c>
      <c r="CA144" s="4">
        <f t="shared" si="16"/>
        <v>0</v>
      </c>
      <c r="CB144" s="4">
        <f t="shared" si="17"/>
        <v>0</v>
      </c>
    </row>
    <row r="145" spans="2:80" x14ac:dyDescent="0.25">
      <c r="B145" s="3"/>
      <c r="AP145" s="5"/>
      <c r="BY145" s="4">
        <f t="shared" si="14"/>
        <v>0</v>
      </c>
      <c r="BZ145" s="4">
        <f t="shared" si="15"/>
        <v>0</v>
      </c>
      <c r="CA145" s="4">
        <f t="shared" si="16"/>
        <v>0</v>
      </c>
      <c r="CB145" s="4">
        <f t="shared" si="17"/>
        <v>0</v>
      </c>
    </row>
    <row r="146" spans="2:80" x14ac:dyDescent="0.25">
      <c r="B146" s="3"/>
      <c r="AP146" s="5"/>
      <c r="BY146" s="4">
        <f t="shared" si="14"/>
        <v>0</v>
      </c>
      <c r="BZ146" s="4">
        <f t="shared" si="15"/>
        <v>0</v>
      </c>
      <c r="CA146" s="4">
        <f t="shared" si="16"/>
        <v>0</v>
      </c>
      <c r="CB146" s="4">
        <f t="shared" si="17"/>
        <v>0</v>
      </c>
    </row>
    <row r="147" spans="2:80" x14ac:dyDescent="0.25">
      <c r="B147" s="3"/>
      <c r="AP147" s="5"/>
      <c r="BY147" s="4">
        <f t="shared" ref="BY147:BY179" si="18">BE147*$BU147*0.8566</f>
        <v>0</v>
      </c>
      <c r="BZ147" s="4">
        <f t="shared" ref="BZ147:BZ179" si="19">BF147*$BU147*0.8566</f>
        <v>0</v>
      </c>
      <c r="CA147" s="4">
        <f t="shared" ref="CA147:CA179" si="20">BJ147*$BU147*0.8566</f>
        <v>0</v>
      </c>
      <c r="CB147" s="4">
        <f t="shared" ref="CB147:CB179" si="21">BM147*$BU147*0.8566</f>
        <v>0</v>
      </c>
    </row>
    <row r="148" spans="2:80" x14ac:dyDescent="0.25">
      <c r="B148" s="3"/>
      <c r="BY148" s="4">
        <f t="shared" si="18"/>
        <v>0</v>
      </c>
      <c r="BZ148" s="4">
        <f t="shared" si="19"/>
        <v>0</v>
      </c>
      <c r="CA148" s="4">
        <f t="shared" si="20"/>
        <v>0</v>
      </c>
      <c r="CB148" s="4">
        <f t="shared" si="21"/>
        <v>0</v>
      </c>
    </row>
    <row r="149" spans="2:80" x14ac:dyDescent="0.25">
      <c r="B149" s="3"/>
      <c r="BY149" s="4">
        <f t="shared" si="18"/>
        <v>0</v>
      </c>
      <c r="BZ149" s="4">
        <f t="shared" si="19"/>
        <v>0</v>
      </c>
      <c r="CA149" s="4">
        <f t="shared" si="20"/>
        <v>0</v>
      </c>
      <c r="CB149" s="4">
        <f t="shared" si="21"/>
        <v>0</v>
      </c>
    </row>
    <row r="150" spans="2:80" x14ac:dyDescent="0.25">
      <c r="B150" s="3"/>
      <c r="BY150" s="4">
        <f t="shared" si="18"/>
        <v>0</v>
      </c>
      <c r="BZ150" s="4">
        <f t="shared" si="19"/>
        <v>0</v>
      </c>
      <c r="CA150" s="4">
        <f t="shared" si="20"/>
        <v>0</v>
      </c>
      <c r="CB150" s="4">
        <f t="shared" si="21"/>
        <v>0</v>
      </c>
    </row>
    <row r="151" spans="2:80" x14ac:dyDescent="0.25">
      <c r="B151" s="3"/>
      <c r="BY151" s="4">
        <f t="shared" si="18"/>
        <v>0</v>
      </c>
      <c r="BZ151" s="4">
        <f t="shared" si="19"/>
        <v>0</v>
      </c>
      <c r="CA151" s="4">
        <f t="shared" si="20"/>
        <v>0</v>
      </c>
      <c r="CB151" s="4">
        <f t="shared" si="21"/>
        <v>0</v>
      </c>
    </row>
    <row r="152" spans="2:80" x14ac:dyDescent="0.25">
      <c r="B152" s="3"/>
      <c r="BY152" s="4">
        <f t="shared" si="18"/>
        <v>0</v>
      </c>
      <c r="BZ152" s="4">
        <f t="shared" si="19"/>
        <v>0</v>
      </c>
      <c r="CA152" s="4">
        <f t="shared" si="20"/>
        <v>0</v>
      </c>
      <c r="CB152" s="4">
        <f t="shared" si="21"/>
        <v>0</v>
      </c>
    </row>
    <row r="153" spans="2:80" x14ac:dyDescent="0.25">
      <c r="B153" s="3"/>
      <c r="BY153" s="4">
        <f t="shared" si="18"/>
        <v>0</v>
      </c>
      <c r="BZ153" s="4">
        <f t="shared" si="19"/>
        <v>0</v>
      </c>
      <c r="CA153" s="4">
        <f t="shared" si="20"/>
        <v>0</v>
      </c>
      <c r="CB153" s="4">
        <f t="shared" si="21"/>
        <v>0</v>
      </c>
    </row>
    <row r="154" spans="2:80" x14ac:dyDescent="0.25">
      <c r="B154" s="3"/>
      <c r="BY154" s="4">
        <f t="shared" si="18"/>
        <v>0</v>
      </c>
      <c r="BZ154" s="4">
        <f t="shared" si="19"/>
        <v>0</v>
      </c>
      <c r="CA154" s="4">
        <f t="shared" si="20"/>
        <v>0</v>
      </c>
      <c r="CB154" s="4">
        <f t="shared" si="21"/>
        <v>0</v>
      </c>
    </row>
    <row r="155" spans="2:80" x14ac:dyDescent="0.25">
      <c r="B155" s="3"/>
      <c r="BY155" s="4">
        <f t="shared" si="18"/>
        <v>0</v>
      </c>
      <c r="BZ155" s="4">
        <f t="shared" si="19"/>
        <v>0</v>
      </c>
      <c r="CA155" s="4">
        <f t="shared" si="20"/>
        <v>0</v>
      </c>
      <c r="CB155" s="4">
        <f t="shared" si="21"/>
        <v>0</v>
      </c>
    </row>
    <row r="156" spans="2:80" x14ac:dyDescent="0.25">
      <c r="B156" s="3"/>
      <c r="BY156" s="4">
        <f t="shared" si="18"/>
        <v>0</v>
      </c>
      <c r="BZ156" s="4">
        <f t="shared" si="19"/>
        <v>0</v>
      </c>
      <c r="CA156" s="4">
        <f t="shared" si="20"/>
        <v>0</v>
      </c>
      <c r="CB156" s="4">
        <f t="shared" si="21"/>
        <v>0</v>
      </c>
    </row>
    <row r="157" spans="2:80" x14ac:dyDescent="0.25">
      <c r="B157" s="3"/>
      <c r="BY157" s="4">
        <f t="shared" si="18"/>
        <v>0</v>
      </c>
      <c r="BZ157" s="4">
        <f t="shared" si="19"/>
        <v>0</v>
      </c>
      <c r="CA157" s="4">
        <f t="shared" si="20"/>
        <v>0</v>
      </c>
      <c r="CB157" s="4">
        <f t="shared" si="21"/>
        <v>0</v>
      </c>
    </row>
    <row r="158" spans="2:80" x14ac:dyDescent="0.25">
      <c r="B158" s="3"/>
      <c r="BY158" s="4">
        <f t="shared" si="18"/>
        <v>0</v>
      </c>
      <c r="BZ158" s="4">
        <f t="shared" si="19"/>
        <v>0</v>
      </c>
      <c r="CA158" s="4">
        <f t="shared" si="20"/>
        <v>0</v>
      </c>
      <c r="CB158" s="4">
        <f t="shared" si="21"/>
        <v>0</v>
      </c>
    </row>
    <row r="159" spans="2:80" x14ac:dyDescent="0.25">
      <c r="B159" s="3"/>
      <c r="BY159" s="4">
        <f t="shared" si="18"/>
        <v>0</v>
      </c>
      <c r="BZ159" s="4">
        <f t="shared" si="19"/>
        <v>0</v>
      </c>
      <c r="CA159" s="4">
        <f t="shared" si="20"/>
        <v>0</v>
      </c>
      <c r="CB159" s="4">
        <f t="shared" si="21"/>
        <v>0</v>
      </c>
    </row>
    <row r="160" spans="2:80" x14ac:dyDescent="0.25">
      <c r="B160" s="3"/>
      <c r="BY160" s="4">
        <f t="shared" si="18"/>
        <v>0</v>
      </c>
      <c r="BZ160" s="4">
        <f t="shared" si="19"/>
        <v>0</v>
      </c>
      <c r="CA160" s="4">
        <f t="shared" si="20"/>
        <v>0</v>
      </c>
      <c r="CB160" s="4">
        <f t="shared" si="21"/>
        <v>0</v>
      </c>
    </row>
    <row r="161" spans="2:80" x14ac:dyDescent="0.25">
      <c r="B161" s="3"/>
      <c r="BY161" s="4">
        <f t="shared" si="18"/>
        <v>0</v>
      </c>
      <c r="BZ161" s="4">
        <f t="shared" si="19"/>
        <v>0</v>
      </c>
      <c r="CA161" s="4">
        <f t="shared" si="20"/>
        <v>0</v>
      </c>
      <c r="CB161" s="4">
        <f t="shared" si="21"/>
        <v>0</v>
      </c>
    </row>
    <row r="162" spans="2:80" x14ac:dyDescent="0.25">
      <c r="B162" s="3"/>
      <c r="BY162" s="4">
        <f t="shared" si="18"/>
        <v>0</v>
      </c>
      <c r="BZ162" s="4">
        <f t="shared" si="19"/>
        <v>0</v>
      </c>
      <c r="CA162" s="4">
        <f t="shared" si="20"/>
        <v>0</v>
      </c>
      <c r="CB162" s="4">
        <f t="shared" si="21"/>
        <v>0</v>
      </c>
    </row>
    <row r="163" spans="2:80" x14ac:dyDescent="0.25">
      <c r="B163" s="3"/>
      <c r="BY163" s="4">
        <f t="shared" si="18"/>
        <v>0</v>
      </c>
      <c r="BZ163" s="4">
        <f t="shared" si="19"/>
        <v>0</v>
      </c>
      <c r="CA163" s="4">
        <f t="shared" si="20"/>
        <v>0</v>
      </c>
      <c r="CB163" s="4">
        <f t="shared" si="21"/>
        <v>0</v>
      </c>
    </row>
    <row r="164" spans="2:80" x14ac:dyDescent="0.25">
      <c r="B164" s="3"/>
      <c r="BY164" s="4">
        <f t="shared" si="18"/>
        <v>0</v>
      </c>
      <c r="BZ164" s="4">
        <f t="shared" si="19"/>
        <v>0</v>
      </c>
      <c r="CA164" s="4">
        <f t="shared" si="20"/>
        <v>0</v>
      </c>
      <c r="CB164" s="4">
        <f t="shared" si="21"/>
        <v>0</v>
      </c>
    </row>
    <row r="165" spans="2:80" x14ac:dyDescent="0.25">
      <c r="B165" s="3"/>
      <c r="BY165" s="4">
        <f t="shared" si="18"/>
        <v>0</v>
      </c>
      <c r="BZ165" s="4">
        <f t="shared" si="19"/>
        <v>0</v>
      </c>
      <c r="CA165" s="4">
        <f t="shared" si="20"/>
        <v>0</v>
      </c>
      <c r="CB165" s="4">
        <f t="shared" si="21"/>
        <v>0</v>
      </c>
    </row>
    <row r="166" spans="2:80" x14ac:dyDescent="0.25">
      <c r="B166" s="3"/>
      <c r="BY166" s="4">
        <f t="shared" si="18"/>
        <v>0</v>
      </c>
      <c r="BZ166" s="4">
        <f t="shared" si="19"/>
        <v>0</v>
      </c>
      <c r="CA166" s="4">
        <f t="shared" si="20"/>
        <v>0</v>
      </c>
      <c r="CB166" s="4">
        <f t="shared" si="21"/>
        <v>0</v>
      </c>
    </row>
    <row r="167" spans="2:80" x14ac:dyDescent="0.25">
      <c r="B167" s="3"/>
      <c r="BY167" s="4">
        <f t="shared" si="18"/>
        <v>0</v>
      </c>
      <c r="BZ167" s="4">
        <f t="shared" si="19"/>
        <v>0</v>
      </c>
      <c r="CA167" s="4">
        <f t="shared" si="20"/>
        <v>0</v>
      </c>
      <c r="CB167" s="4">
        <f t="shared" si="21"/>
        <v>0</v>
      </c>
    </row>
    <row r="168" spans="2:80" x14ac:dyDescent="0.25">
      <c r="B168" s="3"/>
      <c r="BY168" s="4">
        <f t="shared" si="18"/>
        <v>0</v>
      </c>
      <c r="BZ168" s="4">
        <f t="shared" si="19"/>
        <v>0</v>
      </c>
      <c r="CA168" s="4">
        <f t="shared" si="20"/>
        <v>0</v>
      </c>
      <c r="CB168" s="4">
        <f t="shared" si="21"/>
        <v>0</v>
      </c>
    </row>
    <row r="169" spans="2:80" x14ac:dyDescent="0.25">
      <c r="B169" s="3"/>
      <c r="BY169" s="4">
        <f t="shared" si="18"/>
        <v>0</v>
      </c>
      <c r="BZ169" s="4">
        <f t="shared" si="19"/>
        <v>0</v>
      </c>
      <c r="CA169" s="4">
        <f t="shared" si="20"/>
        <v>0</v>
      </c>
      <c r="CB169" s="4">
        <f t="shared" si="21"/>
        <v>0</v>
      </c>
    </row>
    <row r="170" spans="2:80" x14ac:dyDescent="0.25">
      <c r="B170" s="3"/>
      <c r="BY170" s="4">
        <f t="shared" si="18"/>
        <v>0</v>
      </c>
      <c r="BZ170" s="4">
        <f t="shared" si="19"/>
        <v>0</v>
      </c>
      <c r="CA170" s="4">
        <f t="shared" si="20"/>
        <v>0</v>
      </c>
      <c r="CB170" s="4">
        <f t="shared" si="21"/>
        <v>0</v>
      </c>
    </row>
    <row r="171" spans="2:80" x14ac:dyDescent="0.25">
      <c r="B171" s="3"/>
      <c r="BY171" s="4">
        <f t="shared" si="18"/>
        <v>0</v>
      </c>
      <c r="BZ171" s="4">
        <f t="shared" si="19"/>
        <v>0</v>
      </c>
      <c r="CA171" s="4">
        <f t="shared" si="20"/>
        <v>0</v>
      </c>
      <c r="CB171" s="4">
        <f t="shared" si="21"/>
        <v>0</v>
      </c>
    </row>
    <row r="172" spans="2:80" x14ac:dyDescent="0.25">
      <c r="B172" s="3"/>
      <c r="BY172" s="4">
        <f t="shared" si="18"/>
        <v>0</v>
      </c>
      <c r="BZ172" s="4">
        <f t="shared" si="19"/>
        <v>0</v>
      </c>
      <c r="CA172" s="4">
        <f t="shared" si="20"/>
        <v>0</v>
      </c>
      <c r="CB172" s="4">
        <f t="shared" si="21"/>
        <v>0</v>
      </c>
    </row>
    <row r="173" spans="2:80" x14ac:dyDescent="0.25">
      <c r="B173" s="3"/>
      <c r="BY173" s="4">
        <f t="shared" si="18"/>
        <v>0</v>
      </c>
      <c r="BZ173" s="4">
        <f t="shared" si="19"/>
        <v>0</v>
      </c>
      <c r="CA173" s="4">
        <f t="shared" si="20"/>
        <v>0</v>
      </c>
      <c r="CB173" s="4">
        <f t="shared" si="21"/>
        <v>0</v>
      </c>
    </row>
    <row r="174" spans="2:80" x14ac:dyDescent="0.25">
      <c r="B174" s="3"/>
      <c r="BY174" s="4">
        <f t="shared" si="18"/>
        <v>0</v>
      </c>
      <c r="BZ174" s="4">
        <f t="shared" si="19"/>
        <v>0</v>
      </c>
      <c r="CA174" s="4">
        <f t="shared" si="20"/>
        <v>0</v>
      </c>
      <c r="CB174" s="4">
        <f t="shared" si="21"/>
        <v>0</v>
      </c>
    </row>
    <row r="175" spans="2:80" x14ac:dyDescent="0.25">
      <c r="B175" s="3"/>
      <c r="BY175" s="4">
        <f t="shared" si="18"/>
        <v>0</v>
      </c>
      <c r="BZ175" s="4">
        <f t="shared" si="19"/>
        <v>0</v>
      </c>
      <c r="CA175" s="4">
        <f t="shared" si="20"/>
        <v>0</v>
      </c>
      <c r="CB175" s="4">
        <f t="shared" si="21"/>
        <v>0</v>
      </c>
    </row>
    <row r="176" spans="2:80" x14ac:dyDescent="0.25">
      <c r="B176" s="3"/>
      <c r="BY176" s="4">
        <f t="shared" si="18"/>
        <v>0</v>
      </c>
      <c r="BZ176" s="4">
        <f t="shared" si="19"/>
        <v>0</v>
      </c>
      <c r="CA176" s="4">
        <f t="shared" si="20"/>
        <v>0</v>
      </c>
      <c r="CB176" s="4">
        <f t="shared" si="21"/>
        <v>0</v>
      </c>
    </row>
    <row r="177" spans="2:80" x14ac:dyDescent="0.25">
      <c r="B177" s="3"/>
      <c r="BY177" s="4">
        <f t="shared" si="18"/>
        <v>0</v>
      </c>
      <c r="BZ177" s="4">
        <f t="shared" si="19"/>
        <v>0</v>
      </c>
      <c r="CA177" s="4">
        <f t="shared" si="20"/>
        <v>0</v>
      </c>
      <c r="CB177" s="4">
        <f t="shared" si="21"/>
        <v>0</v>
      </c>
    </row>
    <row r="178" spans="2:80" x14ac:dyDescent="0.25">
      <c r="B178" s="3"/>
      <c r="BY178" s="4">
        <f t="shared" si="18"/>
        <v>0</v>
      </c>
      <c r="BZ178" s="4">
        <f t="shared" si="19"/>
        <v>0</v>
      </c>
      <c r="CA178" s="4">
        <f t="shared" si="20"/>
        <v>0</v>
      </c>
      <c r="CB178" s="4">
        <f t="shared" si="21"/>
        <v>0</v>
      </c>
    </row>
    <row r="179" spans="2:80" x14ac:dyDescent="0.25">
      <c r="B179" s="3"/>
      <c r="BY179" s="4">
        <f t="shared" si="18"/>
        <v>0</v>
      </c>
      <c r="BZ179" s="4">
        <f t="shared" si="19"/>
        <v>0</v>
      </c>
      <c r="CA179" s="4">
        <f t="shared" si="20"/>
        <v>0</v>
      </c>
      <c r="CB179" s="4">
        <f t="shared" si="21"/>
        <v>0</v>
      </c>
    </row>
    <row r="180" spans="2:80" x14ac:dyDescent="0.25">
      <c r="B180" s="3"/>
    </row>
    <row r="181" spans="2:80" x14ac:dyDescent="0.25">
      <c r="B181" s="3"/>
    </row>
    <row r="182" spans="2:80" x14ac:dyDescent="0.25">
      <c r="B182" s="3"/>
    </row>
    <row r="183" spans="2:80" x14ac:dyDescent="0.25">
      <c r="B183" s="3"/>
    </row>
    <row r="184" spans="2:80" x14ac:dyDescent="0.25">
      <c r="B184" s="3"/>
    </row>
    <row r="185" spans="2:80" x14ac:dyDescent="0.25">
      <c r="B185" s="3"/>
    </row>
    <row r="186" spans="2:80" x14ac:dyDescent="0.25">
      <c r="B186" s="3"/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81"/>
  <sheetViews>
    <sheetView workbookViewId="0">
      <pane xSplit="2" ySplit="9" topLeftCell="BQ10" activePane="bottomRight" state="frozen"/>
      <selection pane="topRight" activeCell="C1" sqref="C1"/>
      <selection pane="bottomLeft" activeCell="A10" sqref="A10"/>
      <selection pane="bottomRight" activeCell="CE9" sqref="CE9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7" width="12" style="4" bestFit="1" customWidth="1"/>
    <col min="18" max="18" width="11" style="4" bestFit="1" customWidth="1"/>
    <col min="19" max="19" width="12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1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3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193</v>
      </c>
      <c r="CI2" s="1" t="s">
        <v>193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>
        <f>'Lap Breaks'!D2</f>
        <v>0</v>
      </c>
    </row>
    <row r="5" spans="1:87" s="14" customFormat="1" x14ac:dyDescent="0.25">
      <c r="A5" s="14" t="s">
        <v>169</v>
      </c>
      <c r="C5" s="14" t="e">
        <f>AVERAGE(C10:C200)</f>
        <v>#DIV/0!</v>
      </c>
      <c r="D5" s="14" t="e">
        <f t="shared" ref="D5:BO5" si="0">AVERAGE(D10:D200)</f>
        <v>#DIV/0!</v>
      </c>
      <c r="E5" s="14" t="e">
        <f t="shared" si="0"/>
        <v>#DIV/0!</v>
      </c>
      <c r="F5" s="14" t="e">
        <f t="shared" si="0"/>
        <v>#DIV/0!</v>
      </c>
      <c r="G5" s="14" t="e">
        <f t="shared" si="0"/>
        <v>#DIV/0!</v>
      </c>
      <c r="H5" s="14" t="e">
        <f t="shared" si="0"/>
        <v>#DIV/0!</v>
      </c>
      <c r="I5" s="14" t="e">
        <f t="shared" si="0"/>
        <v>#DIV/0!</v>
      </c>
      <c r="J5" s="14" t="e">
        <f t="shared" si="0"/>
        <v>#DIV/0!</v>
      </c>
      <c r="K5" s="14" t="e">
        <f t="shared" si="0"/>
        <v>#DIV/0!</v>
      </c>
      <c r="L5" s="14" t="e">
        <f t="shared" si="0"/>
        <v>#DIV/0!</v>
      </c>
      <c r="M5" s="14" t="e">
        <f t="shared" si="0"/>
        <v>#DIV/0!</v>
      </c>
      <c r="N5" s="14" t="e">
        <f t="shared" si="0"/>
        <v>#DIV/0!</v>
      </c>
      <c r="O5" s="14" t="e">
        <f t="shared" si="0"/>
        <v>#DIV/0!</v>
      </c>
      <c r="P5" s="14" t="e">
        <f t="shared" si="0"/>
        <v>#DIV/0!</v>
      </c>
      <c r="Q5" s="14" t="e">
        <f t="shared" si="0"/>
        <v>#DIV/0!</v>
      </c>
      <c r="R5" s="14" t="e">
        <f t="shared" si="0"/>
        <v>#DIV/0!</v>
      </c>
      <c r="S5" s="14" t="e">
        <f t="shared" si="0"/>
        <v>#DIV/0!</v>
      </c>
      <c r="T5" s="14" t="e">
        <f t="shared" si="0"/>
        <v>#DIV/0!</v>
      </c>
      <c r="U5" s="14" t="e">
        <f t="shared" si="0"/>
        <v>#DIV/0!</v>
      </c>
      <c r="V5" s="14" t="e">
        <f t="shared" si="0"/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  <c r="AK5" s="14" t="e">
        <f t="shared" si="0"/>
        <v>#DIV/0!</v>
      </c>
      <c r="AL5" s="14" t="e">
        <f t="shared" si="0"/>
        <v>#DIV/0!</v>
      </c>
      <c r="AM5" s="14" t="e">
        <f t="shared" si="0"/>
        <v>#DIV/0!</v>
      </c>
      <c r="AN5" s="14" t="e">
        <f t="shared" si="0"/>
        <v>#DIV/0!</v>
      </c>
      <c r="AO5" s="14" t="e">
        <f t="shared" si="0"/>
        <v>#DIV/0!</v>
      </c>
      <c r="AP5" s="14" t="e">
        <f t="shared" si="0"/>
        <v>#DIV/0!</v>
      </c>
      <c r="AQ5" s="14" t="e">
        <f t="shared" si="0"/>
        <v>#DIV/0!</v>
      </c>
      <c r="AR5" s="14" t="e">
        <f t="shared" si="0"/>
        <v>#DIV/0!</v>
      </c>
      <c r="AS5" s="14" t="e">
        <f t="shared" si="0"/>
        <v>#DIV/0!</v>
      </c>
      <c r="AT5" s="14" t="e">
        <f t="shared" si="0"/>
        <v>#DIV/0!</v>
      </c>
      <c r="AU5" s="14" t="e">
        <f t="shared" si="0"/>
        <v>#DIV/0!</v>
      </c>
      <c r="AV5" s="14" t="e">
        <f t="shared" si="0"/>
        <v>#DIV/0!</v>
      </c>
      <c r="AW5" s="14" t="e">
        <f t="shared" si="0"/>
        <v>#DIV/0!</v>
      </c>
      <c r="AX5" s="14" t="e">
        <f t="shared" si="0"/>
        <v>#DIV/0!</v>
      </c>
      <c r="AY5" s="14" t="e">
        <f t="shared" si="0"/>
        <v>#DIV/0!</v>
      </c>
      <c r="AZ5" s="14" t="e">
        <f t="shared" si="0"/>
        <v>#DIV/0!</v>
      </c>
      <c r="BA5" s="14" t="e">
        <f t="shared" si="0"/>
        <v>#DIV/0!</v>
      </c>
      <c r="BB5" s="14" t="e">
        <f t="shared" si="0"/>
        <v>#DIV/0!</v>
      </c>
      <c r="BC5" s="14" t="e">
        <f t="shared" si="0"/>
        <v>#DIV/0!</v>
      </c>
      <c r="BD5" s="14" t="e">
        <f t="shared" si="0"/>
        <v>#DIV/0!</v>
      </c>
      <c r="BE5" s="14" t="e">
        <f t="shared" si="0"/>
        <v>#DIV/0!</v>
      </c>
      <c r="BF5" s="14" t="e">
        <f t="shared" si="0"/>
        <v>#DIV/0!</v>
      </c>
      <c r="BG5" s="14" t="e">
        <f t="shared" si="0"/>
        <v>#DIV/0!</v>
      </c>
      <c r="BH5" s="14" t="e">
        <f t="shared" si="0"/>
        <v>#DIV/0!</v>
      </c>
      <c r="BI5" s="14" t="e">
        <f t="shared" si="0"/>
        <v>#DIV/0!</v>
      </c>
      <c r="BJ5" s="14" t="e">
        <f t="shared" si="0"/>
        <v>#DIV/0!</v>
      </c>
      <c r="BK5" s="14" t="e">
        <f t="shared" si="0"/>
        <v>#DIV/0!</v>
      </c>
      <c r="BL5" s="14" t="e">
        <f t="shared" si="0"/>
        <v>#DIV/0!</v>
      </c>
      <c r="BM5" s="14" t="e">
        <f t="shared" si="0"/>
        <v>#DIV/0!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AVERAGE(BP10:BP200)</f>
        <v>#DIV/0!</v>
      </c>
      <c r="BQ5" s="14" t="e">
        <f t="shared" si="1"/>
        <v>#DIV/0!</v>
      </c>
      <c r="BR5" s="14" t="e">
        <f t="shared" si="1"/>
        <v>#DIV/0!</v>
      </c>
      <c r="BS5" s="14" t="e">
        <f t="shared" si="1"/>
        <v>#DIV/0!</v>
      </c>
      <c r="BT5" s="14" t="e">
        <f t="shared" si="1"/>
        <v>#DIV/0!</v>
      </c>
      <c r="BU5" s="14" t="e">
        <f t="shared" si="1"/>
        <v>#DIV/0!</v>
      </c>
      <c r="BV5" s="14" t="e">
        <f t="shared" si="1"/>
        <v>#DIV/0!</v>
      </c>
      <c r="BW5" s="14" t="e">
        <f t="shared" si="1"/>
        <v>#DIV/0!</v>
      </c>
      <c r="BX5" s="21"/>
      <c r="BY5" s="14">
        <f>AVERAGE(BY10:BY200)</f>
        <v>0</v>
      </c>
      <c r="BZ5" s="14">
        <f t="shared" ref="BZ5:CB5" si="2">AVERAGE(BZ10:BZ200)</f>
        <v>0</v>
      </c>
      <c r="CA5" s="14">
        <f t="shared" si="2"/>
        <v>0</v>
      </c>
      <c r="CB5" s="14">
        <f t="shared" si="2"/>
        <v>0</v>
      </c>
      <c r="CC5" s="22">
        <f>BZ8/(171/3600)+CB8/(171/3600)+CA8/(171/3600)</f>
        <v>0</v>
      </c>
      <c r="CD5" s="21"/>
      <c r="CE5" s="20" t="e">
        <f>BY8/$AT8</f>
        <v>#DIV/0!</v>
      </c>
      <c r="CF5" s="20" t="e">
        <f>BZ8/$AT8</f>
        <v>#DIV/0!</v>
      </c>
      <c r="CG5" s="20" t="e">
        <f>CA8/$AT8</f>
        <v>#DIV/0!</v>
      </c>
      <c r="CH5" s="20" t="e">
        <f>CB8/$AT8</f>
        <v>#DIV/0!</v>
      </c>
      <c r="CI5" s="23" t="e">
        <f>(BZ8+CB8+CA8)/AT8</f>
        <v>#DIV/0!</v>
      </c>
    </row>
    <row r="6" spans="1:87" s="14" customFormat="1" x14ac:dyDescent="0.25">
      <c r="A6" s="14" t="s">
        <v>170</v>
      </c>
      <c r="C6" s="14">
        <f>MIN(C10:C200)</f>
        <v>0</v>
      </c>
      <c r="D6" s="14">
        <f t="shared" ref="D6:BO6" si="3">MIN(D10:D200)</f>
        <v>0</v>
      </c>
      <c r="E6" s="14">
        <f t="shared" si="3"/>
        <v>0</v>
      </c>
      <c r="F6" s="14">
        <f t="shared" si="3"/>
        <v>0</v>
      </c>
      <c r="G6" s="14">
        <f t="shared" si="3"/>
        <v>0</v>
      </c>
      <c r="H6" s="14">
        <f t="shared" si="3"/>
        <v>0</v>
      </c>
      <c r="I6" s="14">
        <f t="shared" si="3"/>
        <v>0</v>
      </c>
      <c r="J6" s="14">
        <f t="shared" si="3"/>
        <v>0</v>
      </c>
      <c r="K6" s="14">
        <f t="shared" si="3"/>
        <v>0</v>
      </c>
      <c r="L6" s="14">
        <f t="shared" si="3"/>
        <v>0</v>
      </c>
      <c r="M6" s="14">
        <f t="shared" si="3"/>
        <v>0</v>
      </c>
      <c r="N6" s="14">
        <f t="shared" si="3"/>
        <v>0</v>
      </c>
      <c r="O6" s="14">
        <f t="shared" si="3"/>
        <v>0</v>
      </c>
      <c r="P6" s="14">
        <f t="shared" si="3"/>
        <v>0</v>
      </c>
      <c r="Q6" s="14">
        <f t="shared" si="3"/>
        <v>0</v>
      </c>
      <c r="R6" s="14">
        <f t="shared" si="3"/>
        <v>0</v>
      </c>
      <c r="S6" s="14">
        <f t="shared" si="3"/>
        <v>0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0</v>
      </c>
      <c r="Y6" s="14">
        <f t="shared" si="3"/>
        <v>0</v>
      </c>
      <c r="Z6" s="14">
        <f t="shared" si="3"/>
        <v>0</v>
      </c>
      <c r="AA6" s="14">
        <f t="shared" si="3"/>
        <v>0</v>
      </c>
      <c r="AB6" s="14">
        <f t="shared" si="3"/>
        <v>0</v>
      </c>
      <c r="AC6" s="14">
        <f t="shared" si="3"/>
        <v>0</v>
      </c>
      <c r="AD6" s="14">
        <f t="shared" si="3"/>
        <v>0</v>
      </c>
      <c r="AE6" s="14">
        <f t="shared" si="3"/>
        <v>0</v>
      </c>
      <c r="AF6" s="14">
        <f t="shared" si="3"/>
        <v>0</v>
      </c>
      <c r="AG6" s="14">
        <f t="shared" si="3"/>
        <v>0</v>
      </c>
      <c r="AH6" s="14">
        <f t="shared" si="3"/>
        <v>0</v>
      </c>
      <c r="AI6" s="14">
        <f t="shared" si="3"/>
        <v>0</v>
      </c>
      <c r="AJ6" s="14">
        <f t="shared" si="3"/>
        <v>0</v>
      </c>
      <c r="AK6" s="14">
        <f t="shared" si="3"/>
        <v>0</v>
      </c>
      <c r="AL6" s="14">
        <f t="shared" si="3"/>
        <v>0</v>
      </c>
      <c r="AM6" s="14">
        <f t="shared" si="3"/>
        <v>0</v>
      </c>
      <c r="AN6" s="14">
        <f t="shared" si="3"/>
        <v>0</v>
      </c>
      <c r="AO6" s="14">
        <f t="shared" si="3"/>
        <v>0</v>
      </c>
      <c r="AP6" s="14">
        <f t="shared" si="3"/>
        <v>0</v>
      </c>
      <c r="AQ6" s="14">
        <f t="shared" si="3"/>
        <v>0</v>
      </c>
      <c r="AR6" s="14">
        <f t="shared" si="3"/>
        <v>0</v>
      </c>
      <c r="AS6" s="14">
        <f t="shared" si="3"/>
        <v>0</v>
      </c>
      <c r="AT6" s="14">
        <f t="shared" si="3"/>
        <v>0</v>
      </c>
      <c r="AU6" s="14">
        <f t="shared" si="3"/>
        <v>0</v>
      </c>
      <c r="AV6" s="14">
        <f t="shared" si="3"/>
        <v>0</v>
      </c>
      <c r="AW6" s="14">
        <f t="shared" si="3"/>
        <v>0</v>
      </c>
      <c r="AX6" s="14">
        <f t="shared" si="3"/>
        <v>0</v>
      </c>
      <c r="AY6" s="14">
        <f t="shared" si="3"/>
        <v>0</v>
      </c>
      <c r="AZ6" s="14">
        <f t="shared" si="3"/>
        <v>0</v>
      </c>
      <c r="BA6" s="14">
        <f t="shared" si="3"/>
        <v>0</v>
      </c>
      <c r="BB6" s="14">
        <f t="shared" si="3"/>
        <v>0</v>
      </c>
      <c r="BC6" s="14">
        <f t="shared" si="3"/>
        <v>0</v>
      </c>
      <c r="BD6" s="14">
        <f t="shared" si="3"/>
        <v>0</v>
      </c>
      <c r="BE6" s="14">
        <f t="shared" si="3"/>
        <v>0</v>
      </c>
      <c r="BF6" s="14">
        <f t="shared" si="3"/>
        <v>0</v>
      </c>
      <c r="BG6" s="14">
        <f t="shared" si="3"/>
        <v>0</v>
      </c>
      <c r="BH6" s="14">
        <f t="shared" si="3"/>
        <v>0</v>
      </c>
      <c r="BI6" s="14">
        <f t="shared" si="3"/>
        <v>0</v>
      </c>
      <c r="BJ6" s="14">
        <f t="shared" si="3"/>
        <v>0</v>
      </c>
      <c r="BK6" s="14">
        <f t="shared" si="3"/>
        <v>0</v>
      </c>
      <c r="BL6" s="14">
        <f t="shared" si="3"/>
        <v>0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MIN(BP10:BP200)</f>
        <v>0</v>
      </c>
      <c r="BQ6" s="14">
        <f t="shared" si="4"/>
        <v>0</v>
      </c>
      <c r="BR6" s="14">
        <f t="shared" si="4"/>
        <v>0</v>
      </c>
      <c r="BS6" s="14">
        <f t="shared" si="4"/>
        <v>0</v>
      </c>
      <c r="BT6" s="14">
        <f t="shared" si="4"/>
        <v>0</v>
      </c>
      <c r="BU6" s="14">
        <f t="shared" si="4"/>
        <v>0</v>
      </c>
      <c r="BV6" s="14">
        <f t="shared" si="4"/>
        <v>0</v>
      </c>
      <c r="BW6" s="14">
        <f t="shared" si="4"/>
        <v>0</v>
      </c>
      <c r="BX6" s="21"/>
      <c r="BY6" s="14">
        <f>MIN(BY10:BY200)</f>
        <v>0</v>
      </c>
      <c r="BZ6" s="14">
        <f t="shared" ref="BZ6:CB6" si="5">MIN(BZ10:BZ200)</f>
        <v>0</v>
      </c>
      <c r="CA6" s="14">
        <f t="shared" si="5"/>
        <v>0</v>
      </c>
      <c r="CB6" s="14">
        <f t="shared" si="5"/>
        <v>0</v>
      </c>
      <c r="CC6" s="21"/>
      <c r="CD6" s="21"/>
      <c r="CE6" s="24"/>
      <c r="CF6" s="24"/>
      <c r="CG6" s="24"/>
      <c r="CH6" s="24"/>
      <c r="CI6" s="21"/>
    </row>
    <row r="7" spans="1:87" s="14" customFormat="1" x14ac:dyDescent="0.25">
      <c r="A7" s="14" t="s">
        <v>171</v>
      </c>
      <c r="C7" s="14">
        <f>MAX(C10:C200)</f>
        <v>0</v>
      </c>
      <c r="D7" s="14">
        <f t="shared" ref="D7:BO7" si="6">MAX(D10:D200)</f>
        <v>0</v>
      </c>
      <c r="E7" s="14">
        <f t="shared" si="6"/>
        <v>0</v>
      </c>
      <c r="F7" s="14">
        <f t="shared" si="6"/>
        <v>0</v>
      </c>
      <c r="G7" s="14">
        <f t="shared" si="6"/>
        <v>0</v>
      </c>
      <c r="H7" s="14">
        <f t="shared" si="6"/>
        <v>0</v>
      </c>
      <c r="I7" s="14">
        <f t="shared" si="6"/>
        <v>0</v>
      </c>
      <c r="J7" s="14">
        <f t="shared" si="6"/>
        <v>0</v>
      </c>
      <c r="K7" s="14">
        <f t="shared" si="6"/>
        <v>0</v>
      </c>
      <c r="L7" s="14">
        <f t="shared" si="6"/>
        <v>0</v>
      </c>
      <c r="M7" s="14">
        <f t="shared" si="6"/>
        <v>0</v>
      </c>
      <c r="N7" s="14">
        <f t="shared" si="6"/>
        <v>0</v>
      </c>
      <c r="O7" s="14">
        <f t="shared" si="6"/>
        <v>0</v>
      </c>
      <c r="P7" s="14">
        <f t="shared" si="6"/>
        <v>0</v>
      </c>
      <c r="Q7" s="14">
        <f t="shared" si="6"/>
        <v>0</v>
      </c>
      <c r="R7" s="14">
        <f t="shared" si="6"/>
        <v>0</v>
      </c>
      <c r="S7" s="14">
        <f t="shared" si="6"/>
        <v>0</v>
      </c>
      <c r="T7" s="14">
        <f t="shared" si="6"/>
        <v>0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0</v>
      </c>
      <c r="Y7" s="14">
        <f t="shared" si="6"/>
        <v>0</v>
      </c>
      <c r="Z7" s="14">
        <f t="shared" si="6"/>
        <v>0</v>
      </c>
      <c r="AA7" s="14">
        <f t="shared" si="6"/>
        <v>0</v>
      </c>
      <c r="AB7" s="14">
        <f t="shared" si="6"/>
        <v>0</v>
      </c>
      <c r="AC7" s="14">
        <f t="shared" si="6"/>
        <v>0</v>
      </c>
      <c r="AD7" s="14">
        <f t="shared" si="6"/>
        <v>0</v>
      </c>
      <c r="AE7" s="14">
        <f t="shared" si="6"/>
        <v>0</v>
      </c>
      <c r="AF7" s="14">
        <f t="shared" si="6"/>
        <v>0</v>
      </c>
      <c r="AG7" s="14">
        <f t="shared" si="6"/>
        <v>0</v>
      </c>
      <c r="AH7" s="14">
        <f t="shared" si="6"/>
        <v>0</v>
      </c>
      <c r="AI7" s="14">
        <f t="shared" si="6"/>
        <v>0</v>
      </c>
      <c r="AJ7" s="14">
        <f t="shared" si="6"/>
        <v>0</v>
      </c>
      <c r="AK7" s="14">
        <f t="shared" si="6"/>
        <v>0</v>
      </c>
      <c r="AL7" s="14">
        <f t="shared" si="6"/>
        <v>0</v>
      </c>
      <c r="AM7" s="14">
        <f t="shared" si="6"/>
        <v>0</v>
      </c>
      <c r="AN7" s="14">
        <f t="shared" si="6"/>
        <v>0</v>
      </c>
      <c r="AO7" s="14">
        <f t="shared" si="6"/>
        <v>0</v>
      </c>
      <c r="AP7" s="14">
        <f t="shared" si="6"/>
        <v>0</v>
      </c>
      <c r="AQ7" s="14">
        <f t="shared" si="6"/>
        <v>0</v>
      </c>
      <c r="AR7" s="14">
        <f t="shared" si="6"/>
        <v>0</v>
      </c>
      <c r="AS7" s="14">
        <f t="shared" si="6"/>
        <v>0</v>
      </c>
      <c r="AT7" s="14">
        <f t="shared" si="6"/>
        <v>0</v>
      </c>
      <c r="AU7" s="14">
        <f t="shared" si="6"/>
        <v>0</v>
      </c>
      <c r="AV7" s="14">
        <f t="shared" si="6"/>
        <v>0</v>
      </c>
      <c r="AW7" s="14">
        <f t="shared" si="6"/>
        <v>0</v>
      </c>
      <c r="AX7" s="14">
        <f t="shared" si="6"/>
        <v>0</v>
      </c>
      <c r="AY7" s="14">
        <f t="shared" si="6"/>
        <v>0</v>
      </c>
      <c r="AZ7" s="14">
        <f t="shared" si="6"/>
        <v>0</v>
      </c>
      <c r="BA7" s="14">
        <f t="shared" si="6"/>
        <v>0</v>
      </c>
      <c r="BB7" s="14">
        <f t="shared" si="6"/>
        <v>0</v>
      </c>
      <c r="BC7" s="14">
        <f t="shared" si="6"/>
        <v>0</v>
      </c>
      <c r="BD7" s="14">
        <f t="shared" si="6"/>
        <v>0</v>
      </c>
      <c r="BE7" s="14">
        <f t="shared" si="6"/>
        <v>0</v>
      </c>
      <c r="BF7" s="14">
        <f t="shared" si="6"/>
        <v>0</v>
      </c>
      <c r="BG7" s="14">
        <f t="shared" si="6"/>
        <v>0</v>
      </c>
      <c r="BH7" s="14">
        <f t="shared" si="6"/>
        <v>0</v>
      </c>
      <c r="BI7" s="14">
        <f t="shared" si="6"/>
        <v>0</v>
      </c>
      <c r="BJ7" s="14">
        <f t="shared" si="6"/>
        <v>0</v>
      </c>
      <c r="BK7" s="14">
        <f t="shared" si="6"/>
        <v>0</v>
      </c>
      <c r="BL7" s="14">
        <f t="shared" si="6"/>
        <v>0</v>
      </c>
      <c r="BM7" s="14">
        <f t="shared" si="6"/>
        <v>0</v>
      </c>
      <c r="BN7" s="14">
        <f t="shared" si="6"/>
        <v>0</v>
      </c>
      <c r="BO7" s="14">
        <f t="shared" si="6"/>
        <v>0</v>
      </c>
      <c r="BP7" s="14">
        <f t="shared" ref="BP7:BW7" si="7">MAX(BP10:BP200)</f>
        <v>0</v>
      </c>
      <c r="BQ7" s="14">
        <f t="shared" si="7"/>
        <v>0</v>
      </c>
      <c r="BR7" s="14">
        <f t="shared" si="7"/>
        <v>0</v>
      </c>
      <c r="BS7" s="14">
        <f t="shared" si="7"/>
        <v>0</v>
      </c>
      <c r="BT7" s="14">
        <f t="shared" si="7"/>
        <v>0</v>
      </c>
      <c r="BU7" s="14">
        <f t="shared" si="7"/>
        <v>0</v>
      </c>
      <c r="BV7" s="14">
        <f t="shared" si="7"/>
        <v>0</v>
      </c>
      <c r="BW7" s="14">
        <f t="shared" si="7"/>
        <v>0</v>
      </c>
      <c r="BX7" s="21"/>
      <c r="BY7" s="14">
        <f>MAX(BY10:BY200)</f>
        <v>0</v>
      </c>
      <c r="BZ7" s="14">
        <f t="shared" ref="BZ7:CB7" si="8">MAX(BZ10:BZ200)</f>
        <v>0</v>
      </c>
      <c r="CA7" s="14">
        <f t="shared" si="8"/>
        <v>0</v>
      </c>
      <c r="CB7" s="14">
        <f t="shared" si="8"/>
        <v>0</v>
      </c>
      <c r="CC7" s="21"/>
      <c r="CD7" s="21"/>
      <c r="CE7" s="25"/>
      <c r="CF7" s="25"/>
      <c r="CG7" s="25"/>
      <c r="CH7" s="25"/>
      <c r="CI7" s="21"/>
    </row>
    <row r="8" spans="1:87" s="14" customFormat="1" x14ac:dyDescent="0.25">
      <c r="A8" s="14" t="s">
        <v>172</v>
      </c>
      <c r="B8" s="16">
        <f>B181-B10</f>
        <v>0</v>
      </c>
      <c r="AT8" s="15">
        <f>SUM(AT10:AT200)/3600</f>
        <v>0</v>
      </c>
      <c r="BU8" s="26">
        <f>SUM(BU10:BU200)/3600</f>
        <v>0</v>
      </c>
      <c r="BV8" s="21"/>
      <c r="BW8" s="26">
        <f>SUM(BW10:BW200)/3600</f>
        <v>0</v>
      </c>
      <c r="BX8" s="21"/>
      <c r="BY8" s="26">
        <f>SUM(BY10:BY200)/3600</f>
        <v>0</v>
      </c>
      <c r="BZ8" s="26">
        <f t="shared" ref="BZ8:CB8" si="9">SUM(BZ10:BZ200)/3600</f>
        <v>0</v>
      </c>
      <c r="CA8" s="26">
        <f t="shared" si="9"/>
        <v>0</v>
      </c>
      <c r="CB8" s="26">
        <f t="shared" si="9"/>
        <v>0</v>
      </c>
      <c r="CC8" s="27"/>
      <c r="CD8" s="21"/>
      <c r="CE8" s="21"/>
      <c r="CF8" s="21"/>
      <c r="CG8" s="21"/>
      <c r="CH8" s="21"/>
      <c r="CI8" s="27"/>
    </row>
    <row r="9" spans="1:87" s="14" customFormat="1" x14ac:dyDescent="0.25">
      <c r="B9" s="16"/>
      <c r="AT9" s="17"/>
      <c r="BU9" s="4"/>
      <c r="BV9" s="4"/>
      <c r="BW9" s="28" t="e">
        <f>AT8/BW8</f>
        <v>#DIV/0!</v>
      </c>
      <c r="BX9" s="29" t="s">
        <v>191</v>
      </c>
      <c r="BY9" s="4"/>
      <c r="BZ9" s="4"/>
      <c r="CA9" s="4"/>
      <c r="CB9" s="4"/>
      <c r="CC9" s="4"/>
      <c r="CD9" s="4"/>
      <c r="CE9" s="30" t="s">
        <v>192</v>
      </c>
      <c r="CF9" s="4"/>
      <c r="CG9" s="4"/>
      <c r="CH9" s="4"/>
      <c r="CI9" s="4"/>
    </row>
    <row r="10" spans="1:87" x14ac:dyDescent="0.25">
      <c r="A10" s="2"/>
      <c r="B10" s="3"/>
      <c r="AP10" s="5"/>
      <c r="BY10" s="4">
        <f>BE10*$BU10*0.8566</f>
        <v>0</v>
      </c>
      <c r="BZ10" s="4">
        <f>BF10*$BU10*0.8566</f>
        <v>0</v>
      </c>
      <c r="CA10" s="4">
        <f>BJ10*$BU10*0.8566</f>
        <v>0</v>
      </c>
      <c r="CB10" s="4">
        <f>BM10*$BU10*0.8566</f>
        <v>0</v>
      </c>
    </row>
    <row r="11" spans="1:87" x14ac:dyDescent="0.25">
      <c r="A11" s="2"/>
      <c r="B11" s="3"/>
      <c r="AP11" s="5"/>
      <c r="BY11" s="4">
        <f t="shared" ref="BY11:BY74" si="10">BE11*$BU11*0.8566</f>
        <v>0</v>
      </c>
      <c r="BZ11" s="4">
        <f t="shared" ref="BZ11:BZ74" si="11">BF11*$BU11*0.8566</f>
        <v>0</v>
      </c>
      <c r="CA11" s="4">
        <f t="shared" ref="CA11:CA74" si="12">BJ11*$BU11*0.8566</f>
        <v>0</v>
      </c>
      <c r="CB11" s="4">
        <f t="shared" ref="CB11:CB74" si="13">BM11*$BU11*0.8566</f>
        <v>0</v>
      </c>
    </row>
    <row r="12" spans="1:87" x14ac:dyDescent="0.25">
      <c r="A12" s="2"/>
      <c r="B12" s="3"/>
      <c r="AP12" s="5"/>
      <c r="BY12" s="4">
        <f t="shared" si="10"/>
        <v>0</v>
      </c>
      <c r="BZ12" s="4">
        <f t="shared" si="11"/>
        <v>0</v>
      </c>
      <c r="CA12" s="4">
        <f t="shared" si="12"/>
        <v>0</v>
      </c>
      <c r="CB12" s="4">
        <f t="shared" si="13"/>
        <v>0</v>
      </c>
    </row>
    <row r="13" spans="1:87" x14ac:dyDescent="0.25">
      <c r="A13" s="2"/>
      <c r="B13" s="3"/>
      <c r="AP13" s="5"/>
      <c r="BY13" s="4">
        <f t="shared" si="10"/>
        <v>0</v>
      </c>
      <c r="BZ13" s="4">
        <f t="shared" si="11"/>
        <v>0</v>
      </c>
      <c r="CA13" s="4">
        <f t="shared" si="12"/>
        <v>0</v>
      </c>
      <c r="CB13" s="4">
        <f t="shared" si="13"/>
        <v>0</v>
      </c>
    </row>
    <row r="14" spans="1:87" x14ac:dyDescent="0.25">
      <c r="A14" s="2"/>
      <c r="B14" s="3"/>
      <c r="AP14" s="5"/>
      <c r="BY14" s="4">
        <f t="shared" si="10"/>
        <v>0</v>
      </c>
      <c r="BZ14" s="4">
        <f t="shared" si="11"/>
        <v>0</v>
      </c>
      <c r="CA14" s="4">
        <f t="shared" si="12"/>
        <v>0</v>
      </c>
      <c r="CB14" s="4">
        <f t="shared" si="13"/>
        <v>0</v>
      </c>
    </row>
    <row r="15" spans="1:87" x14ac:dyDescent="0.25">
      <c r="A15" s="2"/>
      <c r="B15" s="3"/>
      <c r="AP15" s="5"/>
      <c r="BY15" s="4">
        <f t="shared" si="10"/>
        <v>0</v>
      </c>
      <c r="BZ15" s="4">
        <f t="shared" si="11"/>
        <v>0</v>
      </c>
      <c r="CA15" s="4">
        <f t="shared" si="12"/>
        <v>0</v>
      </c>
      <c r="CB15" s="4">
        <f t="shared" si="13"/>
        <v>0</v>
      </c>
    </row>
    <row r="16" spans="1:87" x14ac:dyDescent="0.25">
      <c r="A16" s="2"/>
      <c r="B16" s="3"/>
      <c r="AP16" s="5"/>
      <c r="BY16" s="4">
        <f t="shared" si="10"/>
        <v>0</v>
      </c>
      <c r="BZ16" s="4">
        <f t="shared" si="11"/>
        <v>0</v>
      </c>
      <c r="CA16" s="4">
        <f t="shared" si="12"/>
        <v>0</v>
      </c>
      <c r="CB16" s="4">
        <f t="shared" si="13"/>
        <v>0</v>
      </c>
    </row>
    <row r="17" spans="1:80" x14ac:dyDescent="0.25">
      <c r="A17" s="2"/>
      <c r="B17" s="3"/>
      <c r="AP17" s="5"/>
      <c r="BY17" s="4">
        <f t="shared" si="10"/>
        <v>0</v>
      </c>
      <c r="BZ17" s="4">
        <f t="shared" si="11"/>
        <v>0</v>
      </c>
      <c r="CA17" s="4">
        <f t="shared" si="12"/>
        <v>0</v>
      </c>
      <c r="CB17" s="4">
        <f t="shared" si="13"/>
        <v>0</v>
      </c>
    </row>
    <row r="18" spans="1:80" x14ac:dyDescent="0.25">
      <c r="A18" s="2"/>
      <c r="B18" s="3"/>
      <c r="AP18" s="5"/>
      <c r="BY18" s="4">
        <f t="shared" si="10"/>
        <v>0</v>
      </c>
      <c r="BZ18" s="4">
        <f t="shared" si="11"/>
        <v>0</v>
      </c>
      <c r="CA18" s="4">
        <f t="shared" si="12"/>
        <v>0</v>
      </c>
      <c r="CB18" s="4">
        <f t="shared" si="13"/>
        <v>0</v>
      </c>
    </row>
    <row r="19" spans="1:80" x14ac:dyDescent="0.25">
      <c r="A19" s="2"/>
      <c r="B19" s="3"/>
      <c r="AP19" s="5"/>
      <c r="BY19" s="4">
        <f t="shared" si="10"/>
        <v>0</v>
      </c>
      <c r="BZ19" s="4">
        <f t="shared" si="11"/>
        <v>0</v>
      </c>
      <c r="CA19" s="4">
        <f t="shared" si="12"/>
        <v>0</v>
      </c>
      <c r="CB19" s="4">
        <f t="shared" si="13"/>
        <v>0</v>
      </c>
    </row>
    <row r="20" spans="1:80" x14ac:dyDescent="0.25">
      <c r="A20" s="2"/>
      <c r="B20" s="3"/>
      <c r="AP20" s="5"/>
      <c r="BY20" s="4">
        <f t="shared" si="10"/>
        <v>0</v>
      </c>
      <c r="BZ20" s="4">
        <f t="shared" si="11"/>
        <v>0</v>
      </c>
      <c r="CA20" s="4">
        <f t="shared" si="12"/>
        <v>0</v>
      </c>
      <c r="CB20" s="4">
        <f t="shared" si="13"/>
        <v>0</v>
      </c>
    </row>
    <row r="21" spans="1:80" x14ac:dyDescent="0.25">
      <c r="A21" s="2"/>
      <c r="B21" s="3"/>
      <c r="AP21" s="5"/>
      <c r="BY21" s="4">
        <f t="shared" si="10"/>
        <v>0</v>
      </c>
      <c r="BZ21" s="4">
        <f t="shared" si="11"/>
        <v>0</v>
      </c>
      <c r="CA21" s="4">
        <f t="shared" si="12"/>
        <v>0</v>
      </c>
      <c r="CB21" s="4">
        <f t="shared" si="13"/>
        <v>0</v>
      </c>
    </row>
    <row r="22" spans="1:80" x14ac:dyDescent="0.25">
      <c r="A22" s="2"/>
      <c r="B22" s="3"/>
      <c r="AP22" s="5"/>
      <c r="BY22" s="4">
        <f t="shared" si="10"/>
        <v>0</v>
      </c>
      <c r="BZ22" s="4">
        <f t="shared" si="11"/>
        <v>0</v>
      </c>
      <c r="CA22" s="4">
        <f t="shared" si="12"/>
        <v>0</v>
      </c>
      <c r="CB22" s="4">
        <f t="shared" si="13"/>
        <v>0</v>
      </c>
    </row>
    <row r="23" spans="1:80" x14ac:dyDescent="0.25">
      <c r="A23" s="2"/>
      <c r="B23" s="3"/>
      <c r="AP23" s="5"/>
      <c r="BY23" s="4">
        <f t="shared" si="10"/>
        <v>0</v>
      </c>
      <c r="BZ23" s="4">
        <f t="shared" si="11"/>
        <v>0</v>
      </c>
      <c r="CA23" s="4">
        <f t="shared" si="12"/>
        <v>0</v>
      </c>
      <c r="CB23" s="4">
        <f t="shared" si="13"/>
        <v>0</v>
      </c>
    </row>
    <row r="24" spans="1:80" x14ac:dyDescent="0.25">
      <c r="A24" s="2"/>
      <c r="B24" s="3"/>
      <c r="AP24" s="5"/>
      <c r="BY24" s="4">
        <f t="shared" si="10"/>
        <v>0</v>
      </c>
      <c r="BZ24" s="4">
        <f t="shared" si="11"/>
        <v>0</v>
      </c>
      <c r="CA24" s="4">
        <f t="shared" si="12"/>
        <v>0</v>
      </c>
      <c r="CB24" s="4">
        <f t="shared" si="13"/>
        <v>0</v>
      </c>
    </row>
    <row r="25" spans="1:80" x14ac:dyDescent="0.25">
      <c r="A25" s="2"/>
      <c r="B25" s="3"/>
      <c r="AP25" s="5"/>
      <c r="BY25" s="4">
        <f t="shared" si="10"/>
        <v>0</v>
      </c>
      <c r="BZ25" s="4">
        <f t="shared" si="11"/>
        <v>0</v>
      </c>
      <c r="CA25" s="4">
        <f t="shared" si="12"/>
        <v>0</v>
      </c>
      <c r="CB25" s="4">
        <f t="shared" si="13"/>
        <v>0</v>
      </c>
    </row>
    <row r="26" spans="1:80" x14ac:dyDescent="0.25">
      <c r="A26" s="2"/>
      <c r="B26" s="3"/>
      <c r="AP26" s="5"/>
      <c r="BY26" s="4">
        <f t="shared" si="10"/>
        <v>0</v>
      </c>
      <c r="BZ26" s="4">
        <f t="shared" si="11"/>
        <v>0</v>
      </c>
      <c r="CA26" s="4">
        <f t="shared" si="12"/>
        <v>0</v>
      </c>
      <c r="CB26" s="4">
        <f t="shared" si="13"/>
        <v>0</v>
      </c>
    </row>
    <row r="27" spans="1:80" x14ac:dyDescent="0.25">
      <c r="A27" s="2"/>
      <c r="B27" s="3"/>
      <c r="AP27" s="5"/>
      <c r="BY27" s="4">
        <f t="shared" si="10"/>
        <v>0</v>
      </c>
      <c r="BZ27" s="4">
        <f t="shared" si="11"/>
        <v>0</v>
      </c>
      <c r="CA27" s="4">
        <f t="shared" si="12"/>
        <v>0</v>
      </c>
      <c r="CB27" s="4">
        <f t="shared" si="13"/>
        <v>0</v>
      </c>
    </row>
    <row r="28" spans="1:80" x14ac:dyDescent="0.25">
      <c r="A28" s="2"/>
      <c r="B28" s="3"/>
      <c r="AP28" s="5"/>
      <c r="BY28" s="4">
        <f t="shared" si="10"/>
        <v>0</v>
      </c>
      <c r="BZ28" s="4">
        <f t="shared" si="11"/>
        <v>0</v>
      </c>
      <c r="CA28" s="4">
        <f t="shared" si="12"/>
        <v>0</v>
      </c>
      <c r="CB28" s="4">
        <f t="shared" si="13"/>
        <v>0</v>
      </c>
    </row>
    <row r="29" spans="1:80" x14ac:dyDescent="0.25">
      <c r="A29" s="2"/>
      <c r="B29" s="3"/>
      <c r="AP29" s="5"/>
      <c r="BY29" s="4">
        <f t="shared" si="10"/>
        <v>0</v>
      </c>
      <c r="BZ29" s="4">
        <f t="shared" si="11"/>
        <v>0</v>
      </c>
      <c r="CA29" s="4">
        <f t="shared" si="12"/>
        <v>0</v>
      </c>
      <c r="CB29" s="4">
        <f t="shared" si="13"/>
        <v>0</v>
      </c>
    </row>
    <row r="30" spans="1:80" x14ac:dyDescent="0.25">
      <c r="A30" s="2"/>
      <c r="B30" s="3"/>
      <c r="AP30" s="5"/>
      <c r="BY30" s="4">
        <f t="shared" si="10"/>
        <v>0</v>
      </c>
      <c r="BZ30" s="4">
        <f t="shared" si="11"/>
        <v>0</v>
      </c>
      <c r="CA30" s="4">
        <f t="shared" si="12"/>
        <v>0</v>
      </c>
      <c r="CB30" s="4">
        <f t="shared" si="13"/>
        <v>0</v>
      </c>
    </row>
    <row r="31" spans="1:80" x14ac:dyDescent="0.25">
      <c r="A31" s="2"/>
      <c r="B31" s="3"/>
      <c r="AP31" s="5"/>
      <c r="BY31" s="4">
        <f t="shared" si="10"/>
        <v>0</v>
      </c>
      <c r="BZ31" s="4">
        <f t="shared" si="11"/>
        <v>0</v>
      </c>
      <c r="CA31" s="4">
        <f t="shared" si="12"/>
        <v>0</v>
      </c>
      <c r="CB31" s="4">
        <f t="shared" si="13"/>
        <v>0</v>
      </c>
    </row>
    <row r="32" spans="1:80" x14ac:dyDescent="0.25">
      <c r="A32" s="2"/>
      <c r="B32" s="3"/>
      <c r="AP32" s="5"/>
      <c r="BY32" s="4">
        <f t="shared" si="10"/>
        <v>0</v>
      </c>
      <c r="BZ32" s="4">
        <f t="shared" si="11"/>
        <v>0</v>
      </c>
      <c r="CA32" s="4">
        <f t="shared" si="12"/>
        <v>0</v>
      </c>
      <c r="CB32" s="4">
        <f t="shared" si="13"/>
        <v>0</v>
      </c>
    </row>
    <row r="33" spans="1:80" x14ac:dyDescent="0.25">
      <c r="A33" s="2"/>
      <c r="B33" s="3"/>
      <c r="AP33" s="5"/>
      <c r="BY33" s="4">
        <f t="shared" si="10"/>
        <v>0</v>
      </c>
      <c r="BZ33" s="4">
        <f t="shared" si="11"/>
        <v>0</v>
      </c>
      <c r="CA33" s="4">
        <f t="shared" si="12"/>
        <v>0</v>
      </c>
      <c r="CB33" s="4">
        <f t="shared" si="13"/>
        <v>0</v>
      </c>
    </row>
    <row r="34" spans="1:80" x14ac:dyDescent="0.25">
      <c r="A34" s="2"/>
      <c r="B34" s="3"/>
      <c r="AP34" s="5"/>
      <c r="BY34" s="4">
        <f t="shared" si="10"/>
        <v>0</v>
      </c>
      <c r="BZ34" s="4">
        <f t="shared" si="11"/>
        <v>0</v>
      </c>
      <c r="CA34" s="4">
        <f t="shared" si="12"/>
        <v>0</v>
      </c>
      <c r="CB34" s="4">
        <f t="shared" si="13"/>
        <v>0</v>
      </c>
    </row>
    <row r="35" spans="1:80" x14ac:dyDescent="0.25">
      <c r="A35" s="2"/>
      <c r="B35" s="3"/>
      <c r="AP35" s="5"/>
      <c r="BY35" s="4">
        <f t="shared" si="10"/>
        <v>0</v>
      </c>
      <c r="BZ35" s="4">
        <f t="shared" si="11"/>
        <v>0</v>
      </c>
      <c r="CA35" s="4">
        <f t="shared" si="12"/>
        <v>0</v>
      </c>
      <c r="CB35" s="4">
        <f t="shared" si="13"/>
        <v>0</v>
      </c>
    </row>
    <row r="36" spans="1:80" x14ac:dyDescent="0.25">
      <c r="A36" s="2"/>
      <c r="B36" s="3"/>
      <c r="AP36" s="5"/>
      <c r="BY36" s="4">
        <f t="shared" si="10"/>
        <v>0</v>
      </c>
      <c r="BZ36" s="4">
        <f t="shared" si="11"/>
        <v>0</v>
      </c>
      <c r="CA36" s="4">
        <f t="shared" si="12"/>
        <v>0</v>
      </c>
      <c r="CB36" s="4">
        <f t="shared" si="13"/>
        <v>0</v>
      </c>
    </row>
    <row r="37" spans="1:80" x14ac:dyDescent="0.25">
      <c r="A37" s="2"/>
      <c r="B37" s="3"/>
      <c r="AP37" s="5"/>
      <c r="BY37" s="4">
        <f t="shared" si="10"/>
        <v>0</v>
      </c>
      <c r="BZ37" s="4">
        <f t="shared" si="11"/>
        <v>0</v>
      </c>
      <c r="CA37" s="4">
        <f t="shared" si="12"/>
        <v>0</v>
      </c>
      <c r="CB37" s="4">
        <f t="shared" si="13"/>
        <v>0</v>
      </c>
    </row>
    <row r="38" spans="1:80" x14ac:dyDescent="0.25">
      <c r="A38" s="2"/>
      <c r="B38" s="3"/>
      <c r="AP38" s="5"/>
      <c r="BY38" s="4">
        <f t="shared" si="10"/>
        <v>0</v>
      </c>
      <c r="BZ38" s="4">
        <f t="shared" si="11"/>
        <v>0</v>
      </c>
      <c r="CA38" s="4">
        <f t="shared" si="12"/>
        <v>0</v>
      </c>
      <c r="CB38" s="4">
        <f t="shared" si="13"/>
        <v>0</v>
      </c>
    </row>
    <row r="39" spans="1:80" x14ac:dyDescent="0.25">
      <c r="A39" s="2"/>
      <c r="B39" s="3"/>
      <c r="AP39" s="5"/>
      <c r="BY39" s="4">
        <f t="shared" si="10"/>
        <v>0</v>
      </c>
      <c r="BZ39" s="4">
        <f t="shared" si="11"/>
        <v>0</v>
      </c>
      <c r="CA39" s="4">
        <f t="shared" si="12"/>
        <v>0</v>
      </c>
      <c r="CB39" s="4">
        <f t="shared" si="13"/>
        <v>0</v>
      </c>
    </row>
    <row r="40" spans="1:80" x14ac:dyDescent="0.25">
      <c r="A40" s="2"/>
      <c r="B40" s="3"/>
      <c r="AP40" s="5"/>
      <c r="BY40" s="4">
        <f t="shared" si="10"/>
        <v>0</v>
      </c>
      <c r="BZ40" s="4">
        <f t="shared" si="11"/>
        <v>0</v>
      </c>
      <c r="CA40" s="4">
        <f t="shared" si="12"/>
        <v>0</v>
      </c>
      <c r="CB40" s="4">
        <f t="shared" si="13"/>
        <v>0</v>
      </c>
    </row>
    <row r="41" spans="1:80" x14ac:dyDescent="0.25">
      <c r="A41" s="2"/>
      <c r="B41" s="3"/>
      <c r="AP41" s="5"/>
      <c r="BY41" s="4">
        <f t="shared" si="10"/>
        <v>0</v>
      </c>
      <c r="BZ41" s="4">
        <f t="shared" si="11"/>
        <v>0</v>
      </c>
      <c r="CA41" s="4">
        <f t="shared" si="12"/>
        <v>0</v>
      </c>
      <c r="CB41" s="4">
        <f t="shared" si="13"/>
        <v>0</v>
      </c>
    </row>
    <row r="42" spans="1:80" x14ac:dyDescent="0.25">
      <c r="A42" s="2"/>
      <c r="B42" s="3"/>
      <c r="AP42" s="5"/>
      <c r="BY42" s="4">
        <f t="shared" si="10"/>
        <v>0</v>
      </c>
      <c r="BZ42" s="4">
        <f t="shared" si="11"/>
        <v>0</v>
      </c>
      <c r="CA42" s="4">
        <f t="shared" si="12"/>
        <v>0</v>
      </c>
      <c r="CB42" s="4">
        <f t="shared" si="13"/>
        <v>0</v>
      </c>
    </row>
    <row r="43" spans="1:80" x14ac:dyDescent="0.25">
      <c r="A43" s="2"/>
      <c r="B43" s="3"/>
      <c r="AP43" s="5"/>
      <c r="BY43" s="4">
        <f t="shared" si="10"/>
        <v>0</v>
      </c>
      <c r="BZ43" s="4">
        <f t="shared" si="11"/>
        <v>0</v>
      </c>
      <c r="CA43" s="4">
        <f t="shared" si="12"/>
        <v>0</v>
      </c>
      <c r="CB43" s="4">
        <f t="shared" si="13"/>
        <v>0</v>
      </c>
    </row>
    <row r="44" spans="1:80" x14ac:dyDescent="0.25">
      <c r="A44" s="2"/>
      <c r="B44" s="3"/>
      <c r="AP44" s="5"/>
      <c r="BY44" s="4">
        <f t="shared" si="10"/>
        <v>0</v>
      </c>
      <c r="BZ44" s="4">
        <f t="shared" si="11"/>
        <v>0</v>
      </c>
      <c r="CA44" s="4">
        <f t="shared" si="12"/>
        <v>0</v>
      </c>
      <c r="CB44" s="4">
        <f t="shared" si="13"/>
        <v>0</v>
      </c>
    </row>
    <row r="45" spans="1:80" x14ac:dyDescent="0.25">
      <c r="A45" s="2"/>
      <c r="B45" s="3"/>
      <c r="AP45" s="5"/>
      <c r="BY45" s="4">
        <f t="shared" si="10"/>
        <v>0</v>
      </c>
      <c r="BZ45" s="4">
        <f t="shared" si="11"/>
        <v>0</v>
      </c>
      <c r="CA45" s="4">
        <f t="shared" si="12"/>
        <v>0</v>
      </c>
      <c r="CB45" s="4">
        <f t="shared" si="13"/>
        <v>0</v>
      </c>
    </row>
    <row r="46" spans="1:80" x14ac:dyDescent="0.25">
      <c r="A46" s="2"/>
      <c r="B46" s="3"/>
      <c r="AP46" s="5"/>
      <c r="BY46" s="4">
        <f t="shared" si="10"/>
        <v>0</v>
      </c>
      <c r="BZ46" s="4">
        <f t="shared" si="11"/>
        <v>0</v>
      </c>
      <c r="CA46" s="4">
        <f t="shared" si="12"/>
        <v>0</v>
      </c>
      <c r="CB46" s="4">
        <f t="shared" si="13"/>
        <v>0</v>
      </c>
    </row>
    <row r="47" spans="1:80" x14ac:dyDescent="0.25">
      <c r="A47" s="2"/>
      <c r="B47" s="3"/>
      <c r="AP47" s="5"/>
      <c r="BY47" s="4">
        <f t="shared" si="10"/>
        <v>0</v>
      </c>
      <c r="BZ47" s="4">
        <f t="shared" si="11"/>
        <v>0</v>
      </c>
      <c r="CA47" s="4">
        <f t="shared" si="12"/>
        <v>0</v>
      </c>
      <c r="CB47" s="4">
        <f t="shared" si="13"/>
        <v>0</v>
      </c>
    </row>
    <row r="48" spans="1:80" x14ac:dyDescent="0.25">
      <c r="A48" s="2"/>
      <c r="B48" s="3"/>
      <c r="AP48" s="5"/>
      <c r="BY48" s="4">
        <f t="shared" si="10"/>
        <v>0</v>
      </c>
      <c r="BZ48" s="4">
        <f t="shared" si="11"/>
        <v>0</v>
      </c>
      <c r="CA48" s="4">
        <f t="shared" si="12"/>
        <v>0</v>
      </c>
      <c r="CB48" s="4">
        <f t="shared" si="13"/>
        <v>0</v>
      </c>
    </row>
    <row r="49" spans="1:80" x14ac:dyDescent="0.25">
      <c r="A49" s="2"/>
      <c r="B49" s="3"/>
      <c r="AP49" s="5"/>
      <c r="BY49" s="4">
        <f t="shared" si="10"/>
        <v>0</v>
      </c>
      <c r="BZ49" s="4">
        <f t="shared" si="11"/>
        <v>0</v>
      </c>
      <c r="CA49" s="4">
        <f t="shared" si="12"/>
        <v>0</v>
      </c>
      <c r="CB49" s="4">
        <f t="shared" si="13"/>
        <v>0</v>
      </c>
    </row>
    <row r="50" spans="1:80" x14ac:dyDescent="0.25">
      <c r="A50" s="2"/>
      <c r="B50" s="3"/>
      <c r="AP50" s="5"/>
      <c r="BY50" s="4">
        <f t="shared" si="10"/>
        <v>0</v>
      </c>
      <c r="BZ50" s="4">
        <f t="shared" si="11"/>
        <v>0</v>
      </c>
      <c r="CA50" s="4">
        <f t="shared" si="12"/>
        <v>0</v>
      </c>
      <c r="CB50" s="4">
        <f t="shared" si="13"/>
        <v>0</v>
      </c>
    </row>
    <row r="51" spans="1:80" x14ac:dyDescent="0.25">
      <c r="A51" s="2"/>
      <c r="B51" s="3"/>
      <c r="AP51" s="5"/>
      <c r="BY51" s="4">
        <f t="shared" si="10"/>
        <v>0</v>
      </c>
      <c r="BZ51" s="4">
        <f t="shared" si="11"/>
        <v>0</v>
      </c>
      <c r="CA51" s="4">
        <f t="shared" si="12"/>
        <v>0</v>
      </c>
      <c r="CB51" s="4">
        <f t="shared" si="13"/>
        <v>0</v>
      </c>
    </row>
    <row r="52" spans="1:80" x14ac:dyDescent="0.25">
      <c r="A52" s="2"/>
      <c r="B52" s="3"/>
      <c r="AP52" s="5"/>
      <c r="BY52" s="4">
        <f t="shared" si="10"/>
        <v>0</v>
      </c>
      <c r="BZ52" s="4">
        <f t="shared" si="11"/>
        <v>0</v>
      </c>
      <c r="CA52" s="4">
        <f t="shared" si="12"/>
        <v>0</v>
      </c>
      <c r="CB52" s="4">
        <f t="shared" si="13"/>
        <v>0</v>
      </c>
    </row>
    <row r="53" spans="1:80" x14ac:dyDescent="0.25">
      <c r="A53" s="2"/>
      <c r="B53" s="3"/>
      <c r="AP53" s="5"/>
      <c r="BY53" s="4">
        <f t="shared" si="10"/>
        <v>0</v>
      </c>
      <c r="BZ53" s="4">
        <f t="shared" si="11"/>
        <v>0</v>
      </c>
      <c r="CA53" s="4">
        <f t="shared" si="12"/>
        <v>0</v>
      </c>
      <c r="CB53" s="4">
        <f t="shared" si="13"/>
        <v>0</v>
      </c>
    </row>
    <row r="54" spans="1:80" x14ac:dyDescent="0.25">
      <c r="A54" s="2"/>
      <c r="B54" s="3"/>
      <c r="AP54" s="5"/>
      <c r="BY54" s="4">
        <f t="shared" si="10"/>
        <v>0</v>
      </c>
      <c r="BZ54" s="4">
        <f t="shared" si="11"/>
        <v>0</v>
      </c>
      <c r="CA54" s="4">
        <f t="shared" si="12"/>
        <v>0</v>
      </c>
      <c r="CB54" s="4">
        <f t="shared" si="13"/>
        <v>0</v>
      </c>
    </row>
    <row r="55" spans="1:80" x14ac:dyDescent="0.25">
      <c r="A55" s="2"/>
      <c r="B55" s="3"/>
      <c r="AP55" s="5"/>
      <c r="BY55" s="4">
        <f t="shared" si="10"/>
        <v>0</v>
      </c>
      <c r="BZ55" s="4">
        <f t="shared" si="11"/>
        <v>0</v>
      </c>
      <c r="CA55" s="4">
        <f t="shared" si="12"/>
        <v>0</v>
      </c>
      <c r="CB55" s="4">
        <f t="shared" si="13"/>
        <v>0</v>
      </c>
    </row>
    <row r="56" spans="1:80" x14ac:dyDescent="0.25">
      <c r="A56" s="2"/>
      <c r="B56" s="3"/>
      <c r="AP56" s="5"/>
      <c r="BY56" s="4">
        <f t="shared" si="10"/>
        <v>0</v>
      </c>
      <c r="BZ56" s="4">
        <f t="shared" si="11"/>
        <v>0</v>
      </c>
      <c r="CA56" s="4">
        <f t="shared" si="12"/>
        <v>0</v>
      </c>
      <c r="CB56" s="4">
        <f t="shared" si="13"/>
        <v>0</v>
      </c>
    </row>
    <row r="57" spans="1:80" x14ac:dyDescent="0.25">
      <c r="A57" s="2"/>
      <c r="B57" s="3"/>
      <c r="AP57" s="5"/>
      <c r="BY57" s="4">
        <f t="shared" si="10"/>
        <v>0</v>
      </c>
      <c r="BZ57" s="4">
        <f t="shared" si="11"/>
        <v>0</v>
      </c>
      <c r="CA57" s="4">
        <f t="shared" si="12"/>
        <v>0</v>
      </c>
      <c r="CB57" s="4">
        <f t="shared" si="13"/>
        <v>0</v>
      </c>
    </row>
    <row r="58" spans="1:80" x14ac:dyDescent="0.25">
      <c r="A58" s="2"/>
      <c r="B58" s="3"/>
      <c r="AP58" s="5"/>
      <c r="BY58" s="4">
        <f t="shared" si="10"/>
        <v>0</v>
      </c>
      <c r="BZ58" s="4">
        <f t="shared" si="11"/>
        <v>0</v>
      </c>
      <c r="CA58" s="4">
        <f t="shared" si="12"/>
        <v>0</v>
      </c>
      <c r="CB58" s="4">
        <f t="shared" si="13"/>
        <v>0</v>
      </c>
    </row>
    <row r="59" spans="1:80" x14ac:dyDescent="0.25">
      <c r="A59" s="2"/>
      <c r="B59" s="3"/>
      <c r="AP59" s="5"/>
      <c r="BY59" s="4">
        <f t="shared" si="10"/>
        <v>0</v>
      </c>
      <c r="BZ59" s="4">
        <f t="shared" si="11"/>
        <v>0</v>
      </c>
      <c r="CA59" s="4">
        <f t="shared" si="12"/>
        <v>0</v>
      </c>
      <c r="CB59" s="4">
        <f t="shared" si="13"/>
        <v>0</v>
      </c>
    </row>
    <row r="60" spans="1:80" x14ac:dyDescent="0.25">
      <c r="A60" s="2"/>
      <c r="B60" s="3"/>
      <c r="AP60" s="5"/>
      <c r="BY60" s="4">
        <f t="shared" si="10"/>
        <v>0</v>
      </c>
      <c r="BZ60" s="4">
        <f t="shared" si="11"/>
        <v>0</v>
      </c>
      <c r="CA60" s="4">
        <f t="shared" si="12"/>
        <v>0</v>
      </c>
      <c r="CB60" s="4">
        <f t="shared" si="13"/>
        <v>0</v>
      </c>
    </row>
    <row r="61" spans="1:80" x14ac:dyDescent="0.25">
      <c r="A61" s="2"/>
      <c r="B61" s="3"/>
      <c r="AP61" s="5"/>
      <c r="BY61" s="4">
        <f t="shared" si="10"/>
        <v>0</v>
      </c>
      <c r="BZ61" s="4">
        <f t="shared" si="11"/>
        <v>0</v>
      </c>
      <c r="CA61" s="4">
        <f t="shared" si="12"/>
        <v>0</v>
      </c>
      <c r="CB61" s="4">
        <f t="shared" si="13"/>
        <v>0</v>
      </c>
    </row>
    <row r="62" spans="1:80" x14ac:dyDescent="0.25">
      <c r="A62" s="2"/>
      <c r="B62" s="3"/>
      <c r="AP62" s="5"/>
      <c r="BY62" s="4">
        <f t="shared" si="10"/>
        <v>0</v>
      </c>
      <c r="BZ62" s="4">
        <f t="shared" si="11"/>
        <v>0</v>
      </c>
      <c r="CA62" s="4">
        <f t="shared" si="12"/>
        <v>0</v>
      </c>
      <c r="CB62" s="4">
        <f t="shared" si="13"/>
        <v>0</v>
      </c>
    </row>
    <row r="63" spans="1:80" x14ac:dyDescent="0.25">
      <c r="A63" s="2"/>
      <c r="B63" s="3"/>
      <c r="AP63" s="5"/>
      <c r="BY63" s="4">
        <f t="shared" si="10"/>
        <v>0</v>
      </c>
      <c r="BZ63" s="4">
        <f t="shared" si="11"/>
        <v>0</v>
      </c>
      <c r="CA63" s="4">
        <f t="shared" si="12"/>
        <v>0</v>
      </c>
      <c r="CB63" s="4">
        <f t="shared" si="13"/>
        <v>0</v>
      </c>
    </row>
    <row r="64" spans="1:80" x14ac:dyDescent="0.25">
      <c r="A64" s="2"/>
      <c r="B64" s="3"/>
      <c r="AP64" s="5"/>
      <c r="BY64" s="4">
        <f t="shared" si="10"/>
        <v>0</v>
      </c>
      <c r="BZ64" s="4">
        <f t="shared" si="11"/>
        <v>0</v>
      </c>
      <c r="CA64" s="4">
        <f t="shared" si="12"/>
        <v>0</v>
      </c>
      <c r="CB64" s="4">
        <f t="shared" si="13"/>
        <v>0</v>
      </c>
    </row>
    <row r="65" spans="1:80" x14ac:dyDescent="0.25">
      <c r="A65" s="2"/>
      <c r="B65" s="3"/>
      <c r="AP65" s="5"/>
      <c r="BY65" s="4">
        <f t="shared" si="10"/>
        <v>0</v>
      </c>
      <c r="BZ65" s="4">
        <f t="shared" si="11"/>
        <v>0</v>
      </c>
      <c r="CA65" s="4">
        <f t="shared" si="12"/>
        <v>0</v>
      </c>
      <c r="CB65" s="4">
        <f t="shared" si="13"/>
        <v>0</v>
      </c>
    </row>
    <row r="66" spans="1:80" x14ac:dyDescent="0.25">
      <c r="A66" s="2"/>
      <c r="B66" s="3"/>
      <c r="AP66" s="5"/>
      <c r="BY66" s="4">
        <f t="shared" si="10"/>
        <v>0</v>
      </c>
      <c r="BZ66" s="4">
        <f t="shared" si="11"/>
        <v>0</v>
      </c>
      <c r="CA66" s="4">
        <f t="shared" si="12"/>
        <v>0</v>
      </c>
      <c r="CB66" s="4">
        <f t="shared" si="13"/>
        <v>0</v>
      </c>
    </row>
    <row r="67" spans="1:80" x14ac:dyDescent="0.25">
      <c r="A67" s="2"/>
      <c r="B67" s="3"/>
      <c r="AP67" s="5"/>
      <c r="BY67" s="4">
        <f t="shared" si="10"/>
        <v>0</v>
      </c>
      <c r="BZ67" s="4">
        <f t="shared" si="11"/>
        <v>0</v>
      </c>
      <c r="CA67" s="4">
        <f t="shared" si="12"/>
        <v>0</v>
      </c>
      <c r="CB67" s="4">
        <f t="shared" si="13"/>
        <v>0</v>
      </c>
    </row>
    <row r="68" spans="1:80" x14ac:dyDescent="0.25">
      <c r="A68" s="2"/>
      <c r="B68" s="3"/>
      <c r="AP68" s="5"/>
      <c r="BY68" s="4">
        <f t="shared" si="10"/>
        <v>0</v>
      </c>
      <c r="BZ68" s="4">
        <f t="shared" si="11"/>
        <v>0</v>
      </c>
      <c r="CA68" s="4">
        <f t="shared" si="12"/>
        <v>0</v>
      </c>
      <c r="CB68" s="4">
        <f t="shared" si="13"/>
        <v>0</v>
      </c>
    </row>
    <row r="69" spans="1:80" x14ac:dyDescent="0.25">
      <c r="A69" s="2"/>
      <c r="B69" s="3"/>
      <c r="AP69" s="5"/>
      <c r="BY69" s="4">
        <f t="shared" si="10"/>
        <v>0</v>
      </c>
      <c r="BZ69" s="4">
        <f t="shared" si="11"/>
        <v>0</v>
      </c>
      <c r="CA69" s="4">
        <f t="shared" si="12"/>
        <v>0</v>
      </c>
      <c r="CB69" s="4">
        <f t="shared" si="13"/>
        <v>0</v>
      </c>
    </row>
    <row r="70" spans="1:80" x14ac:dyDescent="0.25">
      <c r="A70" s="2"/>
      <c r="B70" s="3"/>
      <c r="AP70" s="5"/>
      <c r="BY70" s="4">
        <f t="shared" si="10"/>
        <v>0</v>
      </c>
      <c r="BZ70" s="4">
        <f t="shared" si="11"/>
        <v>0</v>
      </c>
      <c r="CA70" s="4">
        <f t="shared" si="12"/>
        <v>0</v>
      </c>
      <c r="CB70" s="4">
        <f t="shared" si="13"/>
        <v>0</v>
      </c>
    </row>
    <row r="71" spans="1:80" x14ac:dyDescent="0.25">
      <c r="A71" s="2"/>
      <c r="B71" s="3"/>
      <c r="AP71" s="5"/>
      <c r="BY71" s="4">
        <f t="shared" si="10"/>
        <v>0</v>
      </c>
      <c r="BZ71" s="4">
        <f t="shared" si="11"/>
        <v>0</v>
      </c>
      <c r="CA71" s="4">
        <f t="shared" si="12"/>
        <v>0</v>
      </c>
      <c r="CB71" s="4">
        <f t="shared" si="13"/>
        <v>0</v>
      </c>
    </row>
    <row r="72" spans="1:80" x14ac:dyDescent="0.25">
      <c r="A72" s="2"/>
      <c r="B72" s="3"/>
      <c r="AP72" s="5"/>
      <c r="BY72" s="4">
        <f t="shared" si="10"/>
        <v>0</v>
      </c>
      <c r="BZ72" s="4">
        <f t="shared" si="11"/>
        <v>0</v>
      </c>
      <c r="CA72" s="4">
        <f t="shared" si="12"/>
        <v>0</v>
      </c>
      <c r="CB72" s="4">
        <f t="shared" si="13"/>
        <v>0</v>
      </c>
    </row>
    <row r="73" spans="1:80" x14ac:dyDescent="0.25">
      <c r="A73" s="2"/>
      <c r="B73" s="3"/>
      <c r="AP73" s="5"/>
      <c r="BY73" s="4">
        <f t="shared" si="10"/>
        <v>0</v>
      </c>
      <c r="BZ73" s="4">
        <f t="shared" si="11"/>
        <v>0</v>
      </c>
      <c r="CA73" s="4">
        <f t="shared" si="12"/>
        <v>0</v>
      </c>
      <c r="CB73" s="4">
        <f t="shared" si="13"/>
        <v>0</v>
      </c>
    </row>
    <row r="74" spans="1:80" x14ac:dyDescent="0.25">
      <c r="A74" s="2"/>
      <c r="B74" s="3"/>
      <c r="AP74" s="5"/>
      <c r="BY74" s="4">
        <f t="shared" si="10"/>
        <v>0</v>
      </c>
      <c r="BZ74" s="4">
        <f t="shared" si="11"/>
        <v>0</v>
      </c>
      <c r="CA74" s="4">
        <f t="shared" si="12"/>
        <v>0</v>
      </c>
      <c r="CB74" s="4">
        <f t="shared" si="13"/>
        <v>0</v>
      </c>
    </row>
    <row r="75" spans="1:80" x14ac:dyDescent="0.25">
      <c r="A75" s="2"/>
      <c r="B75" s="3"/>
      <c r="AP75" s="5"/>
      <c r="BY75" s="4">
        <f t="shared" ref="BY75:BY138" si="14">BE75*$BU75*0.8566</f>
        <v>0</v>
      </c>
      <c r="BZ75" s="4">
        <f t="shared" ref="BZ75:BZ138" si="15">BF75*$BU75*0.8566</f>
        <v>0</v>
      </c>
      <c r="CA75" s="4">
        <f t="shared" ref="CA75:CA138" si="16">BJ75*$BU75*0.8566</f>
        <v>0</v>
      </c>
      <c r="CB75" s="4">
        <f t="shared" ref="CB75:CB138" si="17">BM75*$BU75*0.8566</f>
        <v>0</v>
      </c>
    </row>
    <row r="76" spans="1:80" x14ac:dyDescent="0.25">
      <c r="A76" s="2"/>
      <c r="B76" s="3"/>
      <c r="AP76" s="5"/>
      <c r="BY76" s="4">
        <f t="shared" si="14"/>
        <v>0</v>
      </c>
      <c r="BZ76" s="4">
        <f t="shared" si="15"/>
        <v>0</v>
      </c>
      <c r="CA76" s="4">
        <f t="shared" si="16"/>
        <v>0</v>
      </c>
      <c r="CB76" s="4">
        <f t="shared" si="17"/>
        <v>0</v>
      </c>
    </row>
    <row r="77" spans="1:80" x14ac:dyDescent="0.25">
      <c r="A77" s="2"/>
      <c r="B77" s="3"/>
      <c r="AP77" s="5"/>
      <c r="BY77" s="4">
        <f t="shared" si="14"/>
        <v>0</v>
      </c>
      <c r="BZ77" s="4">
        <f t="shared" si="15"/>
        <v>0</v>
      </c>
      <c r="CA77" s="4">
        <f t="shared" si="16"/>
        <v>0</v>
      </c>
      <c r="CB77" s="4">
        <f t="shared" si="17"/>
        <v>0</v>
      </c>
    </row>
    <row r="78" spans="1:80" x14ac:dyDescent="0.25">
      <c r="A78" s="2"/>
      <c r="B78" s="3"/>
      <c r="AP78" s="5"/>
      <c r="BY78" s="4">
        <f t="shared" si="14"/>
        <v>0</v>
      </c>
      <c r="BZ78" s="4">
        <f t="shared" si="15"/>
        <v>0</v>
      </c>
      <c r="CA78" s="4">
        <f t="shared" si="16"/>
        <v>0</v>
      </c>
      <c r="CB78" s="4">
        <f t="shared" si="17"/>
        <v>0</v>
      </c>
    </row>
    <row r="79" spans="1:80" x14ac:dyDescent="0.25">
      <c r="A79" s="2"/>
      <c r="B79" s="3"/>
      <c r="AP79" s="5"/>
      <c r="BY79" s="4">
        <f t="shared" si="14"/>
        <v>0</v>
      </c>
      <c r="BZ79" s="4">
        <f t="shared" si="15"/>
        <v>0</v>
      </c>
      <c r="CA79" s="4">
        <f t="shared" si="16"/>
        <v>0</v>
      </c>
      <c r="CB79" s="4">
        <f t="shared" si="17"/>
        <v>0</v>
      </c>
    </row>
    <row r="80" spans="1:80" x14ac:dyDescent="0.25">
      <c r="A80" s="2"/>
      <c r="B80" s="3"/>
      <c r="AP80" s="5"/>
      <c r="BY80" s="4">
        <f t="shared" si="14"/>
        <v>0</v>
      </c>
      <c r="BZ80" s="4">
        <f t="shared" si="15"/>
        <v>0</v>
      </c>
      <c r="CA80" s="4">
        <f t="shared" si="16"/>
        <v>0</v>
      </c>
      <c r="CB80" s="4">
        <f t="shared" si="17"/>
        <v>0</v>
      </c>
    </row>
    <row r="81" spans="1:80" x14ac:dyDescent="0.25">
      <c r="A81" s="2"/>
      <c r="B81" s="3"/>
      <c r="AP81" s="5"/>
      <c r="BY81" s="4">
        <f t="shared" si="14"/>
        <v>0</v>
      </c>
      <c r="BZ81" s="4">
        <f t="shared" si="15"/>
        <v>0</v>
      </c>
      <c r="CA81" s="4">
        <f t="shared" si="16"/>
        <v>0</v>
      </c>
      <c r="CB81" s="4">
        <f t="shared" si="17"/>
        <v>0</v>
      </c>
    </row>
    <row r="82" spans="1:80" x14ac:dyDescent="0.25">
      <c r="A82" s="2"/>
      <c r="B82" s="3"/>
      <c r="AP82" s="5"/>
      <c r="BY82" s="4">
        <f t="shared" si="14"/>
        <v>0</v>
      </c>
      <c r="BZ82" s="4">
        <f t="shared" si="15"/>
        <v>0</v>
      </c>
      <c r="CA82" s="4">
        <f t="shared" si="16"/>
        <v>0</v>
      </c>
      <c r="CB82" s="4">
        <f t="shared" si="17"/>
        <v>0</v>
      </c>
    </row>
    <row r="83" spans="1:80" x14ac:dyDescent="0.25">
      <c r="A83" s="2"/>
      <c r="B83" s="3"/>
      <c r="AP83" s="5"/>
      <c r="BY83" s="4">
        <f t="shared" si="14"/>
        <v>0</v>
      </c>
      <c r="BZ83" s="4">
        <f t="shared" si="15"/>
        <v>0</v>
      </c>
      <c r="CA83" s="4">
        <f t="shared" si="16"/>
        <v>0</v>
      </c>
      <c r="CB83" s="4">
        <f t="shared" si="17"/>
        <v>0</v>
      </c>
    </row>
    <row r="84" spans="1:80" x14ac:dyDescent="0.25">
      <c r="A84" s="2"/>
      <c r="B84" s="3"/>
      <c r="AP84" s="5"/>
      <c r="BY84" s="4">
        <f t="shared" si="14"/>
        <v>0</v>
      </c>
      <c r="BZ84" s="4">
        <f t="shared" si="15"/>
        <v>0</v>
      </c>
      <c r="CA84" s="4">
        <f t="shared" si="16"/>
        <v>0</v>
      </c>
      <c r="CB84" s="4">
        <f t="shared" si="17"/>
        <v>0</v>
      </c>
    </row>
    <row r="85" spans="1:80" x14ac:dyDescent="0.25">
      <c r="A85" s="2"/>
      <c r="B85" s="3"/>
      <c r="AP85" s="5"/>
      <c r="BY85" s="4">
        <f t="shared" si="14"/>
        <v>0</v>
      </c>
      <c r="BZ85" s="4">
        <f t="shared" si="15"/>
        <v>0</v>
      </c>
      <c r="CA85" s="4">
        <f t="shared" si="16"/>
        <v>0</v>
      </c>
      <c r="CB85" s="4">
        <f t="shared" si="17"/>
        <v>0</v>
      </c>
    </row>
    <row r="86" spans="1:80" x14ac:dyDescent="0.25">
      <c r="A86" s="2"/>
      <c r="B86" s="3"/>
      <c r="AP86" s="5"/>
      <c r="BY86" s="4">
        <f t="shared" si="14"/>
        <v>0</v>
      </c>
      <c r="BZ86" s="4">
        <f t="shared" si="15"/>
        <v>0</v>
      </c>
      <c r="CA86" s="4">
        <f t="shared" si="16"/>
        <v>0</v>
      </c>
      <c r="CB86" s="4">
        <f t="shared" si="17"/>
        <v>0</v>
      </c>
    </row>
    <row r="87" spans="1:80" x14ac:dyDescent="0.25">
      <c r="A87" s="2"/>
      <c r="B87" s="3"/>
      <c r="AP87" s="5"/>
      <c r="BY87" s="4">
        <f t="shared" si="14"/>
        <v>0</v>
      </c>
      <c r="BZ87" s="4">
        <f t="shared" si="15"/>
        <v>0</v>
      </c>
      <c r="CA87" s="4">
        <f t="shared" si="16"/>
        <v>0</v>
      </c>
      <c r="CB87" s="4">
        <f t="shared" si="17"/>
        <v>0</v>
      </c>
    </row>
    <row r="88" spans="1:80" x14ac:dyDescent="0.25">
      <c r="A88" s="2"/>
      <c r="B88" s="3"/>
      <c r="AP88" s="5"/>
      <c r="BY88" s="4">
        <f t="shared" si="14"/>
        <v>0</v>
      </c>
      <c r="BZ88" s="4">
        <f t="shared" si="15"/>
        <v>0</v>
      </c>
      <c r="CA88" s="4">
        <f t="shared" si="16"/>
        <v>0</v>
      </c>
      <c r="CB88" s="4">
        <f t="shared" si="17"/>
        <v>0</v>
      </c>
    </row>
    <row r="89" spans="1:80" x14ac:dyDescent="0.25">
      <c r="A89" s="2"/>
      <c r="B89" s="3"/>
      <c r="AP89" s="5"/>
      <c r="BY89" s="4">
        <f t="shared" si="14"/>
        <v>0</v>
      </c>
      <c r="BZ89" s="4">
        <f t="shared" si="15"/>
        <v>0</v>
      </c>
      <c r="CA89" s="4">
        <f t="shared" si="16"/>
        <v>0</v>
      </c>
      <c r="CB89" s="4">
        <f t="shared" si="17"/>
        <v>0</v>
      </c>
    </row>
    <row r="90" spans="1:80" x14ac:dyDescent="0.25">
      <c r="A90" s="2"/>
      <c r="B90" s="3"/>
      <c r="AP90" s="5"/>
      <c r="BY90" s="4">
        <f t="shared" si="14"/>
        <v>0</v>
      </c>
      <c r="BZ90" s="4">
        <f t="shared" si="15"/>
        <v>0</v>
      </c>
      <c r="CA90" s="4">
        <f t="shared" si="16"/>
        <v>0</v>
      </c>
      <c r="CB90" s="4">
        <f t="shared" si="17"/>
        <v>0</v>
      </c>
    </row>
    <row r="91" spans="1:80" x14ac:dyDescent="0.25">
      <c r="A91" s="2"/>
      <c r="B91" s="3"/>
      <c r="AP91" s="5"/>
      <c r="BY91" s="4">
        <f t="shared" si="14"/>
        <v>0</v>
      </c>
      <c r="BZ91" s="4">
        <f t="shared" si="15"/>
        <v>0</v>
      </c>
      <c r="CA91" s="4">
        <f t="shared" si="16"/>
        <v>0</v>
      </c>
      <c r="CB91" s="4">
        <f t="shared" si="17"/>
        <v>0</v>
      </c>
    </row>
    <row r="92" spans="1:80" x14ac:dyDescent="0.25">
      <c r="A92" s="2"/>
      <c r="B92" s="3"/>
      <c r="AP92" s="5"/>
      <c r="BY92" s="4">
        <f t="shared" si="14"/>
        <v>0</v>
      </c>
      <c r="BZ92" s="4">
        <f t="shared" si="15"/>
        <v>0</v>
      </c>
      <c r="CA92" s="4">
        <f t="shared" si="16"/>
        <v>0</v>
      </c>
      <c r="CB92" s="4">
        <f t="shared" si="17"/>
        <v>0</v>
      </c>
    </row>
    <row r="93" spans="1:80" x14ac:dyDescent="0.25">
      <c r="A93" s="2"/>
      <c r="B93" s="3"/>
      <c r="AP93" s="5"/>
      <c r="BY93" s="4">
        <f t="shared" si="14"/>
        <v>0</v>
      </c>
      <c r="BZ93" s="4">
        <f t="shared" si="15"/>
        <v>0</v>
      </c>
      <c r="CA93" s="4">
        <f t="shared" si="16"/>
        <v>0</v>
      </c>
      <c r="CB93" s="4">
        <f t="shared" si="17"/>
        <v>0</v>
      </c>
    </row>
    <row r="94" spans="1:80" x14ac:dyDescent="0.25">
      <c r="A94" s="2"/>
      <c r="B94" s="3"/>
      <c r="AP94" s="5"/>
      <c r="BY94" s="4">
        <f t="shared" si="14"/>
        <v>0</v>
      </c>
      <c r="BZ94" s="4">
        <f t="shared" si="15"/>
        <v>0</v>
      </c>
      <c r="CA94" s="4">
        <f t="shared" si="16"/>
        <v>0</v>
      </c>
      <c r="CB94" s="4">
        <f t="shared" si="17"/>
        <v>0</v>
      </c>
    </row>
    <row r="95" spans="1:80" x14ac:dyDescent="0.25">
      <c r="A95" s="2"/>
      <c r="B95" s="3"/>
      <c r="AP95" s="5"/>
      <c r="BY95" s="4">
        <f t="shared" si="14"/>
        <v>0</v>
      </c>
      <c r="BZ95" s="4">
        <f t="shared" si="15"/>
        <v>0</v>
      </c>
      <c r="CA95" s="4">
        <f t="shared" si="16"/>
        <v>0</v>
      </c>
      <c r="CB95" s="4">
        <f t="shared" si="17"/>
        <v>0</v>
      </c>
    </row>
    <row r="96" spans="1:80" x14ac:dyDescent="0.25">
      <c r="A96" s="2"/>
      <c r="B96" s="3"/>
      <c r="AP96" s="5"/>
      <c r="BY96" s="4">
        <f t="shared" si="14"/>
        <v>0</v>
      </c>
      <c r="BZ96" s="4">
        <f t="shared" si="15"/>
        <v>0</v>
      </c>
      <c r="CA96" s="4">
        <f t="shared" si="16"/>
        <v>0</v>
      </c>
      <c r="CB96" s="4">
        <f t="shared" si="17"/>
        <v>0</v>
      </c>
    </row>
    <row r="97" spans="1:80" x14ac:dyDescent="0.25">
      <c r="A97" s="2"/>
      <c r="B97" s="3"/>
      <c r="AP97" s="5"/>
      <c r="BY97" s="4">
        <f t="shared" si="14"/>
        <v>0</v>
      </c>
      <c r="BZ97" s="4">
        <f t="shared" si="15"/>
        <v>0</v>
      </c>
      <c r="CA97" s="4">
        <f t="shared" si="16"/>
        <v>0</v>
      </c>
      <c r="CB97" s="4">
        <f t="shared" si="17"/>
        <v>0</v>
      </c>
    </row>
    <row r="98" spans="1:80" x14ac:dyDescent="0.25">
      <c r="A98" s="2"/>
      <c r="B98" s="3"/>
      <c r="AP98" s="5"/>
      <c r="BY98" s="4">
        <f t="shared" si="14"/>
        <v>0</v>
      </c>
      <c r="BZ98" s="4">
        <f t="shared" si="15"/>
        <v>0</v>
      </c>
      <c r="CA98" s="4">
        <f t="shared" si="16"/>
        <v>0</v>
      </c>
      <c r="CB98" s="4">
        <f t="shared" si="17"/>
        <v>0</v>
      </c>
    </row>
    <row r="99" spans="1:80" x14ac:dyDescent="0.25">
      <c r="A99" s="2"/>
      <c r="B99" s="3"/>
      <c r="AP99" s="5"/>
      <c r="BY99" s="4">
        <f t="shared" si="14"/>
        <v>0</v>
      </c>
      <c r="BZ99" s="4">
        <f t="shared" si="15"/>
        <v>0</v>
      </c>
      <c r="CA99" s="4">
        <f t="shared" si="16"/>
        <v>0</v>
      </c>
      <c r="CB99" s="4">
        <f t="shared" si="17"/>
        <v>0</v>
      </c>
    </row>
    <row r="100" spans="1:80" x14ac:dyDescent="0.25">
      <c r="A100" s="2"/>
      <c r="B100" s="3"/>
      <c r="AP100" s="5"/>
      <c r="BY100" s="4">
        <f t="shared" si="14"/>
        <v>0</v>
      </c>
      <c r="BZ100" s="4">
        <f t="shared" si="15"/>
        <v>0</v>
      </c>
      <c r="CA100" s="4">
        <f t="shared" si="16"/>
        <v>0</v>
      </c>
      <c r="CB100" s="4">
        <f t="shared" si="17"/>
        <v>0</v>
      </c>
    </row>
    <row r="101" spans="1:80" x14ac:dyDescent="0.25">
      <c r="A101" s="2"/>
      <c r="B101" s="3"/>
      <c r="AP101" s="5"/>
      <c r="BY101" s="4">
        <f t="shared" si="14"/>
        <v>0</v>
      </c>
      <c r="BZ101" s="4">
        <f t="shared" si="15"/>
        <v>0</v>
      </c>
      <c r="CA101" s="4">
        <f t="shared" si="16"/>
        <v>0</v>
      </c>
      <c r="CB101" s="4">
        <f t="shared" si="17"/>
        <v>0</v>
      </c>
    </row>
    <row r="102" spans="1:80" x14ac:dyDescent="0.25">
      <c r="A102" s="2"/>
      <c r="B102" s="3"/>
      <c r="AP102" s="5"/>
      <c r="BY102" s="4">
        <f t="shared" si="14"/>
        <v>0</v>
      </c>
      <c r="BZ102" s="4">
        <f t="shared" si="15"/>
        <v>0</v>
      </c>
      <c r="CA102" s="4">
        <f t="shared" si="16"/>
        <v>0</v>
      </c>
      <c r="CB102" s="4">
        <f t="shared" si="17"/>
        <v>0</v>
      </c>
    </row>
    <row r="103" spans="1:80" x14ac:dyDescent="0.25">
      <c r="A103" s="2"/>
      <c r="B103" s="3"/>
      <c r="AP103" s="5"/>
      <c r="BY103" s="4">
        <f t="shared" si="14"/>
        <v>0</v>
      </c>
      <c r="BZ103" s="4">
        <f t="shared" si="15"/>
        <v>0</v>
      </c>
      <c r="CA103" s="4">
        <f t="shared" si="16"/>
        <v>0</v>
      </c>
      <c r="CB103" s="4">
        <f t="shared" si="17"/>
        <v>0</v>
      </c>
    </row>
    <row r="104" spans="1:80" x14ac:dyDescent="0.25">
      <c r="A104" s="2"/>
      <c r="B104" s="3"/>
      <c r="AP104" s="5"/>
      <c r="BY104" s="4">
        <f t="shared" si="14"/>
        <v>0</v>
      </c>
      <c r="BZ104" s="4">
        <f t="shared" si="15"/>
        <v>0</v>
      </c>
      <c r="CA104" s="4">
        <f t="shared" si="16"/>
        <v>0</v>
      </c>
      <c r="CB104" s="4">
        <f t="shared" si="17"/>
        <v>0</v>
      </c>
    </row>
    <row r="105" spans="1:80" x14ac:dyDescent="0.25">
      <c r="A105" s="2"/>
      <c r="B105" s="3"/>
      <c r="AP105" s="5"/>
      <c r="BY105" s="4">
        <f t="shared" si="14"/>
        <v>0</v>
      </c>
      <c r="BZ105" s="4">
        <f t="shared" si="15"/>
        <v>0</v>
      </c>
      <c r="CA105" s="4">
        <f t="shared" si="16"/>
        <v>0</v>
      </c>
      <c r="CB105" s="4">
        <f t="shared" si="17"/>
        <v>0</v>
      </c>
    </row>
    <row r="106" spans="1:80" x14ac:dyDescent="0.25">
      <c r="A106" s="2"/>
      <c r="B106" s="3"/>
      <c r="AP106" s="5"/>
      <c r="BY106" s="4">
        <f t="shared" si="14"/>
        <v>0</v>
      </c>
      <c r="BZ106" s="4">
        <f t="shared" si="15"/>
        <v>0</v>
      </c>
      <c r="CA106" s="4">
        <f t="shared" si="16"/>
        <v>0</v>
      </c>
      <c r="CB106" s="4">
        <f t="shared" si="17"/>
        <v>0</v>
      </c>
    </row>
    <row r="107" spans="1:80" x14ac:dyDescent="0.25">
      <c r="A107" s="2"/>
      <c r="B107" s="3"/>
      <c r="AP107" s="5"/>
      <c r="BY107" s="4">
        <f t="shared" si="14"/>
        <v>0</v>
      </c>
      <c r="BZ107" s="4">
        <f t="shared" si="15"/>
        <v>0</v>
      </c>
      <c r="CA107" s="4">
        <f t="shared" si="16"/>
        <v>0</v>
      </c>
      <c r="CB107" s="4">
        <f t="shared" si="17"/>
        <v>0</v>
      </c>
    </row>
    <row r="108" spans="1:80" x14ac:dyDescent="0.25">
      <c r="A108" s="2"/>
      <c r="B108" s="3"/>
      <c r="AP108" s="5"/>
      <c r="BY108" s="4">
        <f t="shared" si="14"/>
        <v>0</v>
      </c>
      <c r="BZ108" s="4">
        <f t="shared" si="15"/>
        <v>0</v>
      </c>
      <c r="CA108" s="4">
        <f t="shared" si="16"/>
        <v>0</v>
      </c>
      <c r="CB108" s="4">
        <f t="shared" si="17"/>
        <v>0</v>
      </c>
    </row>
    <row r="109" spans="1:80" x14ac:dyDescent="0.25">
      <c r="A109" s="2"/>
      <c r="B109" s="3"/>
      <c r="AP109" s="5"/>
      <c r="BY109" s="4">
        <f t="shared" si="14"/>
        <v>0</v>
      </c>
      <c r="BZ109" s="4">
        <f t="shared" si="15"/>
        <v>0</v>
      </c>
      <c r="CA109" s="4">
        <f t="shared" si="16"/>
        <v>0</v>
      </c>
      <c r="CB109" s="4">
        <f t="shared" si="17"/>
        <v>0</v>
      </c>
    </row>
    <row r="110" spans="1:80" x14ac:dyDescent="0.25">
      <c r="A110" s="2"/>
      <c r="B110" s="3"/>
      <c r="AP110" s="5"/>
      <c r="BY110" s="4">
        <f t="shared" si="14"/>
        <v>0</v>
      </c>
      <c r="BZ110" s="4">
        <f t="shared" si="15"/>
        <v>0</v>
      </c>
      <c r="CA110" s="4">
        <f t="shared" si="16"/>
        <v>0</v>
      </c>
      <c r="CB110" s="4">
        <f t="shared" si="17"/>
        <v>0</v>
      </c>
    </row>
    <row r="111" spans="1:80" x14ac:dyDescent="0.25">
      <c r="A111" s="2"/>
      <c r="B111" s="3"/>
      <c r="AP111" s="5"/>
      <c r="BY111" s="4">
        <f t="shared" si="14"/>
        <v>0</v>
      </c>
      <c r="BZ111" s="4">
        <f t="shared" si="15"/>
        <v>0</v>
      </c>
      <c r="CA111" s="4">
        <f t="shared" si="16"/>
        <v>0</v>
      </c>
      <c r="CB111" s="4">
        <f t="shared" si="17"/>
        <v>0</v>
      </c>
    </row>
    <row r="112" spans="1:80" x14ac:dyDescent="0.25">
      <c r="A112" s="2"/>
      <c r="B112" s="3"/>
      <c r="AP112" s="5"/>
      <c r="BY112" s="4">
        <f t="shared" si="14"/>
        <v>0</v>
      </c>
      <c r="BZ112" s="4">
        <f t="shared" si="15"/>
        <v>0</v>
      </c>
      <c r="CA112" s="4">
        <f t="shared" si="16"/>
        <v>0</v>
      </c>
      <c r="CB112" s="4">
        <f t="shared" si="17"/>
        <v>0</v>
      </c>
    </row>
    <row r="113" spans="1:80" x14ac:dyDescent="0.25">
      <c r="A113" s="2"/>
      <c r="B113" s="3"/>
      <c r="AP113" s="5"/>
      <c r="BY113" s="4">
        <f t="shared" si="14"/>
        <v>0</v>
      </c>
      <c r="BZ113" s="4">
        <f t="shared" si="15"/>
        <v>0</v>
      </c>
      <c r="CA113" s="4">
        <f t="shared" si="16"/>
        <v>0</v>
      </c>
      <c r="CB113" s="4">
        <f t="shared" si="17"/>
        <v>0</v>
      </c>
    </row>
    <row r="114" spans="1:80" x14ac:dyDescent="0.25">
      <c r="A114" s="2"/>
      <c r="B114" s="3"/>
      <c r="AP114" s="5"/>
      <c r="BY114" s="4">
        <f t="shared" si="14"/>
        <v>0</v>
      </c>
      <c r="BZ114" s="4">
        <f t="shared" si="15"/>
        <v>0</v>
      </c>
      <c r="CA114" s="4">
        <f t="shared" si="16"/>
        <v>0</v>
      </c>
      <c r="CB114" s="4">
        <f t="shared" si="17"/>
        <v>0</v>
      </c>
    </row>
    <row r="115" spans="1:80" x14ac:dyDescent="0.25">
      <c r="A115" s="2"/>
      <c r="B115" s="3"/>
      <c r="AP115" s="5"/>
      <c r="BY115" s="4">
        <f t="shared" si="14"/>
        <v>0</v>
      </c>
      <c r="BZ115" s="4">
        <f t="shared" si="15"/>
        <v>0</v>
      </c>
      <c r="CA115" s="4">
        <f t="shared" si="16"/>
        <v>0</v>
      </c>
      <c r="CB115" s="4">
        <f t="shared" si="17"/>
        <v>0</v>
      </c>
    </row>
    <row r="116" spans="1:80" x14ac:dyDescent="0.25">
      <c r="A116" s="2"/>
      <c r="B116" s="3"/>
      <c r="AP116" s="5"/>
      <c r="BY116" s="4">
        <f t="shared" si="14"/>
        <v>0</v>
      </c>
      <c r="BZ116" s="4">
        <f t="shared" si="15"/>
        <v>0</v>
      </c>
      <c r="CA116" s="4">
        <f t="shared" si="16"/>
        <v>0</v>
      </c>
      <c r="CB116" s="4">
        <f t="shared" si="17"/>
        <v>0</v>
      </c>
    </row>
    <row r="117" spans="1:80" x14ac:dyDescent="0.25">
      <c r="A117" s="2"/>
      <c r="B117" s="3"/>
      <c r="AP117" s="5"/>
      <c r="BY117" s="4">
        <f t="shared" si="14"/>
        <v>0</v>
      </c>
      <c r="BZ117" s="4">
        <f t="shared" si="15"/>
        <v>0</v>
      </c>
      <c r="CA117" s="4">
        <f t="shared" si="16"/>
        <v>0</v>
      </c>
      <c r="CB117" s="4">
        <f t="shared" si="17"/>
        <v>0</v>
      </c>
    </row>
    <row r="118" spans="1:80" x14ac:dyDescent="0.25">
      <c r="A118" s="2"/>
      <c r="B118" s="3"/>
      <c r="AP118" s="5"/>
      <c r="BY118" s="4">
        <f t="shared" si="14"/>
        <v>0</v>
      </c>
      <c r="BZ118" s="4">
        <f t="shared" si="15"/>
        <v>0</v>
      </c>
      <c r="CA118" s="4">
        <f t="shared" si="16"/>
        <v>0</v>
      </c>
      <c r="CB118" s="4">
        <f t="shared" si="17"/>
        <v>0</v>
      </c>
    </row>
    <row r="119" spans="1:80" x14ac:dyDescent="0.25">
      <c r="A119" s="2"/>
      <c r="B119" s="3"/>
      <c r="AP119" s="5"/>
      <c r="BY119" s="4">
        <f t="shared" si="14"/>
        <v>0</v>
      </c>
      <c r="BZ119" s="4">
        <f t="shared" si="15"/>
        <v>0</v>
      </c>
      <c r="CA119" s="4">
        <f t="shared" si="16"/>
        <v>0</v>
      </c>
      <c r="CB119" s="4">
        <f t="shared" si="17"/>
        <v>0</v>
      </c>
    </row>
    <row r="120" spans="1:80" x14ac:dyDescent="0.25">
      <c r="A120" s="2"/>
      <c r="B120" s="3"/>
      <c r="AP120" s="5"/>
      <c r="BY120" s="4">
        <f t="shared" si="14"/>
        <v>0</v>
      </c>
      <c r="BZ120" s="4">
        <f t="shared" si="15"/>
        <v>0</v>
      </c>
      <c r="CA120" s="4">
        <f t="shared" si="16"/>
        <v>0</v>
      </c>
      <c r="CB120" s="4">
        <f t="shared" si="17"/>
        <v>0</v>
      </c>
    </row>
    <row r="121" spans="1:80" x14ac:dyDescent="0.25">
      <c r="A121" s="2"/>
      <c r="B121" s="3"/>
      <c r="AP121" s="5"/>
      <c r="BY121" s="4">
        <f t="shared" si="14"/>
        <v>0</v>
      </c>
      <c r="BZ121" s="4">
        <f t="shared" si="15"/>
        <v>0</v>
      </c>
      <c r="CA121" s="4">
        <f t="shared" si="16"/>
        <v>0</v>
      </c>
      <c r="CB121" s="4">
        <f t="shared" si="17"/>
        <v>0</v>
      </c>
    </row>
    <row r="122" spans="1:80" x14ac:dyDescent="0.25">
      <c r="A122" s="2"/>
      <c r="B122" s="3"/>
      <c r="AP122" s="5"/>
      <c r="BY122" s="4">
        <f t="shared" si="14"/>
        <v>0</v>
      </c>
      <c r="BZ122" s="4">
        <f t="shared" si="15"/>
        <v>0</v>
      </c>
      <c r="CA122" s="4">
        <f t="shared" si="16"/>
        <v>0</v>
      </c>
      <c r="CB122" s="4">
        <f t="shared" si="17"/>
        <v>0</v>
      </c>
    </row>
    <row r="123" spans="1:80" x14ac:dyDescent="0.25">
      <c r="A123" s="2"/>
      <c r="B123" s="3"/>
      <c r="AP123" s="5"/>
      <c r="BY123" s="4">
        <f t="shared" si="14"/>
        <v>0</v>
      </c>
      <c r="BZ123" s="4">
        <f t="shared" si="15"/>
        <v>0</v>
      </c>
      <c r="CA123" s="4">
        <f t="shared" si="16"/>
        <v>0</v>
      </c>
      <c r="CB123" s="4">
        <f t="shared" si="17"/>
        <v>0</v>
      </c>
    </row>
    <row r="124" spans="1:80" x14ac:dyDescent="0.25">
      <c r="A124" s="2"/>
      <c r="B124" s="3"/>
      <c r="AP124" s="5"/>
      <c r="BY124" s="4">
        <f t="shared" si="14"/>
        <v>0</v>
      </c>
      <c r="BZ124" s="4">
        <f t="shared" si="15"/>
        <v>0</v>
      </c>
      <c r="CA124" s="4">
        <f t="shared" si="16"/>
        <v>0</v>
      </c>
      <c r="CB124" s="4">
        <f t="shared" si="17"/>
        <v>0</v>
      </c>
    </row>
    <row r="125" spans="1:80" x14ac:dyDescent="0.25">
      <c r="A125" s="2"/>
      <c r="B125" s="3"/>
      <c r="AP125" s="5"/>
      <c r="BY125" s="4">
        <f t="shared" si="14"/>
        <v>0</v>
      </c>
      <c r="BZ125" s="4">
        <f t="shared" si="15"/>
        <v>0</v>
      </c>
      <c r="CA125" s="4">
        <f t="shared" si="16"/>
        <v>0</v>
      </c>
      <c r="CB125" s="4">
        <f t="shared" si="17"/>
        <v>0</v>
      </c>
    </row>
    <row r="126" spans="1:80" x14ac:dyDescent="0.25">
      <c r="A126" s="2"/>
      <c r="B126" s="3"/>
      <c r="AP126" s="5"/>
      <c r="BY126" s="4">
        <f t="shared" si="14"/>
        <v>0</v>
      </c>
      <c r="BZ126" s="4">
        <f t="shared" si="15"/>
        <v>0</v>
      </c>
      <c r="CA126" s="4">
        <f t="shared" si="16"/>
        <v>0</v>
      </c>
      <c r="CB126" s="4">
        <f t="shared" si="17"/>
        <v>0</v>
      </c>
    </row>
    <row r="127" spans="1:80" x14ac:dyDescent="0.25">
      <c r="A127" s="2"/>
      <c r="B127" s="3"/>
      <c r="AP127" s="5"/>
      <c r="BY127" s="4">
        <f t="shared" si="14"/>
        <v>0</v>
      </c>
      <c r="BZ127" s="4">
        <f t="shared" si="15"/>
        <v>0</v>
      </c>
      <c r="CA127" s="4">
        <f t="shared" si="16"/>
        <v>0</v>
      </c>
      <c r="CB127" s="4">
        <f t="shared" si="17"/>
        <v>0</v>
      </c>
    </row>
    <row r="128" spans="1:80" x14ac:dyDescent="0.25">
      <c r="A128" s="2"/>
      <c r="B128" s="3"/>
      <c r="AP128" s="5"/>
      <c r="BY128" s="4">
        <f t="shared" si="14"/>
        <v>0</v>
      </c>
      <c r="BZ128" s="4">
        <f t="shared" si="15"/>
        <v>0</v>
      </c>
      <c r="CA128" s="4">
        <f t="shared" si="16"/>
        <v>0</v>
      </c>
      <c r="CB128" s="4">
        <f t="shared" si="17"/>
        <v>0</v>
      </c>
    </row>
    <row r="129" spans="1:80" x14ac:dyDescent="0.25">
      <c r="A129" s="2"/>
      <c r="B129" s="3"/>
      <c r="AP129" s="5"/>
      <c r="BY129" s="4">
        <f t="shared" si="14"/>
        <v>0</v>
      </c>
      <c r="BZ129" s="4">
        <f t="shared" si="15"/>
        <v>0</v>
      </c>
      <c r="CA129" s="4">
        <f t="shared" si="16"/>
        <v>0</v>
      </c>
      <c r="CB129" s="4">
        <f t="shared" si="17"/>
        <v>0</v>
      </c>
    </row>
    <row r="130" spans="1:80" x14ac:dyDescent="0.25">
      <c r="A130" s="2"/>
      <c r="B130" s="3"/>
      <c r="AP130" s="5"/>
      <c r="BY130" s="4">
        <f t="shared" si="14"/>
        <v>0</v>
      </c>
      <c r="BZ130" s="4">
        <f t="shared" si="15"/>
        <v>0</v>
      </c>
      <c r="CA130" s="4">
        <f t="shared" si="16"/>
        <v>0</v>
      </c>
      <c r="CB130" s="4">
        <f t="shared" si="17"/>
        <v>0</v>
      </c>
    </row>
    <row r="131" spans="1:80" x14ac:dyDescent="0.25">
      <c r="A131" s="2"/>
      <c r="B131" s="3"/>
      <c r="AP131" s="5"/>
      <c r="BY131" s="4">
        <f t="shared" si="14"/>
        <v>0</v>
      </c>
      <c r="BZ131" s="4">
        <f t="shared" si="15"/>
        <v>0</v>
      </c>
      <c r="CA131" s="4">
        <f t="shared" si="16"/>
        <v>0</v>
      </c>
      <c r="CB131" s="4">
        <f t="shared" si="17"/>
        <v>0</v>
      </c>
    </row>
    <row r="132" spans="1:80" x14ac:dyDescent="0.25">
      <c r="A132" s="2"/>
      <c r="B132" s="3"/>
      <c r="AP132" s="5"/>
      <c r="BY132" s="4">
        <f t="shared" si="14"/>
        <v>0</v>
      </c>
      <c r="BZ132" s="4">
        <f t="shared" si="15"/>
        <v>0</v>
      </c>
      <c r="CA132" s="4">
        <f t="shared" si="16"/>
        <v>0</v>
      </c>
      <c r="CB132" s="4">
        <f t="shared" si="17"/>
        <v>0</v>
      </c>
    </row>
    <row r="133" spans="1:80" x14ac:dyDescent="0.25">
      <c r="A133" s="2"/>
      <c r="B133" s="3"/>
      <c r="AP133" s="5"/>
      <c r="BY133" s="4">
        <f t="shared" si="14"/>
        <v>0</v>
      </c>
      <c r="BZ133" s="4">
        <f t="shared" si="15"/>
        <v>0</v>
      </c>
      <c r="CA133" s="4">
        <f t="shared" si="16"/>
        <v>0</v>
      </c>
      <c r="CB133" s="4">
        <f t="shared" si="17"/>
        <v>0</v>
      </c>
    </row>
    <row r="134" spans="1:80" x14ac:dyDescent="0.25">
      <c r="A134" s="2"/>
      <c r="B134" s="3"/>
      <c r="AP134" s="5"/>
      <c r="BY134" s="4">
        <f t="shared" si="14"/>
        <v>0</v>
      </c>
      <c r="BZ134" s="4">
        <f t="shared" si="15"/>
        <v>0</v>
      </c>
      <c r="CA134" s="4">
        <f t="shared" si="16"/>
        <v>0</v>
      </c>
      <c r="CB134" s="4">
        <f t="shared" si="17"/>
        <v>0</v>
      </c>
    </row>
    <row r="135" spans="1:80" x14ac:dyDescent="0.25">
      <c r="A135" s="2"/>
      <c r="B135" s="3"/>
      <c r="AP135" s="5"/>
      <c r="BY135" s="4">
        <f t="shared" si="14"/>
        <v>0</v>
      </c>
      <c r="BZ135" s="4">
        <f t="shared" si="15"/>
        <v>0</v>
      </c>
      <c r="CA135" s="4">
        <f t="shared" si="16"/>
        <v>0</v>
      </c>
      <c r="CB135" s="4">
        <f t="shared" si="17"/>
        <v>0</v>
      </c>
    </row>
    <row r="136" spans="1:80" x14ac:dyDescent="0.25">
      <c r="A136" s="2"/>
      <c r="B136" s="3"/>
      <c r="AP136" s="5"/>
      <c r="BY136" s="4">
        <f t="shared" si="14"/>
        <v>0</v>
      </c>
      <c r="BZ136" s="4">
        <f t="shared" si="15"/>
        <v>0</v>
      </c>
      <c r="CA136" s="4">
        <f t="shared" si="16"/>
        <v>0</v>
      </c>
      <c r="CB136" s="4">
        <f t="shared" si="17"/>
        <v>0</v>
      </c>
    </row>
    <row r="137" spans="1:80" x14ac:dyDescent="0.25">
      <c r="A137" s="2"/>
      <c r="B137" s="3"/>
      <c r="AP137" s="5"/>
      <c r="BY137" s="4">
        <f t="shared" si="14"/>
        <v>0</v>
      </c>
      <c r="BZ137" s="4">
        <f t="shared" si="15"/>
        <v>0</v>
      </c>
      <c r="CA137" s="4">
        <f t="shared" si="16"/>
        <v>0</v>
      </c>
      <c r="CB137" s="4">
        <f t="shared" si="17"/>
        <v>0</v>
      </c>
    </row>
    <row r="138" spans="1:80" x14ac:dyDescent="0.25">
      <c r="A138" s="2"/>
      <c r="B138" s="3"/>
      <c r="AP138" s="5"/>
      <c r="BY138" s="4">
        <f t="shared" si="14"/>
        <v>0</v>
      </c>
      <c r="BZ138" s="4">
        <f t="shared" si="15"/>
        <v>0</v>
      </c>
      <c r="CA138" s="4">
        <f t="shared" si="16"/>
        <v>0</v>
      </c>
      <c r="CB138" s="4">
        <f t="shared" si="17"/>
        <v>0</v>
      </c>
    </row>
    <row r="139" spans="1:80" x14ac:dyDescent="0.25">
      <c r="A139" s="2"/>
      <c r="B139" s="3"/>
      <c r="AP139" s="5"/>
      <c r="BY139" s="4">
        <f t="shared" ref="BY139:BY146" si="18">BE139*$BU139*0.8566</f>
        <v>0</v>
      </c>
      <c r="BZ139" s="4">
        <f t="shared" ref="BZ139:BZ146" si="19">BF139*$BU139*0.8566</f>
        <v>0</v>
      </c>
      <c r="CA139" s="4">
        <f t="shared" ref="CA139:CA146" si="20">BJ139*$BU139*0.8566</f>
        <v>0</v>
      </c>
      <c r="CB139" s="4">
        <f t="shared" ref="CB139:CB146" si="21">BM139*$BU139*0.8566</f>
        <v>0</v>
      </c>
    </row>
    <row r="140" spans="1:80" x14ac:dyDescent="0.25">
      <c r="A140" s="2"/>
      <c r="B140" s="3"/>
      <c r="AP140" s="5"/>
      <c r="BY140" s="4">
        <f t="shared" si="18"/>
        <v>0</v>
      </c>
      <c r="BZ140" s="4">
        <f t="shared" si="19"/>
        <v>0</v>
      </c>
      <c r="CA140" s="4">
        <f t="shared" si="20"/>
        <v>0</v>
      </c>
      <c r="CB140" s="4">
        <f t="shared" si="21"/>
        <v>0</v>
      </c>
    </row>
    <row r="141" spans="1:80" x14ac:dyDescent="0.25">
      <c r="A141" s="2"/>
      <c r="B141" s="3"/>
      <c r="AP141" s="5"/>
      <c r="BY141" s="4">
        <f t="shared" si="18"/>
        <v>0</v>
      </c>
      <c r="BZ141" s="4">
        <f t="shared" si="19"/>
        <v>0</v>
      </c>
      <c r="CA141" s="4">
        <f t="shared" si="20"/>
        <v>0</v>
      </c>
      <c r="CB141" s="4">
        <f t="shared" si="21"/>
        <v>0</v>
      </c>
    </row>
    <row r="142" spans="1:80" x14ac:dyDescent="0.25">
      <c r="A142" s="2"/>
      <c r="B142" s="3"/>
      <c r="AP142" s="5"/>
      <c r="BY142" s="4">
        <f t="shared" si="18"/>
        <v>0</v>
      </c>
      <c r="BZ142" s="4">
        <f t="shared" si="19"/>
        <v>0</v>
      </c>
      <c r="CA142" s="4">
        <f t="shared" si="20"/>
        <v>0</v>
      </c>
      <c r="CB142" s="4">
        <f t="shared" si="21"/>
        <v>0</v>
      </c>
    </row>
    <row r="143" spans="1:80" x14ac:dyDescent="0.25">
      <c r="A143" s="2"/>
      <c r="B143" s="3"/>
      <c r="AP143" s="5"/>
      <c r="BY143" s="4">
        <f t="shared" si="18"/>
        <v>0</v>
      </c>
      <c r="BZ143" s="4">
        <f t="shared" si="19"/>
        <v>0</v>
      </c>
      <c r="CA143" s="4">
        <f t="shared" si="20"/>
        <v>0</v>
      </c>
      <c r="CB143" s="4">
        <f t="shared" si="21"/>
        <v>0</v>
      </c>
    </row>
    <row r="144" spans="1:80" x14ac:dyDescent="0.25">
      <c r="A144" s="2"/>
      <c r="B144" s="3"/>
      <c r="AP144" s="5"/>
      <c r="BY144" s="4">
        <f t="shared" si="18"/>
        <v>0</v>
      </c>
      <c r="BZ144" s="4">
        <f t="shared" si="19"/>
        <v>0</v>
      </c>
      <c r="CA144" s="4">
        <f t="shared" si="20"/>
        <v>0</v>
      </c>
      <c r="CB144" s="4">
        <f t="shared" si="21"/>
        <v>0</v>
      </c>
    </row>
    <row r="145" spans="1:80" x14ac:dyDescent="0.25">
      <c r="A145" s="2"/>
      <c r="B145" s="3"/>
      <c r="AP145" s="5"/>
      <c r="BY145" s="4">
        <f t="shared" si="18"/>
        <v>0</v>
      </c>
      <c r="BZ145" s="4">
        <f t="shared" si="19"/>
        <v>0</v>
      </c>
      <c r="CA145" s="4">
        <f t="shared" si="20"/>
        <v>0</v>
      </c>
      <c r="CB145" s="4">
        <f t="shared" si="21"/>
        <v>0</v>
      </c>
    </row>
    <row r="146" spans="1:80" x14ac:dyDescent="0.25">
      <c r="A146" s="2"/>
      <c r="B146" s="3"/>
      <c r="AP146" s="5"/>
      <c r="BY146" s="4">
        <f t="shared" si="18"/>
        <v>0</v>
      </c>
      <c r="BZ146" s="4">
        <f t="shared" si="19"/>
        <v>0</v>
      </c>
      <c r="CA146" s="4">
        <f t="shared" si="20"/>
        <v>0</v>
      </c>
      <c r="CB146" s="4">
        <f t="shared" si="21"/>
        <v>0</v>
      </c>
    </row>
    <row r="147" spans="1:80" x14ac:dyDescent="0.25">
      <c r="A147" s="2"/>
      <c r="B147" s="3"/>
      <c r="AP147" s="5"/>
      <c r="BY147" s="4">
        <f t="shared" ref="BY147:BY181" si="22">BE147*$BU147*0.8566</f>
        <v>0</v>
      </c>
      <c r="BZ147" s="4">
        <f t="shared" ref="BZ147:BZ181" si="23">BF147*$BU147*0.8566</f>
        <v>0</v>
      </c>
      <c r="CA147" s="4">
        <f t="shared" ref="CA147:CA181" si="24">BJ147*$BU147*0.8566</f>
        <v>0</v>
      </c>
      <c r="CB147" s="4">
        <f t="shared" ref="CB147:CB181" si="25">BM147*$BU147*0.8566</f>
        <v>0</v>
      </c>
    </row>
    <row r="148" spans="1:80" x14ac:dyDescent="0.25">
      <c r="B148" s="3"/>
      <c r="BY148" s="4">
        <f t="shared" si="22"/>
        <v>0</v>
      </c>
      <c r="BZ148" s="4">
        <f t="shared" si="23"/>
        <v>0</v>
      </c>
      <c r="CA148" s="4">
        <f t="shared" si="24"/>
        <v>0</v>
      </c>
      <c r="CB148" s="4">
        <f t="shared" si="25"/>
        <v>0</v>
      </c>
    </row>
    <row r="149" spans="1:80" x14ac:dyDescent="0.25">
      <c r="B149" s="3"/>
      <c r="BY149" s="4">
        <f t="shared" si="22"/>
        <v>0</v>
      </c>
      <c r="BZ149" s="4">
        <f t="shared" si="23"/>
        <v>0</v>
      </c>
      <c r="CA149" s="4">
        <f t="shared" si="24"/>
        <v>0</v>
      </c>
      <c r="CB149" s="4">
        <f t="shared" si="25"/>
        <v>0</v>
      </c>
    </row>
    <row r="150" spans="1:80" x14ac:dyDescent="0.25">
      <c r="B150" s="3"/>
      <c r="BY150" s="4">
        <f t="shared" si="22"/>
        <v>0</v>
      </c>
      <c r="BZ150" s="4">
        <f t="shared" si="23"/>
        <v>0</v>
      </c>
      <c r="CA150" s="4">
        <f t="shared" si="24"/>
        <v>0</v>
      </c>
      <c r="CB150" s="4">
        <f t="shared" si="25"/>
        <v>0</v>
      </c>
    </row>
    <row r="151" spans="1:80" x14ac:dyDescent="0.25">
      <c r="B151" s="3"/>
      <c r="BY151" s="4">
        <f t="shared" si="22"/>
        <v>0</v>
      </c>
      <c r="BZ151" s="4">
        <f t="shared" si="23"/>
        <v>0</v>
      </c>
      <c r="CA151" s="4">
        <f t="shared" si="24"/>
        <v>0</v>
      </c>
      <c r="CB151" s="4">
        <f t="shared" si="25"/>
        <v>0</v>
      </c>
    </row>
    <row r="152" spans="1:80" x14ac:dyDescent="0.25">
      <c r="B152" s="3"/>
      <c r="BY152" s="4">
        <f t="shared" si="22"/>
        <v>0</v>
      </c>
      <c r="BZ152" s="4">
        <f t="shared" si="23"/>
        <v>0</v>
      </c>
      <c r="CA152" s="4">
        <f t="shared" si="24"/>
        <v>0</v>
      </c>
      <c r="CB152" s="4">
        <f t="shared" si="25"/>
        <v>0</v>
      </c>
    </row>
    <row r="153" spans="1:80" x14ac:dyDescent="0.25">
      <c r="B153" s="3"/>
      <c r="BY153" s="4">
        <f t="shared" si="22"/>
        <v>0</v>
      </c>
      <c r="BZ153" s="4">
        <f t="shared" si="23"/>
        <v>0</v>
      </c>
      <c r="CA153" s="4">
        <f t="shared" si="24"/>
        <v>0</v>
      </c>
      <c r="CB153" s="4">
        <f t="shared" si="25"/>
        <v>0</v>
      </c>
    </row>
    <row r="154" spans="1:80" x14ac:dyDescent="0.25">
      <c r="B154" s="3"/>
      <c r="BY154" s="4">
        <f t="shared" si="22"/>
        <v>0</v>
      </c>
      <c r="BZ154" s="4">
        <f t="shared" si="23"/>
        <v>0</v>
      </c>
      <c r="CA154" s="4">
        <f t="shared" si="24"/>
        <v>0</v>
      </c>
      <c r="CB154" s="4">
        <f t="shared" si="25"/>
        <v>0</v>
      </c>
    </row>
    <row r="155" spans="1:80" x14ac:dyDescent="0.25">
      <c r="B155" s="3"/>
      <c r="BY155" s="4">
        <f t="shared" si="22"/>
        <v>0</v>
      </c>
      <c r="BZ155" s="4">
        <f t="shared" si="23"/>
        <v>0</v>
      </c>
      <c r="CA155" s="4">
        <f t="shared" si="24"/>
        <v>0</v>
      </c>
      <c r="CB155" s="4">
        <f t="shared" si="25"/>
        <v>0</v>
      </c>
    </row>
    <row r="156" spans="1:80" x14ac:dyDescent="0.25">
      <c r="B156" s="3"/>
      <c r="BY156" s="4">
        <f t="shared" si="22"/>
        <v>0</v>
      </c>
      <c r="BZ156" s="4">
        <f t="shared" si="23"/>
        <v>0</v>
      </c>
      <c r="CA156" s="4">
        <f t="shared" si="24"/>
        <v>0</v>
      </c>
      <c r="CB156" s="4">
        <f t="shared" si="25"/>
        <v>0</v>
      </c>
    </row>
    <row r="157" spans="1:80" x14ac:dyDescent="0.25">
      <c r="B157" s="3"/>
      <c r="BY157" s="4">
        <f t="shared" si="22"/>
        <v>0</v>
      </c>
      <c r="BZ157" s="4">
        <f t="shared" si="23"/>
        <v>0</v>
      </c>
      <c r="CA157" s="4">
        <f t="shared" si="24"/>
        <v>0</v>
      </c>
      <c r="CB157" s="4">
        <f t="shared" si="25"/>
        <v>0</v>
      </c>
    </row>
    <row r="158" spans="1:80" x14ac:dyDescent="0.25">
      <c r="B158" s="3"/>
      <c r="BY158" s="4">
        <f t="shared" si="22"/>
        <v>0</v>
      </c>
      <c r="BZ158" s="4">
        <f t="shared" si="23"/>
        <v>0</v>
      </c>
      <c r="CA158" s="4">
        <f t="shared" si="24"/>
        <v>0</v>
      </c>
      <c r="CB158" s="4">
        <f t="shared" si="25"/>
        <v>0</v>
      </c>
    </row>
    <row r="159" spans="1:80" x14ac:dyDescent="0.25">
      <c r="B159" s="3"/>
      <c r="BY159" s="4">
        <f t="shared" si="22"/>
        <v>0</v>
      </c>
      <c r="BZ159" s="4">
        <f t="shared" si="23"/>
        <v>0</v>
      </c>
      <c r="CA159" s="4">
        <f t="shared" si="24"/>
        <v>0</v>
      </c>
      <c r="CB159" s="4">
        <f t="shared" si="25"/>
        <v>0</v>
      </c>
    </row>
    <row r="160" spans="1:80" x14ac:dyDescent="0.25">
      <c r="B160" s="3"/>
      <c r="BY160" s="4">
        <f t="shared" si="22"/>
        <v>0</v>
      </c>
      <c r="BZ160" s="4">
        <f t="shared" si="23"/>
        <v>0</v>
      </c>
      <c r="CA160" s="4">
        <f t="shared" si="24"/>
        <v>0</v>
      </c>
      <c r="CB160" s="4">
        <f t="shared" si="25"/>
        <v>0</v>
      </c>
    </row>
    <row r="161" spans="2:80" x14ac:dyDescent="0.25">
      <c r="B161" s="3"/>
      <c r="BY161" s="4">
        <f t="shared" si="22"/>
        <v>0</v>
      </c>
      <c r="BZ161" s="4">
        <f t="shared" si="23"/>
        <v>0</v>
      </c>
      <c r="CA161" s="4">
        <f t="shared" si="24"/>
        <v>0</v>
      </c>
      <c r="CB161" s="4">
        <f t="shared" si="25"/>
        <v>0</v>
      </c>
    </row>
    <row r="162" spans="2:80" x14ac:dyDescent="0.25">
      <c r="B162" s="3"/>
      <c r="BY162" s="4">
        <f t="shared" si="22"/>
        <v>0</v>
      </c>
      <c r="BZ162" s="4">
        <f t="shared" si="23"/>
        <v>0</v>
      </c>
      <c r="CA162" s="4">
        <f t="shared" si="24"/>
        <v>0</v>
      </c>
      <c r="CB162" s="4">
        <f t="shared" si="25"/>
        <v>0</v>
      </c>
    </row>
    <row r="163" spans="2:80" x14ac:dyDescent="0.25">
      <c r="B163" s="3"/>
      <c r="BY163" s="4">
        <f t="shared" si="22"/>
        <v>0</v>
      </c>
      <c r="BZ163" s="4">
        <f t="shared" si="23"/>
        <v>0</v>
      </c>
      <c r="CA163" s="4">
        <f t="shared" si="24"/>
        <v>0</v>
      </c>
      <c r="CB163" s="4">
        <f t="shared" si="25"/>
        <v>0</v>
      </c>
    </row>
    <row r="164" spans="2:80" x14ac:dyDescent="0.25">
      <c r="B164" s="3"/>
      <c r="BY164" s="4">
        <f t="shared" si="22"/>
        <v>0</v>
      </c>
      <c r="BZ164" s="4">
        <f t="shared" si="23"/>
        <v>0</v>
      </c>
      <c r="CA164" s="4">
        <f t="shared" si="24"/>
        <v>0</v>
      </c>
      <c r="CB164" s="4">
        <f t="shared" si="25"/>
        <v>0</v>
      </c>
    </row>
    <row r="165" spans="2:80" x14ac:dyDescent="0.25">
      <c r="B165" s="3"/>
      <c r="BY165" s="4">
        <f t="shared" si="22"/>
        <v>0</v>
      </c>
      <c r="BZ165" s="4">
        <f t="shared" si="23"/>
        <v>0</v>
      </c>
      <c r="CA165" s="4">
        <f t="shared" si="24"/>
        <v>0</v>
      </c>
      <c r="CB165" s="4">
        <f t="shared" si="25"/>
        <v>0</v>
      </c>
    </row>
    <row r="166" spans="2:80" x14ac:dyDescent="0.25">
      <c r="B166" s="3"/>
      <c r="BY166" s="4">
        <f t="shared" si="22"/>
        <v>0</v>
      </c>
      <c r="BZ166" s="4">
        <f t="shared" si="23"/>
        <v>0</v>
      </c>
      <c r="CA166" s="4">
        <f t="shared" si="24"/>
        <v>0</v>
      </c>
      <c r="CB166" s="4">
        <f t="shared" si="25"/>
        <v>0</v>
      </c>
    </row>
    <row r="167" spans="2:80" x14ac:dyDescent="0.25">
      <c r="B167" s="3"/>
      <c r="BY167" s="4">
        <f t="shared" si="22"/>
        <v>0</v>
      </c>
      <c r="BZ167" s="4">
        <f t="shared" si="23"/>
        <v>0</v>
      </c>
      <c r="CA167" s="4">
        <f t="shared" si="24"/>
        <v>0</v>
      </c>
      <c r="CB167" s="4">
        <f t="shared" si="25"/>
        <v>0</v>
      </c>
    </row>
    <row r="168" spans="2:80" x14ac:dyDescent="0.25">
      <c r="B168" s="3"/>
      <c r="BY168" s="4">
        <f t="shared" si="22"/>
        <v>0</v>
      </c>
      <c r="BZ168" s="4">
        <f t="shared" si="23"/>
        <v>0</v>
      </c>
      <c r="CA168" s="4">
        <f t="shared" si="24"/>
        <v>0</v>
      </c>
      <c r="CB168" s="4">
        <f t="shared" si="25"/>
        <v>0</v>
      </c>
    </row>
    <row r="169" spans="2:80" x14ac:dyDescent="0.25">
      <c r="B169" s="3"/>
      <c r="BY169" s="4">
        <f t="shared" si="22"/>
        <v>0</v>
      </c>
      <c r="BZ169" s="4">
        <f t="shared" si="23"/>
        <v>0</v>
      </c>
      <c r="CA169" s="4">
        <f t="shared" si="24"/>
        <v>0</v>
      </c>
      <c r="CB169" s="4">
        <f t="shared" si="25"/>
        <v>0</v>
      </c>
    </row>
    <row r="170" spans="2:80" x14ac:dyDescent="0.25">
      <c r="B170" s="3"/>
      <c r="BY170" s="4">
        <f t="shared" si="22"/>
        <v>0</v>
      </c>
      <c r="BZ170" s="4">
        <f t="shared" si="23"/>
        <v>0</v>
      </c>
      <c r="CA170" s="4">
        <f t="shared" si="24"/>
        <v>0</v>
      </c>
      <c r="CB170" s="4">
        <f t="shared" si="25"/>
        <v>0</v>
      </c>
    </row>
    <row r="171" spans="2:80" x14ac:dyDescent="0.25">
      <c r="B171" s="3"/>
      <c r="BY171" s="4">
        <f t="shared" si="22"/>
        <v>0</v>
      </c>
      <c r="BZ171" s="4">
        <f t="shared" si="23"/>
        <v>0</v>
      </c>
      <c r="CA171" s="4">
        <f t="shared" si="24"/>
        <v>0</v>
      </c>
      <c r="CB171" s="4">
        <f t="shared" si="25"/>
        <v>0</v>
      </c>
    </row>
    <row r="172" spans="2:80" x14ac:dyDescent="0.25">
      <c r="B172" s="3"/>
      <c r="BY172" s="4">
        <f t="shared" si="22"/>
        <v>0</v>
      </c>
      <c r="BZ172" s="4">
        <f t="shared" si="23"/>
        <v>0</v>
      </c>
      <c r="CA172" s="4">
        <f t="shared" si="24"/>
        <v>0</v>
      </c>
      <c r="CB172" s="4">
        <f t="shared" si="25"/>
        <v>0</v>
      </c>
    </row>
    <row r="173" spans="2:80" x14ac:dyDescent="0.25">
      <c r="B173" s="3"/>
      <c r="BY173" s="4">
        <f t="shared" si="22"/>
        <v>0</v>
      </c>
      <c r="BZ173" s="4">
        <f t="shared" si="23"/>
        <v>0</v>
      </c>
      <c r="CA173" s="4">
        <f t="shared" si="24"/>
        <v>0</v>
      </c>
      <c r="CB173" s="4">
        <f t="shared" si="25"/>
        <v>0</v>
      </c>
    </row>
    <row r="174" spans="2:80" x14ac:dyDescent="0.25">
      <c r="B174" s="3"/>
      <c r="BY174" s="4">
        <f t="shared" si="22"/>
        <v>0</v>
      </c>
      <c r="BZ174" s="4">
        <f t="shared" si="23"/>
        <v>0</v>
      </c>
      <c r="CA174" s="4">
        <f t="shared" si="24"/>
        <v>0</v>
      </c>
      <c r="CB174" s="4">
        <f t="shared" si="25"/>
        <v>0</v>
      </c>
    </row>
    <row r="175" spans="2:80" x14ac:dyDescent="0.25">
      <c r="B175" s="3"/>
      <c r="BY175" s="4">
        <f t="shared" si="22"/>
        <v>0</v>
      </c>
      <c r="BZ175" s="4">
        <f t="shared" si="23"/>
        <v>0</v>
      </c>
      <c r="CA175" s="4">
        <f t="shared" si="24"/>
        <v>0</v>
      </c>
      <c r="CB175" s="4">
        <f t="shared" si="25"/>
        <v>0</v>
      </c>
    </row>
    <row r="176" spans="2:80" x14ac:dyDescent="0.25">
      <c r="B176" s="3"/>
      <c r="BY176" s="4">
        <f t="shared" si="22"/>
        <v>0</v>
      </c>
      <c r="BZ176" s="4">
        <f t="shared" si="23"/>
        <v>0</v>
      </c>
      <c r="CA176" s="4">
        <f t="shared" si="24"/>
        <v>0</v>
      </c>
      <c r="CB176" s="4">
        <f t="shared" si="25"/>
        <v>0</v>
      </c>
    </row>
    <row r="177" spans="2:80" x14ac:dyDescent="0.25">
      <c r="B177" s="3"/>
      <c r="BY177" s="4">
        <f t="shared" si="22"/>
        <v>0</v>
      </c>
      <c r="BZ177" s="4">
        <f t="shared" si="23"/>
        <v>0</v>
      </c>
      <c r="CA177" s="4">
        <f t="shared" si="24"/>
        <v>0</v>
      </c>
      <c r="CB177" s="4">
        <f t="shared" si="25"/>
        <v>0</v>
      </c>
    </row>
    <row r="178" spans="2:80" x14ac:dyDescent="0.25">
      <c r="B178" s="3"/>
      <c r="BY178" s="4">
        <f t="shared" si="22"/>
        <v>0</v>
      </c>
      <c r="BZ178" s="4">
        <f t="shared" si="23"/>
        <v>0</v>
      </c>
      <c r="CA178" s="4">
        <f t="shared" si="24"/>
        <v>0</v>
      </c>
      <c r="CB178" s="4">
        <f t="shared" si="25"/>
        <v>0</v>
      </c>
    </row>
    <row r="179" spans="2:80" x14ac:dyDescent="0.25">
      <c r="B179" s="3"/>
      <c r="BY179" s="4">
        <f t="shared" si="22"/>
        <v>0</v>
      </c>
      <c r="BZ179" s="4">
        <f t="shared" si="23"/>
        <v>0</v>
      </c>
      <c r="CA179" s="4">
        <f t="shared" si="24"/>
        <v>0</v>
      </c>
      <c r="CB179" s="4">
        <f t="shared" si="25"/>
        <v>0</v>
      </c>
    </row>
    <row r="180" spans="2:80" x14ac:dyDescent="0.25">
      <c r="B180" s="3"/>
      <c r="BY180" s="4">
        <f t="shared" si="22"/>
        <v>0</v>
      </c>
      <c r="BZ180" s="4">
        <f t="shared" si="23"/>
        <v>0</v>
      </c>
      <c r="CA180" s="4">
        <f t="shared" si="24"/>
        <v>0</v>
      </c>
      <c r="CB180" s="4">
        <f t="shared" si="25"/>
        <v>0</v>
      </c>
    </row>
    <row r="181" spans="2:80" x14ac:dyDescent="0.25">
      <c r="B181" s="3"/>
      <c r="BY181" s="4">
        <f t="shared" si="22"/>
        <v>0</v>
      </c>
      <c r="BZ181" s="4">
        <f t="shared" si="23"/>
        <v>0</v>
      </c>
      <c r="CA181" s="4">
        <f t="shared" si="24"/>
        <v>0</v>
      </c>
      <c r="CB181" s="4">
        <f t="shared" si="25"/>
        <v>0</v>
      </c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15</vt:i4>
      </vt:variant>
    </vt:vector>
  </HeadingPairs>
  <TitlesOfParts>
    <vt:vector size="22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&amp; CO Phasing</vt:lpstr>
      <vt:lpstr>Fuel Flow&amp;Lambda&amp;CO</vt:lpstr>
      <vt:lpstr>CO2 %</vt:lpstr>
      <vt:lpstr>CO %</vt:lpstr>
      <vt:lpstr>NO ppm</vt:lpstr>
      <vt:lpstr>THC ppm</vt:lpstr>
      <vt:lpstr>O2 %</vt:lpstr>
      <vt:lpstr>Fuel Flow L per hr</vt:lpstr>
      <vt:lpstr>CO2 g per hr</vt:lpstr>
      <vt:lpstr>CO g per hr</vt:lpstr>
      <vt:lpstr>NO g per hr</vt:lpstr>
      <vt:lpstr>THC g per 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E15_Project</cp:lastModifiedBy>
  <dcterms:created xsi:type="dcterms:W3CDTF">2011-03-22T01:53:18Z</dcterms:created>
  <dcterms:modified xsi:type="dcterms:W3CDTF">2017-05-07T21:02:38Z</dcterms:modified>
</cp:coreProperties>
</file>