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<sst xmlns="http://schemas.openxmlformats.org/spreadsheetml/2006/main" count="97" uniqueCount="97">
  <si>
    <t>Component</t>
  </si>
  <si>
    <t>Description/Details</t>
  </si>
  <si>
    <t>Per Item MSRP</t>
  </si>
  <si>
    <t>Mfg. quote + 50%</t>
  </si>
  <si>
    <t>Whls. + 50%</t>
  </si>
  <si>
    <t>Retail cost of added component</t>
  </si>
  <si>
    <t>Retail of most expensive part +50% for substituted component</t>
  </si>
  <si>
    <t>Sled MSRP or Highest Value of modified components</t>
  </si>
  <si>
    <t>2018 model year base sled (reflects engine choice)</t>
  </si>
  <si>
    <t>Polaris Titan XC</t>
  </si>
  <si>
    <t>Engine/Motor</t>
  </si>
  <si>
    <t>Engine</t>
  </si>
  <si>
    <t>OM660 Engine</t>
  </si>
  <si>
    <t>Engine oil</t>
  </si>
  <si>
    <t>Mobil 1 96989 0W-40 Synthetic Motor Oil</t>
  </si>
  <si>
    <t>Oil pump</t>
  </si>
  <si>
    <t>OM660 oil pump</t>
  </si>
  <si>
    <t>Oil filter</t>
  </si>
  <si>
    <t>PRONTO PO5641 Oil Filter</t>
  </si>
  <si>
    <t>Accessory belt</t>
  </si>
  <si>
    <t>Timing chain set</t>
  </si>
  <si>
    <t>Timing Chain Kit for SMART FORTWO 800cc CDI OM660 450/451 Diesel FAI</t>
  </si>
  <si>
    <t>Rebuilt kit</t>
  </si>
  <si>
    <t>Smart Engine Overhaul Kit 799ccm 0,8 CDI Motor</t>
  </si>
  <si>
    <t>Air Management/Intake System</t>
  </si>
  <si>
    <t>Air box/air filter</t>
  </si>
  <si>
    <t>UNI Two-Stage Pod Filter w/Angled Flange - 2 1/2 in. I.D. x 6 in. L - UP-6245AST</t>
  </si>
  <si>
    <t>Intercooler temperature sensor</t>
  </si>
  <si>
    <t>Fuel Management</t>
  </si>
  <si>
    <t>Water separator</t>
  </si>
  <si>
    <t>FRAM PS10265 In-Line Fuel and Water Separator Filter</t>
  </si>
  <si>
    <t>High pressure fuel line</t>
  </si>
  <si>
    <t>JEGS Performance Products 159220</t>
  </si>
  <si>
    <t>Fuel pressure regulator</t>
  </si>
  <si>
    <t>Jdm Universal Adjustable 1 To 140 Psi Fuel Pressure Regulator With Gauge Black</t>
  </si>
  <si>
    <t>Fuel filter</t>
  </si>
  <si>
    <t>Polyethylene Fuel Filter, 150 psi, 3/4" NPT Inlet</t>
  </si>
  <si>
    <t>Return fuel line</t>
  </si>
  <si>
    <t>OES Genuine Fuel Return Line for select Mercedes-Benz models</t>
  </si>
  <si>
    <t>Exhaust System</t>
  </si>
  <si>
    <t>Exhaust flanges</t>
  </si>
  <si>
    <t>Vibrant Performance 1483S</t>
  </si>
  <si>
    <t>Heat wrap</t>
  </si>
  <si>
    <t>DEI Titanium Exhaust Wrap with LR Technology 010129</t>
  </si>
  <si>
    <t>Pipes</t>
  </si>
  <si>
    <t>Exhaust pipe</t>
  </si>
  <si>
    <t>Diesel particulate filter</t>
  </si>
  <si>
    <t>Volkswagen DPF/DOC</t>
  </si>
  <si>
    <t>Drivetrain</t>
  </si>
  <si>
    <t>gear case lubricant</t>
  </si>
  <si>
    <t>Johnson Evinrude HPF PRO Gearcase Lube Kit Pump 0778754</t>
  </si>
  <si>
    <t>Metal Stock for Stub Shaft</t>
  </si>
  <si>
    <t>Stock 4140 steel</t>
  </si>
  <si>
    <t>Track</t>
  </si>
  <si>
    <t>Camso ripsaw full track</t>
  </si>
  <si>
    <t>Studs</t>
  </si>
  <si>
    <t>Woody's Studs 1.575 - 5/16 - 144 PC</t>
  </si>
  <si>
    <t>Cooling System</t>
  </si>
  <si>
    <t>Thermal switch</t>
  </si>
  <si>
    <t>Spal 185-TS Temperature Switch</t>
  </si>
  <si>
    <t>Coolant hoses</t>
  </si>
  <si>
    <t>Gates 1-1/8 Inch Hose</t>
  </si>
  <si>
    <t>Antifreeze</t>
  </si>
  <si>
    <t xml:space="preserve">Prestone AF888 Dex-Cool Antifreeze </t>
  </si>
  <si>
    <t>Thermostat</t>
  </si>
  <si>
    <t>GPLUS 10 Row Thermostat Adaptor Engine Racing Oil Cooler Kit For CAR/TRUCK</t>
  </si>
  <si>
    <t>Water pump</t>
  </si>
  <si>
    <t>Water Pump for Smart FORTWO 800cc CDI Om660 450/451 Diesel FAI</t>
  </si>
  <si>
    <t>Chassis</t>
  </si>
  <si>
    <t>body filler</t>
  </si>
  <si>
    <t>Dynalite Lightweight Filler</t>
  </si>
  <si>
    <t xml:space="preserve">Overstructure </t>
  </si>
  <si>
    <t>1.25" square steel tube</t>
  </si>
  <si>
    <t>Electrical</t>
  </si>
  <si>
    <t>ECU</t>
  </si>
  <si>
    <t>SCS Delta Smart OM660 ECU</t>
  </si>
  <si>
    <t>Battery</t>
  </si>
  <si>
    <t>ValuePower VP-65 Battery 650 CCA</t>
  </si>
  <si>
    <t>Ford starter relay</t>
  </si>
  <si>
    <t>Standard Motor Products SS581T Starter Solenoid</t>
  </si>
  <si>
    <t>Wire terminal</t>
  </si>
  <si>
    <t>Harbor Freight Tools, 520 Pc Terminal Set</t>
  </si>
  <si>
    <t>4 pin relay</t>
  </si>
  <si>
    <t>Ehdis Car Relay 4 Pin 12v 40amp, Auto Switches &amp; Starters</t>
  </si>
  <si>
    <t>Butt connectors</t>
  </si>
  <si>
    <t>Harbor Freight Tools,30 Pc Watertight Heat-Shrink Butt Connector Assortment</t>
  </si>
  <si>
    <t>Pc accessories</t>
  </si>
  <si>
    <t>Connectors Pro 10 Sets Solder Cup DB9 Female + Plastic Hoods, 9 Pins D-Sub Connector &amp; Hood Set</t>
  </si>
  <si>
    <t>Subtotals:</t>
  </si>
  <si>
    <t>Total</t>
  </si>
  <si>
    <t>Notes:</t>
  </si>
  <si>
    <t>1. Add additional rows under appropriate heading to include non-listed components/modifications</t>
  </si>
  <si>
    <t>2. Component MSRP based on Manufacturing Quote + 50%: Quote for 5,000 units = $500,000, per item MSRP would equal $500,000 / 5,000 x 1.5 = $150.00/ea</t>
  </si>
  <si>
    <t>3. Component MSRP based on Wholesale Price + 50%: quote for wholesale is $245, per item MSRP would equal $245 x 1.5 = $367.50</t>
  </si>
  <si>
    <t>4. Component MSRP based on Retail Price for components that are added to sled.</t>
  </si>
  <si>
    <t>5. For substituted components, MSRP based on (higher retail price + 50%) - mfg MSRP: Example, if mfg skis are $400 and aftermarket skis are $325, cost of substitution is ($400*1.5) - $400=$200 to reflect increased customer value.</t>
  </si>
  <si>
    <t>6. Diesel, hybrid electric, and full electric base sled MSRP: reduce chassis cost by 40% i.e., complete base snowmobile with factory engine is $8,000, base MSRP would equal $8,000 x 0.6 = $4800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</si>
</sst>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_);[Red]\(&quot;$&quot;#,##0.00\)"/>
    <numFmt numFmtId="165" formatCode="&quot;$&quot;#,##0_);[Red]\(&quot;$&quot;#,##0\)"/>
  </numFmts>
  <fonts count="14">
    <font>
      <sz val="10.0"/>
      <color rgb="FF000000"/>
      <name val="Arial"/>
    </font>
    <font>
      <b/>
      <name val="Arial"/>
    </font>
    <font/>
    <font>
      <name val="Arial"/>
    </font>
    <font>
      <sz val="9.0"/>
      <color rgb="FF000000"/>
      <name val="'Times New Roman'"/>
    </font>
    <font>
      <color rgb="FF111111"/>
      <name val="Arial"/>
    </font>
    <font>
      <sz val="10.0"/>
      <color rgb="FF333333"/>
      <name val="Arial"/>
    </font>
    <font>
      <color rgb="FF000000"/>
      <name val="Arial"/>
    </font>
    <font>
      <color rgb="FF353535"/>
      <name val="Arial"/>
    </font>
    <font>
      <sz val="10.0"/>
      <color rgb="FF111111"/>
      <name val="Arial"/>
    </font>
    <font>
      <color rgb="FF333333"/>
      <name val="Arial"/>
    </font>
    <font>
      <sz val="10.0"/>
      <color rgb="FF222222"/>
      <name val="Arial"/>
    </font>
    <font>
      <b/>
      <i/>
      <name val="Arial"/>
    </font>
    <font>
      <sz val="8.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F8F8F8"/>
        <bgColor rgb="FFF8F8F8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bottom"/>
    </xf>
    <xf borderId="2" fillId="2" fontId="1" numFmtId="0" xfId="0" applyAlignment="1" applyBorder="1" applyFont="1">
      <alignment horizontal="center" vertical="bottom"/>
    </xf>
    <xf borderId="3" fillId="2" fontId="1" numFmtId="0" xfId="0" applyAlignment="1" applyBorder="1" applyFont="1">
      <alignment horizontal="center" vertical="bottom"/>
    </xf>
    <xf borderId="3" fillId="0" fontId="2" numFmtId="0" xfId="0" applyBorder="1" applyFont="1"/>
    <xf borderId="2" fillId="0" fontId="2" numFmtId="0" xfId="0" applyBorder="1" applyFont="1"/>
    <xf borderId="4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5" fillId="0" fontId="3" numFmtId="0" xfId="0" applyAlignment="1" applyBorder="1" applyFont="1">
      <alignment horizontal="center" shrinkToFit="0" vertical="bottom" wrapText="1"/>
    </xf>
    <xf borderId="0" fillId="0" fontId="2" numFmtId="0" xfId="0" applyAlignment="1" applyFont="1">
      <alignment readingOrder="0"/>
    </xf>
    <xf borderId="6" fillId="0" fontId="3" numFmtId="0" xfId="0" applyAlignment="1" applyBorder="1" applyFont="1">
      <alignment vertical="bottom"/>
    </xf>
    <xf borderId="7" fillId="0" fontId="3" numFmtId="0" xfId="0" applyBorder="1" applyFont="1"/>
    <xf borderId="6" fillId="0" fontId="1" numFmtId="0" xfId="0" applyAlignment="1" applyBorder="1" applyFont="1">
      <alignment vertical="bottom"/>
    </xf>
    <xf borderId="8" fillId="0" fontId="4" numFmtId="0" xfId="0" applyAlignment="1" applyBorder="1" applyFont="1">
      <alignment readingOrder="0"/>
    </xf>
    <xf borderId="7" fillId="0" fontId="3" numFmtId="0" xfId="0" applyAlignment="1" applyBorder="1" applyFont="1">
      <alignment readingOrder="0"/>
    </xf>
    <xf borderId="7" fillId="0" fontId="3" numFmtId="164" xfId="0" applyBorder="1" applyFont="1" applyNumberFormat="1"/>
    <xf borderId="6" fillId="0" fontId="3" numFmtId="0" xfId="0" applyBorder="1" applyFont="1"/>
    <xf borderId="7" fillId="0" fontId="3" numFmtId="165" xfId="0" applyBorder="1" applyFont="1" applyNumberFormat="1"/>
    <xf borderId="6" fillId="0" fontId="1" numFmtId="0" xfId="0" applyBorder="1" applyFont="1"/>
    <xf borderId="6" fillId="0" fontId="3" numFmtId="0" xfId="0" applyAlignment="1" applyBorder="1" applyFont="1">
      <alignment readingOrder="0"/>
    </xf>
    <xf borderId="8" fillId="3" fontId="5" numFmtId="0" xfId="0" applyAlignment="1" applyBorder="1" applyFill="1" applyFont="1">
      <alignment readingOrder="0"/>
    </xf>
    <xf borderId="8" fillId="3" fontId="0" numFmtId="0" xfId="0" applyAlignment="1" applyBorder="1" applyFont="1">
      <alignment horizontal="left" readingOrder="0" shrinkToFit="0" wrapText="0"/>
    </xf>
    <xf borderId="8" fillId="0" fontId="3" numFmtId="0" xfId="0" applyAlignment="1" applyBorder="1" applyFont="1">
      <alignment readingOrder="0"/>
    </xf>
    <xf borderId="8" fillId="4" fontId="6" numFmtId="0" xfId="0" applyAlignment="1" applyBorder="1" applyFill="1" applyFont="1">
      <alignment readingOrder="0"/>
    </xf>
    <xf borderId="8" fillId="4" fontId="6" numFmtId="0" xfId="0" applyAlignment="1" applyBorder="1" applyFont="1">
      <alignment readingOrder="0"/>
    </xf>
    <xf borderId="8" fillId="0" fontId="2" numFmtId="0" xfId="0" applyBorder="1" applyFont="1"/>
    <xf borderId="8" fillId="0" fontId="7" numFmtId="0" xfId="0" applyAlignment="1" applyBorder="1" applyFont="1">
      <alignment readingOrder="0"/>
    </xf>
    <xf borderId="8" fillId="3" fontId="5" numFmtId="0" xfId="0" applyAlignment="1" applyBorder="1" applyFont="1">
      <alignment readingOrder="0"/>
    </xf>
    <xf borderId="8" fillId="0" fontId="8" numFmtId="0" xfId="0" applyAlignment="1" applyBorder="1" applyFont="1">
      <alignment readingOrder="0"/>
    </xf>
    <xf borderId="8" fillId="3" fontId="6" numFmtId="0" xfId="0" applyAlignment="1" applyBorder="1" applyFont="1">
      <alignment readingOrder="0" shrinkToFit="0" wrapText="0"/>
    </xf>
    <xf borderId="8" fillId="3" fontId="0" numFmtId="0" xfId="0" applyAlignment="1" applyBorder="1" applyFont="1">
      <alignment readingOrder="0"/>
    </xf>
    <xf borderId="7" fillId="0" fontId="3" numFmtId="2" xfId="0" applyAlignment="1" applyBorder="1" applyFont="1" applyNumberFormat="1">
      <alignment readingOrder="0"/>
    </xf>
    <xf borderId="8" fillId="0" fontId="9" numFmtId="0" xfId="0" applyAlignment="1" applyBorder="1" applyFont="1">
      <alignment readingOrder="0"/>
    </xf>
    <xf borderId="8" fillId="3" fontId="10" numFmtId="0" xfId="0" applyAlignment="1" applyBorder="1" applyFont="1">
      <alignment readingOrder="0"/>
    </xf>
    <xf borderId="8" fillId="0" fontId="3" numFmtId="0" xfId="0" applyBorder="1" applyFont="1"/>
    <xf borderId="8" fillId="0" fontId="11" numFmtId="0" xfId="0" applyAlignment="1" applyBorder="1" applyFont="1">
      <alignment readingOrder="0"/>
    </xf>
    <xf borderId="8" fillId="3" fontId="9" numFmtId="0" xfId="0" applyAlignment="1" applyBorder="1" applyFont="1">
      <alignment readingOrder="0"/>
    </xf>
    <xf borderId="8" fillId="0" fontId="6" numFmtId="0" xfId="0" applyAlignment="1" applyBorder="1" applyFont="1">
      <alignment readingOrder="0"/>
    </xf>
    <xf borderId="8" fillId="0" fontId="3" numFmtId="0" xfId="0" applyAlignment="1" applyBorder="1" applyFont="1">
      <alignment vertical="bottom"/>
    </xf>
    <xf borderId="8" fillId="0" fontId="1" numFmtId="0" xfId="0" applyAlignment="1" applyBorder="1" applyFont="1">
      <alignment horizontal="center" vertical="bottom"/>
    </xf>
    <xf borderId="8" fillId="0" fontId="1" numFmtId="164" xfId="0" applyAlignment="1" applyBorder="1" applyFont="1" applyNumberFormat="1">
      <alignment horizontal="center" vertical="bottom"/>
    </xf>
    <xf borderId="0" fillId="0" fontId="3" numFmtId="0" xfId="0" applyAlignment="1" applyFont="1">
      <alignment vertical="bottom"/>
    </xf>
    <xf borderId="9" fillId="0" fontId="3" numFmtId="0" xfId="0" applyAlignment="1" applyBorder="1" applyFont="1">
      <alignment vertical="bottom"/>
    </xf>
    <xf borderId="9" fillId="0" fontId="12" numFmtId="0" xfId="0" applyAlignment="1" applyBorder="1" applyFont="1">
      <alignment horizontal="center" vertical="bottom"/>
    </xf>
    <xf borderId="9" fillId="0" fontId="2" numFmtId="0" xfId="0" applyBorder="1" applyFont="1"/>
    <xf borderId="10" fillId="0" fontId="13" numFmtId="0" xfId="0" applyAlignment="1" applyBorder="1" applyFont="1">
      <alignment vertical="bottom"/>
    </xf>
    <xf borderId="11" fillId="0" fontId="2" numFmtId="0" xfId="0" applyBorder="1" applyFont="1"/>
    <xf borderId="12" fillId="0" fontId="13" numFmtId="0" xfId="0" applyAlignment="1" applyBorder="1" applyFont="1">
      <alignment vertical="bottom"/>
    </xf>
    <xf borderId="7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45.86"/>
    <col customWidth="1" min="2" max="2" width="86.71"/>
  </cols>
  <sheetData>
    <row r="1">
      <c r="A1" s="1" t="s">
        <v>0</v>
      </c>
      <c r="B1" s="2" t="s">
        <v>1</v>
      </c>
      <c r="C1" s="3" t="s">
        <v>2</v>
      </c>
      <c r="D1" s="4"/>
      <c r="E1" s="4"/>
      <c r="F1" s="4"/>
      <c r="G1" s="5"/>
    </row>
    <row r="2" ht="60.75">
      <c r="A2" s="6"/>
      <c r="B2" s="7"/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I2" s="9"/>
    </row>
    <row r="3">
      <c r="A3" s="10"/>
      <c r="B3" s="11"/>
      <c r="C3" s="11"/>
      <c r="D3" s="11"/>
      <c r="E3" s="11"/>
      <c r="F3" s="11"/>
      <c r="G3" s="11"/>
    </row>
    <row r="4">
      <c r="A4" s="12" t="s">
        <v>8</v>
      </c>
      <c r="B4" s="13" t="s">
        <v>9</v>
      </c>
      <c r="C4" s="11"/>
      <c r="D4" s="11"/>
      <c r="E4" s="14">
        <v>13999.0</v>
      </c>
      <c r="F4" s="11"/>
      <c r="G4" s="15">
        <f>MAX(C4:F4)</f>
        <v>13999</v>
      </c>
    </row>
    <row r="5">
      <c r="A5" s="16"/>
      <c r="B5" s="11"/>
      <c r="C5" s="11"/>
      <c r="D5" s="11"/>
      <c r="E5" s="11"/>
      <c r="F5" s="17"/>
      <c r="G5" s="15"/>
    </row>
    <row r="6">
      <c r="A6" s="18" t="s">
        <v>10</v>
      </c>
      <c r="B6" s="11"/>
      <c r="C6" s="11"/>
      <c r="D6" s="11"/>
      <c r="E6" s="11"/>
      <c r="F6" s="11"/>
      <c r="G6" s="15"/>
    </row>
    <row r="7">
      <c r="A7" s="19" t="s">
        <v>11</v>
      </c>
      <c r="B7" s="14" t="s">
        <v>12</v>
      </c>
      <c r="C7" s="17"/>
      <c r="D7" s="11"/>
      <c r="E7" s="14">
        <v>3500.0</v>
      </c>
      <c r="F7" s="11"/>
      <c r="G7" s="15">
        <f t="shared" ref="G7:G13" si="1">MAX(C7:F7)</f>
        <v>3500</v>
      </c>
    </row>
    <row r="8">
      <c r="A8" s="19" t="s">
        <v>13</v>
      </c>
      <c r="B8" s="20" t="s">
        <v>14</v>
      </c>
      <c r="C8" s="17"/>
      <c r="D8" s="11"/>
      <c r="E8" s="14">
        <v>114.4</v>
      </c>
      <c r="F8" s="11"/>
      <c r="G8" s="15">
        <f t="shared" si="1"/>
        <v>114.4</v>
      </c>
    </row>
    <row r="9">
      <c r="A9" s="19" t="s">
        <v>15</v>
      </c>
      <c r="B9" s="21" t="s">
        <v>16</v>
      </c>
      <c r="C9" s="17"/>
      <c r="D9" s="11"/>
      <c r="E9" s="14">
        <v>17.44</v>
      </c>
      <c r="F9" s="11"/>
      <c r="G9" s="15">
        <f t="shared" si="1"/>
        <v>17.44</v>
      </c>
    </row>
    <row r="10">
      <c r="A10" s="19" t="s">
        <v>17</v>
      </c>
      <c r="B10" s="21" t="s">
        <v>18</v>
      </c>
      <c r="C10" s="17"/>
      <c r="D10" s="11"/>
      <c r="E10" s="14">
        <v>19.44</v>
      </c>
      <c r="F10" s="11"/>
      <c r="G10" s="15">
        <f t="shared" si="1"/>
        <v>19.44</v>
      </c>
    </row>
    <row r="11">
      <c r="A11" s="19" t="s">
        <v>19</v>
      </c>
      <c r="B11" s="22"/>
      <c r="C11" s="17"/>
      <c r="D11" s="11"/>
      <c r="E11" s="14">
        <v>11.78</v>
      </c>
      <c r="F11" s="11"/>
      <c r="G11" s="15">
        <f t="shared" si="1"/>
        <v>11.78</v>
      </c>
    </row>
    <row r="12">
      <c r="A12" s="19" t="s">
        <v>20</v>
      </c>
      <c r="B12" s="23" t="s">
        <v>21</v>
      </c>
      <c r="C12" s="17"/>
      <c r="D12" s="11"/>
      <c r="E12" s="14">
        <v>186.93</v>
      </c>
      <c r="F12" s="11"/>
      <c r="G12" s="15">
        <f t="shared" si="1"/>
        <v>186.93</v>
      </c>
    </row>
    <row r="13">
      <c r="A13" s="19" t="s">
        <v>22</v>
      </c>
      <c r="B13" s="24" t="s">
        <v>23</v>
      </c>
      <c r="C13" s="17"/>
      <c r="D13" s="11"/>
      <c r="E13" s="14">
        <v>351.41</v>
      </c>
      <c r="F13" s="11"/>
      <c r="G13" s="15">
        <f t="shared" si="1"/>
        <v>351.41</v>
      </c>
    </row>
    <row r="14">
      <c r="A14" s="16"/>
      <c r="B14" s="25"/>
      <c r="C14" s="11"/>
      <c r="D14" s="11"/>
      <c r="E14" s="11"/>
      <c r="F14" s="11"/>
      <c r="G14" s="15"/>
    </row>
    <row r="15">
      <c r="A15" s="18" t="s">
        <v>24</v>
      </c>
      <c r="B15" s="11"/>
      <c r="C15" s="11"/>
      <c r="D15" s="11"/>
      <c r="E15" s="11"/>
      <c r="F15" s="11"/>
      <c r="G15" s="15"/>
    </row>
    <row r="16">
      <c r="A16" s="19" t="s">
        <v>25</v>
      </c>
      <c r="B16" s="14" t="s">
        <v>26</v>
      </c>
      <c r="C16" s="11"/>
      <c r="D16" s="11"/>
      <c r="E16" s="14">
        <v>19.76</v>
      </c>
      <c r="F16" s="11"/>
      <c r="G16" s="15">
        <f t="shared" ref="G16:G17" si="2">MAX(C16:F16)</f>
        <v>19.76</v>
      </c>
    </row>
    <row r="17">
      <c r="A17" s="19" t="s">
        <v>27</v>
      </c>
      <c r="B17" s="14"/>
      <c r="C17" s="11"/>
      <c r="D17" s="11"/>
      <c r="E17" s="14">
        <v>79.34</v>
      </c>
      <c r="F17" s="11"/>
      <c r="G17" s="15">
        <f t="shared" si="2"/>
        <v>79.34</v>
      </c>
    </row>
    <row r="18">
      <c r="A18" s="16"/>
      <c r="B18" s="11"/>
      <c r="C18" s="11"/>
      <c r="D18" s="11"/>
      <c r="E18" s="11"/>
      <c r="F18" s="11"/>
      <c r="G18" s="15"/>
    </row>
    <row r="19">
      <c r="A19" s="18" t="s">
        <v>28</v>
      </c>
      <c r="B19" s="11"/>
      <c r="C19" s="11"/>
      <c r="D19" s="11"/>
      <c r="E19" s="11"/>
      <c r="F19" s="11"/>
      <c r="G19" s="15"/>
    </row>
    <row r="20">
      <c r="A20" s="26" t="s">
        <v>29</v>
      </c>
      <c r="B20" s="27" t="s">
        <v>30</v>
      </c>
      <c r="C20" s="17"/>
      <c r="D20" s="11"/>
      <c r="E20" s="14">
        <v>100.89</v>
      </c>
      <c r="F20" s="11"/>
      <c r="G20" s="15">
        <f t="shared" ref="G20:G24" si="3">MAX(C20:F20)</f>
        <v>100.89</v>
      </c>
    </row>
    <row r="21">
      <c r="A21" s="26" t="s">
        <v>31</v>
      </c>
      <c r="B21" s="28" t="s">
        <v>32</v>
      </c>
      <c r="C21" s="17"/>
      <c r="D21" s="11"/>
      <c r="E21" s="14">
        <v>139.36</v>
      </c>
      <c r="F21" s="11"/>
      <c r="G21" s="15">
        <f t="shared" si="3"/>
        <v>139.36</v>
      </c>
    </row>
    <row r="22">
      <c r="A22" s="19" t="s">
        <v>33</v>
      </c>
      <c r="B22" s="29" t="s">
        <v>34</v>
      </c>
      <c r="C22" s="11"/>
      <c r="D22" s="11"/>
      <c r="E22" s="14">
        <v>19.95</v>
      </c>
      <c r="F22" s="11"/>
      <c r="G22" s="15">
        <f t="shared" si="3"/>
        <v>19.95</v>
      </c>
      <c r="I22" s="9"/>
    </row>
    <row r="23">
      <c r="A23" s="19" t="s">
        <v>35</v>
      </c>
      <c r="B23" s="30" t="s">
        <v>36</v>
      </c>
      <c r="C23" s="11"/>
      <c r="D23" s="11"/>
      <c r="E23" s="14">
        <v>57.25</v>
      </c>
      <c r="F23" s="11"/>
      <c r="G23" s="15">
        <f t="shared" si="3"/>
        <v>57.25</v>
      </c>
      <c r="I23" s="9"/>
    </row>
    <row r="24">
      <c r="A24" s="19" t="s">
        <v>37</v>
      </c>
      <c r="B24" s="27" t="s">
        <v>38</v>
      </c>
      <c r="C24" s="11"/>
      <c r="D24" s="11"/>
      <c r="E24" s="14">
        <v>161.31</v>
      </c>
      <c r="F24" s="11"/>
      <c r="G24" s="15">
        <f t="shared" si="3"/>
        <v>161.31</v>
      </c>
    </row>
    <row r="25">
      <c r="A25" s="16"/>
      <c r="B25" s="11"/>
      <c r="C25" s="11"/>
      <c r="D25" s="11"/>
      <c r="E25" s="11"/>
      <c r="F25" s="11"/>
      <c r="G25" s="15"/>
    </row>
    <row r="26">
      <c r="A26" s="18" t="s">
        <v>39</v>
      </c>
      <c r="B26" s="11"/>
      <c r="C26" s="11"/>
      <c r="D26" s="11"/>
      <c r="E26" s="11"/>
      <c r="F26" s="11"/>
      <c r="G26" s="15"/>
    </row>
    <row r="27">
      <c r="A27" s="26" t="s">
        <v>40</v>
      </c>
      <c r="B27" s="28" t="s">
        <v>41</v>
      </c>
      <c r="C27" s="11"/>
      <c r="D27" s="11"/>
      <c r="E27" s="31">
        <v>23.3</v>
      </c>
      <c r="F27" s="11"/>
      <c r="G27" s="15">
        <f t="shared" ref="G27:G30" si="4">MAX(C27:F27)</f>
        <v>23.3</v>
      </c>
    </row>
    <row r="28">
      <c r="A28" s="26" t="s">
        <v>42</v>
      </c>
      <c r="B28" s="32" t="s">
        <v>43</v>
      </c>
      <c r="C28" s="11"/>
      <c r="D28" s="11"/>
      <c r="E28" s="14">
        <v>18.97</v>
      </c>
      <c r="F28" s="11"/>
      <c r="G28" s="15">
        <f t="shared" si="4"/>
        <v>18.97</v>
      </c>
    </row>
    <row r="29">
      <c r="A29" s="19" t="s">
        <v>44</v>
      </c>
      <c r="B29" s="22" t="s">
        <v>45</v>
      </c>
      <c r="C29" s="11"/>
      <c r="D29" s="11"/>
      <c r="E29" s="31">
        <v>200.0</v>
      </c>
      <c r="F29" s="11"/>
      <c r="G29" s="15">
        <f t="shared" si="4"/>
        <v>200</v>
      </c>
    </row>
    <row r="30">
      <c r="A30" s="19" t="s">
        <v>46</v>
      </c>
      <c r="B30" s="19" t="s">
        <v>47</v>
      </c>
      <c r="C30" s="11"/>
      <c r="D30" s="11"/>
      <c r="E30" s="31">
        <v>1200.0</v>
      </c>
      <c r="F30" s="11"/>
      <c r="G30" s="15">
        <f t="shared" si="4"/>
        <v>1200</v>
      </c>
    </row>
    <row r="31">
      <c r="A31" s="16"/>
      <c r="B31" s="11"/>
      <c r="C31" s="11"/>
      <c r="D31" s="11"/>
      <c r="E31" s="11"/>
      <c r="F31" s="11"/>
      <c r="G31" s="15"/>
    </row>
    <row r="32">
      <c r="A32" s="18" t="s">
        <v>48</v>
      </c>
      <c r="B32" s="11"/>
      <c r="C32" s="11"/>
      <c r="D32" s="11"/>
      <c r="E32" s="11"/>
      <c r="F32" s="11"/>
      <c r="G32" s="15"/>
    </row>
    <row r="33">
      <c r="A33" s="19" t="s">
        <v>49</v>
      </c>
      <c r="B33" s="27" t="s">
        <v>50</v>
      </c>
      <c r="C33" s="11"/>
      <c r="D33" s="11"/>
      <c r="E33" s="14">
        <v>28.81</v>
      </c>
      <c r="F33" s="11"/>
      <c r="G33" s="15">
        <f t="shared" ref="G33:G36" si="5">MAX(C33:F33)</f>
        <v>28.81</v>
      </c>
    </row>
    <row r="34">
      <c r="A34" s="26" t="s">
        <v>51</v>
      </c>
      <c r="B34" s="14" t="s">
        <v>52</v>
      </c>
      <c r="C34" s="11"/>
      <c r="D34" s="11"/>
      <c r="E34" s="14">
        <v>142.25</v>
      </c>
      <c r="F34" s="11"/>
      <c r="G34" s="15">
        <f t="shared" si="5"/>
        <v>142.25</v>
      </c>
    </row>
    <row r="35">
      <c r="A35" s="19" t="s">
        <v>53</v>
      </c>
      <c r="B35" s="14" t="s">
        <v>54</v>
      </c>
      <c r="C35" s="11"/>
      <c r="D35" s="11"/>
      <c r="E35" s="14">
        <v>725.46</v>
      </c>
      <c r="F35" s="11"/>
      <c r="G35" s="15">
        <f t="shared" si="5"/>
        <v>725.46</v>
      </c>
    </row>
    <row r="36">
      <c r="A36" s="19" t="s">
        <v>55</v>
      </c>
      <c r="B36" s="14" t="s">
        <v>56</v>
      </c>
      <c r="C36" s="11"/>
      <c r="D36" s="11"/>
      <c r="E36" s="14">
        <v>337.95</v>
      </c>
      <c r="F36" s="11"/>
      <c r="G36" s="15">
        <f t="shared" si="5"/>
        <v>337.95</v>
      </c>
    </row>
    <row r="37">
      <c r="A37" s="16"/>
      <c r="B37" s="11"/>
      <c r="C37" s="11"/>
      <c r="D37" s="11"/>
      <c r="E37" s="11"/>
      <c r="F37" s="11"/>
      <c r="G37" s="15"/>
    </row>
    <row r="38">
      <c r="A38" s="18" t="s">
        <v>57</v>
      </c>
      <c r="B38" s="11"/>
      <c r="C38" s="11"/>
      <c r="D38" s="11"/>
      <c r="E38" s="11"/>
      <c r="F38" s="11"/>
      <c r="G38" s="15"/>
    </row>
    <row r="39">
      <c r="A39" s="26" t="s">
        <v>58</v>
      </c>
      <c r="B39" s="27" t="s">
        <v>59</v>
      </c>
      <c r="C39" s="11"/>
      <c r="D39" s="11"/>
      <c r="E39" s="14">
        <v>26.41</v>
      </c>
      <c r="F39" s="11"/>
      <c r="G39" s="15">
        <f t="shared" ref="G39:G43" si="6">MAX(C39:F39)</f>
        <v>26.41</v>
      </c>
    </row>
    <row r="40">
      <c r="A40" s="26" t="s">
        <v>60</v>
      </c>
      <c r="B40" s="22" t="s">
        <v>61</v>
      </c>
      <c r="C40" s="11"/>
      <c r="D40" s="11"/>
      <c r="E40" s="14">
        <v>143.94</v>
      </c>
      <c r="F40" s="11"/>
      <c r="G40" s="15">
        <f t="shared" si="6"/>
        <v>143.94</v>
      </c>
    </row>
    <row r="41">
      <c r="A41" s="26" t="s">
        <v>62</v>
      </c>
      <c r="B41" s="27" t="s">
        <v>63</v>
      </c>
      <c r="C41" s="11"/>
      <c r="D41" s="11"/>
      <c r="E41" s="14">
        <v>14.47</v>
      </c>
      <c r="F41" s="11"/>
      <c r="G41" s="15">
        <f t="shared" si="6"/>
        <v>14.47</v>
      </c>
    </row>
    <row r="42">
      <c r="A42" s="26" t="s">
        <v>64</v>
      </c>
      <c r="B42" s="27" t="s">
        <v>65</v>
      </c>
      <c r="C42" s="11"/>
      <c r="D42" s="11"/>
      <c r="E42" s="14">
        <v>103.92</v>
      </c>
      <c r="F42" s="11"/>
      <c r="G42" s="15">
        <f t="shared" si="6"/>
        <v>103.92</v>
      </c>
    </row>
    <row r="43">
      <c r="A43" s="26" t="s">
        <v>66</v>
      </c>
      <c r="B43" s="33" t="s">
        <v>67</v>
      </c>
      <c r="C43" s="11"/>
      <c r="D43" s="11"/>
      <c r="E43" s="14">
        <v>57.26</v>
      </c>
      <c r="F43" s="11"/>
      <c r="G43" s="15">
        <f t="shared" si="6"/>
        <v>57.26</v>
      </c>
    </row>
    <row r="44">
      <c r="A44" s="16"/>
      <c r="B44" s="11"/>
      <c r="C44" s="11"/>
      <c r="D44" s="11"/>
      <c r="E44" s="11"/>
      <c r="F44" s="11"/>
      <c r="G44" s="15"/>
    </row>
    <row r="45">
      <c r="A45" s="18" t="s">
        <v>68</v>
      </c>
      <c r="B45" s="11"/>
      <c r="C45" s="11"/>
      <c r="D45" s="11"/>
      <c r="E45" s="11"/>
      <c r="F45" s="11"/>
      <c r="G45" s="15"/>
    </row>
    <row r="46">
      <c r="A46" s="19" t="s">
        <v>69</v>
      </c>
      <c r="B46" s="14" t="s">
        <v>70</v>
      </c>
      <c r="C46" s="11"/>
      <c r="D46" s="11"/>
      <c r="E46" s="14">
        <v>27.87</v>
      </c>
      <c r="F46" s="11"/>
      <c r="G46" s="15">
        <f t="shared" ref="G46:G47" si="7">MAX(C46:F46)</f>
        <v>27.87</v>
      </c>
    </row>
    <row r="47">
      <c r="A47" s="19" t="s">
        <v>71</v>
      </c>
      <c r="B47" s="14" t="s">
        <v>72</v>
      </c>
      <c r="C47" s="11"/>
      <c r="D47" s="11"/>
      <c r="E47" s="14">
        <v>16.21</v>
      </c>
      <c r="F47" s="11"/>
      <c r="G47" s="15">
        <f t="shared" si="7"/>
        <v>16.21</v>
      </c>
    </row>
    <row r="48">
      <c r="A48" s="16"/>
      <c r="B48" s="11"/>
      <c r="C48" s="11"/>
      <c r="D48" s="11"/>
      <c r="E48" s="11"/>
      <c r="F48" s="11"/>
      <c r="G48" s="15"/>
    </row>
    <row r="49">
      <c r="A49" s="18" t="s">
        <v>73</v>
      </c>
      <c r="B49" s="34"/>
      <c r="C49" s="11"/>
      <c r="D49" s="11"/>
      <c r="E49" s="11"/>
      <c r="F49" s="11"/>
      <c r="G49" s="15"/>
    </row>
    <row r="50">
      <c r="A50" s="19" t="s">
        <v>74</v>
      </c>
      <c r="B50" s="22" t="s">
        <v>75</v>
      </c>
      <c r="C50" s="11"/>
      <c r="D50" s="11"/>
      <c r="E50" s="14">
        <v>1481.77</v>
      </c>
      <c r="F50" s="11"/>
      <c r="G50" s="15">
        <f t="shared" ref="G50:G56" si="8">MAX(C50:F50)</f>
        <v>1481.77</v>
      </c>
    </row>
    <row r="51">
      <c r="A51" s="19" t="s">
        <v>76</v>
      </c>
      <c r="B51" s="35" t="s">
        <v>77</v>
      </c>
      <c r="C51" s="11"/>
      <c r="D51" s="11"/>
      <c r="E51" s="14">
        <v>49.88</v>
      </c>
      <c r="F51" s="11"/>
      <c r="G51" s="15">
        <f t="shared" si="8"/>
        <v>49.88</v>
      </c>
    </row>
    <row r="52">
      <c r="A52" s="19" t="s">
        <v>78</v>
      </c>
      <c r="B52" s="36" t="s">
        <v>79</v>
      </c>
      <c r="C52" s="11"/>
      <c r="D52" s="11"/>
      <c r="E52" s="14">
        <v>11.73</v>
      </c>
      <c r="F52" s="11"/>
      <c r="G52" s="15">
        <f t="shared" si="8"/>
        <v>11.73</v>
      </c>
    </row>
    <row r="53">
      <c r="A53" s="19" t="s">
        <v>80</v>
      </c>
      <c r="B53" s="22" t="s">
        <v>81</v>
      </c>
      <c r="C53" s="11"/>
      <c r="D53" s="11"/>
      <c r="E53" s="14">
        <v>10.99</v>
      </c>
      <c r="F53" s="11"/>
      <c r="G53" s="15">
        <f t="shared" si="8"/>
        <v>10.99</v>
      </c>
    </row>
    <row r="54">
      <c r="A54" s="19" t="s">
        <v>82</v>
      </c>
      <c r="B54" s="27" t="s">
        <v>83</v>
      </c>
      <c r="C54" s="11"/>
      <c r="D54" s="11"/>
      <c r="E54" s="14">
        <v>24.99</v>
      </c>
      <c r="F54" s="11"/>
      <c r="G54" s="15">
        <f t="shared" si="8"/>
        <v>24.99</v>
      </c>
    </row>
    <row r="55">
      <c r="A55" s="19" t="s">
        <v>84</v>
      </c>
      <c r="B55" s="37" t="s">
        <v>85</v>
      </c>
      <c r="C55" s="11"/>
      <c r="D55" s="11"/>
      <c r="E55" s="14">
        <v>35.96</v>
      </c>
      <c r="F55" s="11"/>
      <c r="G55" s="15">
        <f t="shared" si="8"/>
        <v>35.96</v>
      </c>
    </row>
    <row r="56">
      <c r="A56" s="19" t="s">
        <v>86</v>
      </c>
      <c r="B56" s="27" t="s">
        <v>87</v>
      </c>
      <c r="C56" s="11"/>
      <c r="D56" s="11"/>
      <c r="E56" s="31">
        <v>7.8</v>
      </c>
      <c r="F56" s="11"/>
      <c r="G56" s="15">
        <f t="shared" si="8"/>
        <v>7.8</v>
      </c>
    </row>
    <row r="57">
      <c r="A57" s="34"/>
      <c r="B57" s="34"/>
      <c r="C57" s="34"/>
      <c r="D57" s="34"/>
      <c r="E57" s="34"/>
      <c r="F57" s="34"/>
      <c r="G57" s="34"/>
    </row>
    <row r="58">
      <c r="A58" s="38"/>
      <c r="B58" s="39" t="s">
        <v>88</v>
      </c>
      <c r="C58" s="39"/>
      <c r="D58" s="39"/>
      <c r="E58" s="39">
        <f>SUM(E4:E57)</f>
        <v>23468.2</v>
      </c>
      <c r="F58" s="39"/>
      <c r="G58" s="40">
        <f>SUM(G4:G57)</f>
        <v>23468.2</v>
      </c>
    </row>
    <row r="59">
      <c r="A59" s="41"/>
      <c r="B59" s="41"/>
      <c r="C59" s="42"/>
      <c r="D59" s="41"/>
      <c r="E59" s="41"/>
      <c r="F59" s="41"/>
      <c r="G59" s="41"/>
    </row>
    <row r="60">
      <c r="A60" s="41"/>
      <c r="B60" s="39" t="s">
        <v>89</v>
      </c>
      <c r="C60" s="40">
        <f>SUM(G4:G57)</f>
        <v>23468.2</v>
      </c>
      <c r="D60" s="41"/>
      <c r="E60" s="41"/>
      <c r="F60" s="41"/>
      <c r="G60" s="41"/>
    </row>
    <row r="62">
      <c r="A62" s="43" t="s">
        <v>90</v>
      </c>
      <c r="B62" s="44"/>
      <c r="C62" s="44"/>
      <c r="D62" s="44"/>
      <c r="E62" s="44"/>
      <c r="F62" s="44"/>
      <c r="G62" s="44"/>
    </row>
    <row r="63">
      <c r="A63" s="45" t="s">
        <v>91</v>
      </c>
      <c r="G63" s="46"/>
    </row>
    <row r="64">
      <c r="A64" s="45" t="s">
        <v>92</v>
      </c>
      <c r="G64" s="46"/>
    </row>
    <row r="65">
      <c r="A65" s="45" t="s">
        <v>93</v>
      </c>
      <c r="G65" s="46"/>
    </row>
    <row r="66">
      <c r="A66" s="45" t="s">
        <v>94</v>
      </c>
      <c r="G66" s="46"/>
    </row>
    <row r="67">
      <c r="A67" s="45" t="s">
        <v>95</v>
      </c>
      <c r="G67" s="46"/>
    </row>
    <row r="68">
      <c r="A68" s="47" t="s">
        <v>96</v>
      </c>
      <c r="B68" s="44"/>
      <c r="C68" s="44"/>
      <c r="D68" s="44"/>
      <c r="E68" s="44"/>
      <c r="F68" s="44"/>
      <c r="G68" s="48"/>
    </row>
  </sheetData>
  <mergeCells count="8">
    <mergeCell ref="A62:G62"/>
    <mergeCell ref="A63:G63"/>
    <mergeCell ref="A64:G64"/>
    <mergeCell ref="A65:G65"/>
    <mergeCell ref="A66:G66"/>
    <mergeCell ref="A67:G67"/>
    <mergeCell ref="A68:G68"/>
    <mergeCell ref="C1:G1"/>
  </mergeCells>
  <drawing r:id="rId1"/>
</worksheet>
</file>