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e.stang\Desktop\"/>
    </mc:Choice>
  </mc:AlternateContent>
  <bookViews>
    <workbookView xWindow="0" yWindow="0" windowWidth="19200" windowHeight="11595"/>
  </bookViews>
  <sheets>
    <sheet name="MSRP_spreadsheet" sheetId="1" r:id="rId1"/>
    <sheet name="Supporting_Calculations" sheetId="2" r:id="rId2"/>
    <sheet name="Reciepts - Documentation" sheetId="3" r:id="rId3"/>
  </sheets>
  <definedNames>
    <definedName name="_xlnm.Print_Titles" localSheetId="0">MSRP_spreadsheet!$2:$2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" i="2" l="1"/>
  <c r="B9" i="2"/>
  <c r="B10" i="2"/>
  <c r="G30" i="1"/>
  <c r="B16" i="2"/>
  <c r="G128" i="1"/>
  <c r="G65" i="1"/>
  <c r="G107" i="1"/>
  <c r="G110" i="1"/>
  <c r="B6" i="2"/>
  <c r="G127" i="1"/>
  <c r="E151" i="1"/>
  <c r="G137" i="1"/>
  <c r="G138" i="1"/>
  <c r="G139" i="1"/>
  <c r="G140" i="1"/>
  <c r="G141" i="1"/>
  <c r="G142" i="1"/>
  <c r="G143" i="1"/>
  <c r="G144" i="1"/>
  <c r="G145" i="1"/>
  <c r="G146" i="1"/>
  <c r="G133" i="1"/>
  <c r="G24" i="1"/>
  <c r="G8" i="1"/>
  <c r="G9" i="1"/>
  <c r="G10" i="1"/>
  <c r="G11" i="1"/>
  <c r="G12" i="1"/>
  <c r="G13" i="1"/>
  <c r="G14" i="1"/>
  <c r="G15" i="1"/>
  <c r="G16" i="1"/>
  <c r="G19" i="1"/>
  <c r="G20" i="1"/>
  <c r="G21" i="1"/>
  <c r="G22" i="1"/>
  <c r="G23" i="1"/>
  <c r="G25" i="1"/>
  <c r="G26" i="1"/>
  <c r="G27" i="1"/>
  <c r="G31" i="1"/>
  <c r="G32" i="1"/>
  <c r="G33" i="1"/>
  <c r="G34" i="1"/>
  <c r="G35" i="1"/>
  <c r="G36" i="1"/>
  <c r="G37" i="1"/>
  <c r="G38" i="1"/>
  <c r="G39" i="1"/>
  <c r="G42" i="1"/>
  <c r="G43" i="1"/>
  <c r="G44" i="1"/>
  <c r="G45" i="1"/>
  <c r="G46" i="1"/>
  <c r="G47" i="1"/>
  <c r="G48" i="1"/>
  <c r="G49" i="1"/>
  <c r="G50" i="1"/>
  <c r="G53" i="1"/>
  <c r="G54" i="1"/>
  <c r="G55" i="1"/>
  <c r="G56" i="1"/>
  <c r="G57" i="1"/>
  <c r="G58" i="1"/>
  <c r="G59" i="1"/>
  <c r="G60" i="1"/>
  <c r="G61" i="1"/>
  <c r="G62" i="1"/>
  <c r="G66" i="1"/>
  <c r="G67" i="1"/>
  <c r="G68" i="1"/>
  <c r="G69" i="1"/>
  <c r="G70" i="1"/>
  <c r="G71" i="1"/>
  <c r="G74" i="1"/>
  <c r="G75" i="1"/>
  <c r="G76" i="1"/>
  <c r="G77" i="1"/>
  <c r="G78" i="1"/>
  <c r="G79" i="1"/>
  <c r="G80" i="1"/>
  <c r="G84" i="1"/>
  <c r="G85" i="1"/>
  <c r="G86" i="1"/>
  <c r="G87" i="1"/>
  <c r="G88" i="1"/>
  <c r="G89" i="1"/>
  <c r="G90" i="1"/>
  <c r="G91" i="1"/>
  <c r="G92" i="1"/>
  <c r="G93" i="1"/>
  <c r="G94" i="1"/>
  <c r="G97" i="1"/>
  <c r="G98" i="1"/>
  <c r="G99" i="1"/>
  <c r="G100" i="1"/>
  <c r="G101" i="1"/>
  <c r="G102" i="1"/>
  <c r="G103" i="1"/>
  <c r="G106" i="1"/>
  <c r="G108" i="1"/>
  <c r="G109" i="1"/>
  <c r="G111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9" i="1"/>
  <c r="G130" i="1"/>
  <c r="G134" i="1"/>
  <c r="G135" i="1"/>
  <c r="G136" i="1"/>
  <c r="G147" i="1"/>
  <c r="G148" i="1"/>
  <c r="G149" i="1"/>
  <c r="F151" i="1"/>
  <c r="D151" i="1"/>
  <c r="C151" i="1"/>
  <c r="G151" i="1" l="1"/>
  <c r="C153" i="1"/>
</calcChain>
</file>

<file path=xl/sharedStrings.xml><?xml version="1.0" encoding="utf-8"?>
<sst xmlns="http://schemas.openxmlformats.org/spreadsheetml/2006/main" count="376" uniqueCount="245">
  <si>
    <t>Component</t>
  </si>
  <si>
    <t>Description/Details</t>
  </si>
  <si>
    <t>Mfg. quote + 50%</t>
  </si>
  <si>
    <t>Whls. + 50%</t>
  </si>
  <si>
    <t>Retail cost of added component</t>
  </si>
  <si>
    <t>Retail of most expensive part +50% for substituted component</t>
  </si>
  <si>
    <t>Sled MSRP or Highest Value of modified components</t>
  </si>
  <si>
    <t>Comments</t>
  </si>
  <si>
    <t>2019 model year base sled (reflects engine choice)</t>
  </si>
  <si>
    <t>Polaris Titan XC</t>
  </si>
  <si>
    <t>Factory options utilized on competition sled</t>
  </si>
  <si>
    <t>Tow hitch/rack</t>
  </si>
  <si>
    <t>Stock</t>
  </si>
  <si>
    <t>12 VDC outlet</t>
  </si>
  <si>
    <t>N/A</t>
  </si>
  <si>
    <t>Handle bar hooks</t>
  </si>
  <si>
    <t>Mirrors</t>
  </si>
  <si>
    <t>Tachometer</t>
  </si>
  <si>
    <t>Electric start</t>
  </si>
  <si>
    <t>Reverse</t>
  </si>
  <si>
    <t>Shocks</t>
  </si>
  <si>
    <t>Other</t>
  </si>
  <si>
    <t>Engine/Motor</t>
  </si>
  <si>
    <t>Mercedes 0.8L OM660</t>
  </si>
  <si>
    <t>Mercedes-Benz 0.8L OM660</t>
  </si>
  <si>
    <t>internal parts coating</t>
  </si>
  <si>
    <t>head</t>
  </si>
  <si>
    <t>cylinder</t>
  </si>
  <si>
    <t>pistons/rings/connecting rods</t>
  </si>
  <si>
    <t>electric motor</t>
  </si>
  <si>
    <t>auxiliary energy sources</t>
  </si>
  <si>
    <t>fabrication</t>
  </si>
  <si>
    <t>other</t>
  </si>
  <si>
    <t>Air Management/Intake System</t>
  </si>
  <si>
    <t>turbocharger</t>
  </si>
  <si>
    <t>supercharger</t>
  </si>
  <si>
    <t>turbocharger/supercharger plumbing</t>
  </si>
  <si>
    <t>Aluminum tubing and 2 rubber couplers</t>
  </si>
  <si>
    <t>air box/air filter</t>
  </si>
  <si>
    <t>UNH filter</t>
  </si>
  <si>
    <t>intercooler</t>
  </si>
  <si>
    <t>reed valve</t>
  </si>
  <si>
    <t>rotary valve</t>
  </si>
  <si>
    <t>boost bottle</t>
  </si>
  <si>
    <t>Fuel Management</t>
  </si>
  <si>
    <t>fuel injector (PFI, SDI, DI)</t>
  </si>
  <si>
    <t>throttle body</t>
  </si>
  <si>
    <t>carburetor</t>
  </si>
  <si>
    <t>fuel pump</t>
  </si>
  <si>
    <t>fuel pressure regulator</t>
  </si>
  <si>
    <t>fuel filter</t>
  </si>
  <si>
    <t>Fuel Filter</t>
  </si>
  <si>
    <t>fuel line</t>
  </si>
  <si>
    <t>Pro 1 5/16" NRB/PVC SAE 30R6</t>
  </si>
  <si>
    <t>Exhaust System</t>
  </si>
  <si>
    <t>muffler</t>
  </si>
  <si>
    <t>pipes/tubes</t>
  </si>
  <si>
    <t>2" OD mandrel bends</t>
  </si>
  <si>
    <t>used 3'</t>
  </si>
  <si>
    <t>3-way exhaust catalyst</t>
  </si>
  <si>
    <t>diesel particulate filter</t>
  </si>
  <si>
    <t>Volkswagen DPF/DOC</t>
  </si>
  <si>
    <t>catalytic converter</t>
  </si>
  <si>
    <t>Magnaflow 60105</t>
  </si>
  <si>
    <t>secondary air pump</t>
  </si>
  <si>
    <t>air pump plumbing</t>
  </si>
  <si>
    <t>heat management</t>
  </si>
  <si>
    <t>Front Suspension</t>
  </si>
  <si>
    <t>skis</t>
  </si>
  <si>
    <t>Polaris Pro-Float</t>
  </si>
  <si>
    <t>Same as Stock</t>
  </si>
  <si>
    <t>shocks</t>
  </si>
  <si>
    <t>springs</t>
  </si>
  <si>
    <t>trailing arms/A-arms</t>
  </si>
  <si>
    <t>steering components</t>
  </si>
  <si>
    <t>Rear Suspension</t>
  </si>
  <si>
    <t>wheels</t>
  </si>
  <si>
    <t>hyfax/sliders</t>
  </si>
  <si>
    <t>mount points</t>
  </si>
  <si>
    <t>Drivetrain</t>
  </si>
  <si>
    <t>track</t>
  </si>
  <si>
    <t>Camso ripsaw full track</t>
  </si>
  <si>
    <t>same as stock</t>
  </si>
  <si>
    <t>-</t>
  </si>
  <si>
    <t>studs</t>
  </si>
  <si>
    <t>Woody's Studs 1.575 - 5/16 - 144 PC</t>
  </si>
  <si>
    <t>driveshaft/drive sprockets</t>
  </si>
  <si>
    <t>jackshaft</t>
  </si>
  <si>
    <t>chaincase/gear box</t>
  </si>
  <si>
    <t>drive clutch</t>
  </si>
  <si>
    <t>driven clutch</t>
  </si>
  <si>
    <t>drive belt</t>
  </si>
  <si>
    <t>cvt guarding/cover</t>
  </si>
  <si>
    <t>6061-T6 Diamond Plate - 24"x24"x0.125"</t>
  </si>
  <si>
    <t>clutch adaptor</t>
  </si>
  <si>
    <t>AISI 1045 steel 4"x 12" round bar</t>
  </si>
  <si>
    <t>Cooling System</t>
  </si>
  <si>
    <t>radiator</t>
  </si>
  <si>
    <t>coolant pump</t>
  </si>
  <si>
    <t>fan</t>
  </si>
  <si>
    <t>heat exchanger</t>
  </si>
  <si>
    <t>thermostat</t>
  </si>
  <si>
    <t>Noise/Vibration/Harshness</t>
  </si>
  <si>
    <t>skirting</t>
  </si>
  <si>
    <t>hood lining</t>
  </si>
  <si>
    <t>Lizard Skin</t>
  </si>
  <si>
    <t>tunnel lining</t>
  </si>
  <si>
    <t>fiberglass packing</t>
  </si>
  <si>
    <t xml:space="preserve">Silicone sheet </t>
  </si>
  <si>
    <t>4" x 1" x 0.25"</t>
  </si>
  <si>
    <t>Chassis</t>
  </si>
  <si>
    <t>bulkhead modification</t>
  </si>
  <si>
    <t>tunnel modification</t>
  </si>
  <si>
    <t>seat</t>
  </si>
  <si>
    <t>hood</t>
  </si>
  <si>
    <t>windshield</t>
  </si>
  <si>
    <t>motor mount</t>
  </si>
  <si>
    <t>fuel tank</t>
  </si>
  <si>
    <t>battery boxes</t>
  </si>
  <si>
    <t>Deka 03009</t>
  </si>
  <si>
    <t>handlebars/hooks/risers</t>
  </si>
  <si>
    <t>hand guards</t>
  </si>
  <si>
    <t>throttle</t>
  </si>
  <si>
    <t>brake system</t>
  </si>
  <si>
    <t>heated grips</t>
  </si>
  <si>
    <t>Oil Pumps</t>
  </si>
  <si>
    <t>12V DC 3.7 GPM x 2</t>
  </si>
  <si>
    <t>Oil Reservoir </t>
  </si>
  <si>
    <t> </t>
  </si>
  <si>
    <t>Electrical</t>
  </si>
  <si>
    <t>battery(s)</t>
  </si>
  <si>
    <t>Duralast part No: 65-DL</t>
  </si>
  <si>
    <t>switches</t>
  </si>
  <si>
    <t>connectors</t>
  </si>
  <si>
    <t>fuses/fuse box</t>
  </si>
  <si>
    <t>wire/cable</t>
  </si>
  <si>
    <t>lighting</t>
  </si>
  <si>
    <t xml:space="preserve"> motor charger (alternator???)</t>
  </si>
  <si>
    <t>distribution blocks</t>
  </si>
  <si>
    <t>Electronic Control Unit/Injector Driver Module  (ECU/IDM) Adjusted Price</t>
  </si>
  <si>
    <t>SCS Delta 400</t>
  </si>
  <si>
    <t>relays</t>
  </si>
  <si>
    <t>electrical terminals</t>
  </si>
  <si>
    <t>general sensor(s)</t>
  </si>
  <si>
    <t>belts</t>
  </si>
  <si>
    <t>Raspberrry Pi3</t>
  </si>
  <si>
    <t>Model B+  1.4GHz</t>
  </si>
  <si>
    <t xml:space="preserve">HDMI 4 Pi </t>
  </si>
  <si>
    <t>5" Display - 800X480  HDMI  </t>
  </si>
  <si>
    <t>CAN  Interface</t>
  </si>
  <si>
    <t xml:space="preserve">PiCAN 2 </t>
  </si>
  <si>
    <t>Subtotals:</t>
  </si>
  <si>
    <t>Total</t>
  </si>
  <si>
    <t>Notes:</t>
  </si>
  <si>
    <t>1. Add additional rows under appropriate heading to include non-listed components/modifications</t>
  </si>
  <si>
    <r>
      <t xml:space="preserve">2. </t>
    </r>
    <r>
      <rPr>
        <b/>
        <sz val="8"/>
        <rFont val="Arial"/>
        <family val="2"/>
      </rPr>
      <t>Component MSRP based on Manufacturing Quote + 50%:</t>
    </r>
    <r>
      <rPr>
        <sz val="8"/>
        <rFont val="Arial"/>
        <family val="2"/>
      </rPr>
      <t xml:space="preserve"> Quote for 5,000 units = $500,000, per item MSRP would equal $500,000 / 5,000 x 1.5 = $150.00/ea</t>
    </r>
  </si>
  <si>
    <r>
      <t xml:space="preserve">3. </t>
    </r>
    <r>
      <rPr>
        <b/>
        <sz val="8"/>
        <rFont val="Arial"/>
        <family val="2"/>
      </rPr>
      <t>Component MSRP based on Wholesale Price + 50%:</t>
    </r>
    <r>
      <rPr>
        <sz val="8"/>
        <rFont val="Arial"/>
        <family val="2"/>
      </rPr>
      <t xml:space="preserve"> quote for wholesale is $245, per item MSRP would equal $245 x 1.5 = $367.50</t>
    </r>
  </si>
  <si>
    <r>
      <t xml:space="preserve">4. </t>
    </r>
    <r>
      <rPr>
        <b/>
        <sz val="8"/>
        <rFont val="Arial"/>
        <family val="2"/>
      </rPr>
      <t>Component MSRP based on Retail Price for components that are added to sled.</t>
    </r>
  </si>
  <si>
    <r>
      <t xml:space="preserve">5. </t>
    </r>
    <r>
      <rPr>
        <b/>
        <sz val="8"/>
        <rFont val="Arial"/>
        <family val="2"/>
      </rPr>
      <t>For substituted components, MSRP based on (higher retail price + 50%) - mfg MSRP:</t>
    </r>
    <r>
      <rPr>
        <sz val="8"/>
        <rFont val="Arial"/>
        <family val="2"/>
      </rPr>
      <t xml:space="preserve"> Example, if mfg skis are $400 and aftermarket skis are $325, cost of substitution is ($400*1.5) - $400=$200 to reflect increased customer value.</t>
    </r>
  </si>
  <si>
    <t>6. Diesel, hybrid electric, and full electric base sled MSRP: reduce chassis cost by 40% i.e., complete base snowmobile with factory engine is $8,000, base MSRP would equal $8,000 x 0.6 = $4800</t>
  </si>
  <si>
    <t>2019 Titan Diesel Base Price Calculations</t>
  </si>
  <si>
    <t>SI Sled price:</t>
  </si>
  <si>
    <t>Cost Adjustment:</t>
  </si>
  <si>
    <t>Diesel MSRP:</t>
  </si>
  <si>
    <t>Mercedes OM660 Turbodiesel Engine</t>
  </si>
  <si>
    <t>Remanufactured Diesel Engine</t>
  </si>
  <si>
    <t>50% manufacturing quote</t>
  </si>
  <si>
    <t xml:space="preserve">Total </t>
  </si>
  <si>
    <t>ECU Adjustment</t>
  </si>
  <si>
    <t>Stock Polaris ECU</t>
  </si>
  <si>
    <t>SCS Delta 400 ECU/IDM package</t>
  </si>
  <si>
    <t>Adjusted ECU Price</t>
  </si>
  <si>
    <t xml:space="preserve">6061 Dimond Plate </t>
  </si>
  <si>
    <t>50%  manufacturing quote</t>
  </si>
  <si>
    <t>Oil Reservoir</t>
  </si>
  <si>
    <r>
      <t xml:space="preserve">Note: Aluminium Sheet 4'x4'x 0.125' to build </t>
    </r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oil reservoir</t>
    </r>
  </si>
  <si>
    <t xml:space="preserve">1 Oil Reservoir </t>
  </si>
  <si>
    <t xml:space="preserve">Aluminium Alloy Fuel Cap </t>
  </si>
  <si>
    <t>5 fittings ($3 each)</t>
  </si>
  <si>
    <t xml:space="preserve">Exhaust System - Pipes/Tubes </t>
  </si>
  <si>
    <t xml:space="preserve">Note:  
2" OD X .065" wall X 1.870" ID 304 Stainless Round Tube - 20 ft for 5000 tubes </t>
  </si>
  <si>
    <r>
      <t xml:space="preserve"> A </t>
    </r>
    <r>
      <rPr>
        <b/>
        <sz val="10"/>
        <rFont val="Arial"/>
        <family val="2"/>
      </rPr>
      <t>3ft long</t>
    </r>
    <r>
      <rPr>
        <sz val="10"/>
        <rFont val="Arial"/>
        <family val="2"/>
      </rPr>
      <t xml:space="preserve"> stainless round tube</t>
    </r>
  </si>
  <si>
    <t>Electronic Power Steering (EPS)</t>
  </si>
  <si>
    <t>Power Steering Assist Motor</t>
  </si>
  <si>
    <t>Motor Controller</t>
  </si>
  <si>
    <t>Steering Ujoint</t>
  </si>
  <si>
    <t>2019 Titan Diesel MSRP (Reciepts - Documentation)</t>
  </si>
  <si>
    <t>Description/ Details</t>
  </si>
  <si>
    <t>Retail Cost of Added Item</t>
  </si>
  <si>
    <t>Sled MSRP or Highest Value</t>
  </si>
  <si>
    <t>Comments:</t>
  </si>
  <si>
    <t>2019 Sled MSRP x 60%</t>
  </si>
  <si>
    <t xml:space="preserve">Diesel Engine </t>
  </si>
  <si>
    <t>Smart ForTwo 0.8 L CDI OM660</t>
  </si>
  <si>
    <t>Euros to USD Conversion as of 2/15/19</t>
  </si>
  <si>
    <t>Diesel Particulate Filter</t>
  </si>
  <si>
    <t>Volkswagen P/N: 1K0-254-705-G DOC/DPF Combination</t>
  </si>
  <si>
    <t>Track</t>
  </si>
  <si>
    <t>Camso 9089U 1P Utility Track</t>
  </si>
  <si>
    <t>Studs</t>
  </si>
  <si>
    <t xml:space="preserve"> </t>
  </si>
  <si>
    <t>Catalytic Converter</t>
  </si>
  <si>
    <t>Magnaflow Universal Catalytic Converter</t>
  </si>
  <si>
    <t>Skis</t>
  </si>
  <si>
    <t xml:space="preserve">Polaris Pro Float </t>
  </si>
  <si>
    <t>Raspberry Pi 3</t>
  </si>
  <si>
    <t xml:space="preserve">Model B+  - 1.4 GHz Cortex- A53 </t>
  </si>
  <si>
    <t>HDMI 4 Pi</t>
  </si>
  <si>
    <t xml:space="preserve">5" Display w/touch and mini Driver 800x480 HDMI </t>
  </si>
  <si>
    <t>Lizard Skin 50111</t>
  </si>
  <si>
    <t xml:space="preserve">Lizard Skcin Sound Control </t>
  </si>
  <si>
    <t xml:space="preserve">Heavy Duty Rear Mout Oil Gear </t>
  </si>
  <si>
    <t xml:space="preserve">12V DC 3.2 GPM Scavenge Replace STS </t>
  </si>
  <si>
    <t>Clutch Cover Material</t>
  </si>
  <si>
    <t>6061Diamond Plate Aluminum</t>
  </si>
  <si>
    <t xml:space="preserve">PiC2 </t>
  </si>
  <si>
    <t xml:space="preserve">CAN interface for Raspberry Pi 2/3 </t>
  </si>
  <si>
    <t>Aluminium Sheet 4'x4'x0.125' - For building two reservoirs</t>
  </si>
  <si>
    <t>OM660 ECU/IDM Package</t>
  </si>
  <si>
    <t>SCS Delta 400/Piezo</t>
  </si>
  <si>
    <t>Converted from 1,550 euros on 2/17</t>
  </si>
  <si>
    <t>Polaris Stock ECU</t>
  </si>
  <si>
    <t xml:space="preserve">Clutch Adaptor </t>
  </si>
  <si>
    <t>Assist Motor, Ujoint, and controller</t>
  </si>
  <si>
    <t>Receipt #3</t>
  </si>
  <si>
    <t>Receipt #4</t>
  </si>
  <si>
    <t>Receipt #5</t>
  </si>
  <si>
    <t>Receipt #6</t>
  </si>
  <si>
    <t>Receipt #7</t>
  </si>
  <si>
    <t>Receipt #8</t>
  </si>
  <si>
    <t>Receipt #9</t>
  </si>
  <si>
    <t>Receipt #10</t>
  </si>
  <si>
    <t>Receipt #11</t>
  </si>
  <si>
    <t>Receipt #12</t>
  </si>
  <si>
    <t>Receipt #13</t>
  </si>
  <si>
    <t>Receipt #14</t>
  </si>
  <si>
    <t>Aluminium Sheet 4'x4'x 0.125' (For two reservoirs)</t>
  </si>
  <si>
    <t>Receipt #17</t>
  </si>
  <si>
    <t>Receipt #18, Calc. #8</t>
  </si>
  <si>
    <t>Receipt #1, Calc. #1</t>
  </si>
  <si>
    <t>Receipt #2, Calc. #2</t>
  </si>
  <si>
    <t>SCS-Delta, Receipt #15 and #16, Calc. #3</t>
  </si>
  <si>
    <t>Battery</t>
  </si>
  <si>
    <t>Duralast part no: 65-DL</t>
  </si>
  <si>
    <t>Receipt #19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</si>
</sst>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MT"/>
    </font>
    <font>
      <b/>
      <sz val="10"/>
      <name val="Arial"/>
    </font>
    <font>
      <b/>
      <sz val="28"/>
      <name val="Arial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</font>
    <font>
      <sz val="11"/>
      <name val="Arial"/>
      <family val="2"/>
    </font>
    <font>
      <sz val="11"/>
      <name val="Arial"/>
    </font>
    <font>
      <sz val="9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DD7E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0" fillId="0" borderId="0" xfId="0" applyBorder="1"/>
    <xf numFmtId="0" fontId="0" fillId="0" borderId="3" xfId="0" applyFont="1" applyFill="1" applyBorder="1" applyAlignment="1"/>
    <xf numFmtId="164" fontId="0" fillId="0" borderId="4" xfId="0" applyNumberFormat="1" applyFont="1" applyFill="1" applyBorder="1" applyAlignment="1"/>
    <xf numFmtId="0" fontId="3" fillId="0" borderId="3" xfId="0" applyFont="1" applyFill="1" applyBorder="1" applyAlignment="1"/>
    <xf numFmtId="10" fontId="0" fillId="0" borderId="4" xfId="0" applyNumberFormat="1" applyFont="1" applyFill="1" applyBorder="1" applyAlignment="1"/>
    <xf numFmtId="0" fontId="0" fillId="0" borderId="4" xfId="0" applyFont="1" applyFill="1" applyBorder="1" applyAlignment="1"/>
    <xf numFmtId="8" fontId="3" fillId="0" borderId="4" xfId="0" applyNumberFormat="1" applyFont="1" applyBorder="1" applyAlignment="1">
      <alignment horizontal="center" vertical="center" wrapText="1"/>
    </xf>
    <xf numFmtId="8" fontId="0" fillId="0" borderId="4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/>
    <xf numFmtId="6" fontId="0" fillId="0" borderId="7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8" fontId="0" fillId="0" borderId="4" xfId="0" applyNumberFormat="1" applyFont="1" applyFill="1" applyBorder="1" applyAlignment="1"/>
    <xf numFmtId="8" fontId="0" fillId="0" borderId="7" xfId="0" applyNumberFormat="1" applyFont="1" applyFill="1" applyBorder="1" applyAlignment="1"/>
    <xf numFmtId="6" fontId="2" fillId="0" borderId="7" xfId="0" applyNumberFormat="1" applyFont="1" applyFill="1" applyBorder="1" applyAlignment="1">
      <alignment horizontal="center"/>
    </xf>
    <xf numFmtId="0" fontId="0" fillId="6" borderId="1" xfId="0" applyFill="1" applyBorder="1"/>
    <xf numFmtId="16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/>
    <xf numFmtId="0" fontId="0" fillId="0" borderId="19" xfId="0" applyFont="1" applyFill="1" applyBorder="1" applyAlignment="1"/>
    <xf numFmtId="0" fontId="8" fillId="0" borderId="20" xfId="0" applyFont="1" applyFill="1" applyBorder="1" applyAlignment="1"/>
    <xf numFmtId="8" fontId="8" fillId="0" borderId="21" xfId="0" applyNumberFormat="1" applyFont="1" applyFill="1" applyBorder="1" applyAlignment="1"/>
    <xf numFmtId="8" fontId="0" fillId="0" borderId="21" xfId="0" applyNumberFormat="1" applyFont="1" applyFill="1" applyBorder="1" applyAlignment="1"/>
    <xf numFmtId="0" fontId="2" fillId="0" borderId="20" xfId="0" applyFont="1" applyFill="1" applyBorder="1" applyAlignment="1"/>
    <xf numFmtId="0" fontId="2" fillId="0" borderId="3" xfId="0" applyFont="1" applyFill="1" applyBorder="1" applyAlignment="1"/>
    <xf numFmtId="8" fontId="2" fillId="0" borderId="4" xfId="0" applyNumberFormat="1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164" fontId="0" fillId="0" borderId="0" xfId="0" applyNumberFormat="1" applyBorder="1"/>
    <xf numFmtId="0" fontId="7" fillId="0" borderId="0" xfId="0" applyFont="1" applyBorder="1"/>
    <xf numFmtId="6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8" fillId="0" borderId="4" xfId="0" applyNumberFormat="1" applyFont="1" applyFill="1" applyBorder="1" applyAlignment="1"/>
    <xf numFmtId="0" fontId="0" fillId="7" borderId="13" xfId="0" applyFill="1" applyBorder="1" applyAlignment="1">
      <alignment horizontal="center"/>
    </xf>
    <xf numFmtId="164" fontId="0" fillId="7" borderId="13" xfId="0" applyNumberFormat="1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8" fontId="0" fillId="7" borderId="13" xfId="0" applyNumberFormat="1" applyFill="1" applyBorder="1" applyAlignment="1">
      <alignment horizontal="center"/>
    </xf>
    <xf numFmtId="0" fontId="3" fillId="7" borderId="13" xfId="0" applyFont="1" applyFill="1" applyBorder="1" applyAlignment="1">
      <alignment horizontal="center" vertical="center" wrapText="1"/>
    </xf>
    <xf numFmtId="8" fontId="0" fillId="7" borderId="11" xfId="0" applyNumberFormat="1" applyFill="1" applyBorder="1" applyAlignment="1">
      <alignment horizont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wrapText="1"/>
    </xf>
    <xf numFmtId="0" fontId="11" fillId="8" borderId="5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5" fillId="0" borderId="1" xfId="0" applyFont="1" applyBorder="1"/>
    <xf numFmtId="6" fontId="14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/>
    <xf numFmtId="0" fontId="15" fillId="0" borderId="0" xfId="0" applyFont="1"/>
    <xf numFmtId="164" fontId="14" fillId="0" borderId="8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0" fontId="15" fillId="0" borderId="15" xfId="0" applyFont="1" applyBorder="1"/>
    <xf numFmtId="0" fontId="10" fillId="0" borderId="17" xfId="0" applyFont="1" applyBorder="1" applyAlignment="1">
      <alignment horizontal="center" vertical="center"/>
    </xf>
    <xf numFmtId="0" fontId="10" fillId="0" borderId="30" xfId="0" applyFont="1" applyBorder="1"/>
    <xf numFmtId="0" fontId="15" fillId="0" borderId="30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0" fontId="15" fillId="0" borderId="30" xfId="0" applyFont="1" applyFill="1" applyBorder="1" applyAlignment="1">
      <alignment vertical="center"/>
    </xf>
    <xf numFmtId="0" fontId="15" fillId="0" borderId="30" xfId="1" applyNumberFormat="1" applyFont="1" applyFill="1" applyBorder="1" applyAlignment="1">
      <alignment horizontal="left" vertical="center"/>
    </xf>
    <xf numFmtId="0" fontId="15" fillId="0" borderId="30" xfId="0" applyFont="1" applyBorder="1"/>
    <xf numFmtId="0" fontId="0" fillId="0" borderId="31" xfId="0" applyBorder="1"/>
    <xf numFmtId="0" fontId="0" fillId="6" borderId="7" xfId="0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164" fontId="14" fillId="0" borderId="32" xfId="0" applyNumberFormat="1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2" borderId="33" xfId="0" applyFont="1" applyFill="1" applyBorder="1" applyAlignment="1">
      <alignment horizontal="center"/>
    </xf>
    <xf numFmtId="0" fontId="8" fillId="0" borderId="3" xfId="0" applyFont="1" applyBorder="1"/>
    <xf numFmtId="0" fontId="8" fillId="7" borderId="13" xfId="0" applyFont="1" applyFill="1" applyBorder="1" applyAlignment="1">
      <alignment horizontal="center"/>
    </xf>
    <xf numFmtId="0" fontId="8" fillId="7" borderId="36" xfId="0" applyFont="1" applyFill="1" applyBorder="1" applyAlignment="1">
      <alignment horizontal="center"/>
    </xf>
    <xf numFmtId="0" fontId="0" fillId="7" borderId="31" xfId="0" applyFill="1" applyBorder="1" applyAlignment="1">
      <alignment horizontal="center" vertical="center"/>
    </xf>
    <xf numFmtId="164" fontId="0" fillId="7" borderId="31" xfId="0" applyNumberFormat="1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0" fillId="8" borderId="13" xfId="0" applyFill="1" applyBorder="1"/>
    <xf numFmtId="0" fontId="0" fillId="8" borderId="13" xfId="0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0" fillId="6" borderId="39" xfId="0" applyFill="1" applyBorder="1"/>
    <xf numFmtId="0" fontId="11" fillId="8" borderId="40" xfId="0" applyFont="1" applyFill="1" applyBorder="1" applyAlignment="1">
      <alignment vertical="center"/>
    </xf>
    <xf numFmtId="0" fontId="10" fillId="7" borderId="30" xfId="0" applyFont="1" applyFill="1" applyBorder="1" applyAlignment="1">
      <alignment vertical="center"/>
    </xf>
    <xf numFmtId="0" fontId="14" fillId="7" borderId="15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164" fontId="14" fillId="7" borderId="1" xfId="0" applyNumberFormat="1" applyFont="1" applyFill="1" applyBorder="1" applyAlignment="1">
      <alignment horizontal="center" vertical="center"/>
    </xf>
    <xf numFmtId="164" fontId="14" fillId="7" borderId="14" xfId="0" applyNumberFormat="1" applyFont="1" applyFill="1" applyBorder="1" applyAlignment="1">
      <alignment horizontal="center" vertical="center"/>
    </xf>
    <xf numFmtId="0" fontId="15" fillId="7" borderId="1" xfId="0" applyFont="1" applyFill="1" applyBorder="1"/>
    <xf numFmtId="0" fontId="0" fillId="7" borderId="0" xfId="0" applyFill="1"/>
    <xf numFmtId="164" fontId="10" fillId="0" borderId="0" xfId="0" applyNumberFormat="1" applyFont="1" applyBorder="1" applyAlignment="1"/>
    <xf numFmtId="164" fontId="10" fillId="0" borderId="41" xfId="0" applyNumberFormat="1" applyFont="1" applyBorder="1" applyAlignment="1"/>
    <xf numFmtId="0" fontId="8" fillId="7" borderId="42" xfId="0" applyFont="1" applyFill="1" applyBorder="1" applyAlignment="1">
      <alignment horizontal="center"/>
    </xf>
    <xf numFmtId="0" fontId="3" fillId="7" borderId="43" xfId="0" applyFont="1" applyFill="1" applyBorder="1" applyAlignment="1">
      <alignment horizontal="center" vertical="center" wrapText="1"/>
    </xf>
    <xf numFmtId="8" fontId="0" fillId="7" borderId="44" xfId="0" applyNumberFormat="1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7" borderId="1" xfId="0" applyFill="1" applyBorder="1" applyAlignment="1">
      <alignment horizontal="center"/>
    </xf>
    <xf numFmtId="44" fontId="14" fillId="0" borderId="1" xfId="2" applyFont="1" applyFill="1" applyBorder="1" applyAlignment="1">
      <alignment horizontal="center" vertical="center"/>
    </xf>
    <xf numFmtId="44" fontId="14" fillId="0" borderId="1" xfId="2" applyFont="1" applyBorder="1" applyAlignment="1">
      <alignment horizontal="center" vertical="center"/>
    </xf>
    <xf numFmtId="44" fontId="14" fillId="0" borderId="14" xfId="2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 vertical="center" wrapText="1"/>
    </xf>
    <xf numFmtId="8" fontId="0" fillId="7" borderId="35" xfId="0" applyNumberForma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/>
    </xf>
    <xf numFmtId="0" fontId="0" fillId="0" borderId="8" xfId="0" applyFont="1" applyFill="1" applyBorder="1" applyAlignment="1"/>
    <xf numFmtId="0" fontId="0" fillId="0" borderId="10" xfId="0" applyFont="1" applyFill="1" applyBorder="1" applyAlignment="1"/>
    <xf numFmtId="0" fontId="0" fillId="0" borderId="21" xfId="0" applyFont="1" applyFill="1" applyBorder="1" applyAlignment="1"/>
    <xf numFmtId="0" fontId="8" fillId="0" borderId="5" xfId="0" applyFont="1" applyFill="1" applyBorder="1" applyAlignment="1"/>
    <xf numFmtId="0" fontId="8" fillId="0" borderId="7" xfId="0" applyFont="1" applyFill="1" applyBorder="1" applyAlignment="1"/>
    <xf numFmtId="164" fontId="8" fillId="0" borderId="15" xfId="0" applyNumberFormat="1" applyFont="1" applyFill="1" applyBorder="1" applyAlignment="1"/>
    <xf numFmtId="8" fontId="8" fillId="0" borderId="23" xfId="0" applyNumberFormat="1" applyFont="1" applyFill="1" applyBorder="1" applyAlignment="1"/>
    <xf numFmtId="164" fontId="8" fillId="0" borderId="23" xfId="0" applyNumberFormat="1" applyFont="1" applyFill="1" applyBorder="1" applyAlignment="1"/>
    <xf numFmtId="0" fontId="11" fillId="7" borderId="35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/>
    </xf>
    <xf numFmtId="0" fontId="4" fillId="0" borderId="3" xfId="0" applyFont="1" applyBorder="1" applyAlignment="1"/>
    <xf numFmtId="0" fontId="0" fillId="0" borderId="0" xfId="0" applyAlignment="1"/>
    <xf numFmtId="0" fontId="0" fillId="0" borderId="4" xfId="0" applyBorder="1" applyAlignment="1"/>
    <xf numFmtId="0" fontId="4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4" fillId="0" borderId="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1" fillId="7" borderId="35" xfId="0" applyFont="1" applyFill="1" applyBorder="1" applyAlignment="1">
      <alignment horizontal="left" vertical="top"/>
    </xf>
    <xf numFmtId="0" fontId="11" fillId="7" borderId="32" xfId="0" applyFont="1" applyFill="1" applyBorder="1" applyAlignment="1">
      <alignment horizontal="left" vertical="top"/>
    </xf>
    <xf numFmtId="0" fontId="11" fillId="7" borderId="15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7" borderId="34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 vertical="center"/>
    </xf>
    <xf numFmtId="0" fontId="13" fillId="7" borderId="43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8" fontId="0" fillId="0" borderId="4" xfId="0" applyNumberFormat="1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/>
    </xf>
    <xf numFmtId="0" fontId="0" fillId="7" borderId="23" xfId="0" applyFont="1" applyFill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0" fontId="10" fillId="7" borderId="25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2</xdr:row>
      <xdr:rowOff>9524</xdr:rowOff>
    </xdr:from>
    <xdr:to>
      <xdr:col>0</xdr:col>
      <xdr:colOff>2686050</xdr:colOff>
      <xdr:row>2</xdr:row>
      <xdr:rowOff>962025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60" b="24064"/>
        <a:stretch/>
      </xdr:blipFill>
      <xdr:spPr>
        <a:xfrm>
          <a:off x="904875" y="371474"/>
          <a:ext cx="1781175" cy="952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20</xdr:row>
      <xdr:rowOff>0</xdr:rowOff>
    </xdr:from>
    <xdr:to>
      <xdr:col>1</xdr:col>
      <xdr:colOff>1619250</xdr:colOff>
      <xdr:row>36</xdr:row>
      <xdr:rowOff>133350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CD59B2F-4BA7-4F1F-8D12-47B02E081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524250"/>
          <a:ext cx="4695825" cy="2724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9525</xdr:rowOff>
    </xdr:from>
    <xdr:to>
      <xdr:col>1</xdr:col>
      <xdr:colOff>2314575</xdr:colOff>
      <xdr:row>18</xdr:row>
      <xdr:rowOff>133350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26236F0E-0A65-4EE2-8D3B-D76C0735CCEE}"/>
            </a:ext>
            <a:ext uri="{147F2762-F138-4A5C-976F-8EAC2B608ADB}">
              <a16:predDERef xmlns="" xmlns:a16="http://schemas.microsoft.com/office/drawing/2014/main" pred="{5CD59B2F-4BA7-4F1F-8D12-47B02E081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5410200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9525</xdr:rowOff>
    </xdr:from>
    <xdr:to>
      <xdr:col>1</xdr:col>
      <xdr:colOff>2819400</xdr:colOff>
      <xdr:row>70</xdr:row>
      <xdr:rowOff>123825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3F0AD17C-6F0B-4AE0-9B70-BDED261325A4}"/>
            </a:ext>
            <a:ext uri="{147F2762-F138-4A5C-976F-8EAC2B608ADB}">
              <a16:predDERef xmlns="" xmlns:a16="http://schemas.microsoft.com/office/drawing/2014/main" pred="{26236F0E-0A65-4EE2-8D3B-D76C0735C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201150"/>
          <a:ext cx="5915025" cy="2543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47625</xdr:rowOff>
    </xdr:from>
    <xdr:to>
      <xdr:col>2</xdr:col>
      <xdr:colOff>314325</xdr:colOff>
      <xdr:row>107</xdr:row>
      <xdr:rowOff>85725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AB3A9593-7CCF-4AC8-BB84-B0A23069A707}"/>
            </a:ext>
            <a:ext uri="{147F2762-F138-4A5C-976F-8EAC2B608ADB}">
              <a16:predDERef xmlns="" xmlns:a16="http://schemas.microsoft.com/office/drawing/2014/main" pred="{4F6D094C-1D6F-48B4-B6B8-CFF89893C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097000"/>
          <a:ext cx="6724650" cy="36004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38</xdr:row>
      <xdr:rowOff>9525</xdr:rowOff>
    </xdr:from>
    <xdr:to>
      <xdr:col>2</xdr:col>
      <xdr:colOff>371475</xdr:colOff>
      <xdr:row>53</xdr:row>
      <xdr:rowOff>114300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18C0892D-F1FA-43E2-BA5E-1B0AD5B66ED4}"/>
            </a:ext>
            <a:ext uri="{147F2762-F138-4A5C-976F-8EAC2B608ADB}">
              <a16:predDERef xmlns="" xmlns:a16="http://schemas.microsoft.com/office/drawing/2014/main" pred="{AB3A9593-7CCF-4AC8-BB84-B0A23069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6562725"/>
          <a:ext cx="6756400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152400</xdr:rowOff>
    </xdr:from>
    <xdr:to>
      <xdr:col>1</xdr:col>
      <xdr:colOff>2733675</xdr:colOff>
      <xdr:row>125</xdr:row>
      <xdr:rowOff>66675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734BB59-0C7E-4C38-90E8-90C510E27E5F}"/>
            </a:ext>
            <a:ext uri="{147F2762-F138-4A5C-976F-8EAC2B608ADB}">
              <a16:predDERef xmlns="" xmlns:a16="http://schemas.microsoft.com/office/drawing/2014/main" pred="{18C0892D-F1FA-43E2-BA5E-1B0AD5B6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087975"/>
          <a:ext cx="5829300" cy="2505075"/>
        </a:xfrm>
        <a:prstGeom prst="rect">
          <a:avLst/>
        </a:prstGeom>
      </xdr:spPr>
    </xdr:pic>
    <xdr:clientData/>
  </xdr:twoCellAnchor>
  <xdr:twoCellAnchor editAs="oneCell">
    <xdr:from>
      <xdr:col>1</xdr:col>
      <xdr:colOff>3162300</xdr:colOff>
      <xdr:row>109</xdr:row>
      <xdr:rowOff>152400</xdr:rowOff>
    </xdr:from>
    <xdr:to>
      <xdr:col>4</xdr:col>
      <xdr:colOff>1695450</xdr:colOff>
      <xdr:row>125</xdr:row>
      <xdr:rowOff>133350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1B3401C3-1146-4073-B2FB-EBD5A9EC54DE}"/>
            </a:ext>
            <a:ext uri="{147F2762-F138-4A5C-976F-8EAC2B608ADB}">
              <a16:predDERef xmlns="" xmlns:a16="http://schemas.microsoft.com/office/drawing/2014/main" pred="{0734BB59-0C7E-4C38-90E8-90C510E27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57925" y="18087975"/>
          <a:ext cx="5791200" cy="2571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123825</xdr:rowOff>
    </xdr:from>
    <xdr:to>
      <xdr:col>3</xdr:col>
      <xdr:colOff>1943100</xdr:colOff>
      <xdr:row>147</xdr:row>
      <xdr:rowOff>19050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9C5B31CD-C77A-499E-9709-CFE3B67C65BE}"/>
            </a:ext>
            <a:ext uri="{147F2762-F138-4A5C-976F-8EAC2B608ADB}">
              <a16:predDERef xmlns="" xmlns:a16="http://schemas.microsoft.com/office/drawing/2014/main" pred="{1B3401C3-1146-4073-B2FB-EBD5A9EC5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1297900"/>
          <a:ext cx="10258425" cy="2809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19050</xdr:rowOff>
    </xdr:from>
    <xdr:to>
      <xdr:col>4</xdr:col>
      <xdr:colOff>161925</xdr:colOff>
      <xdr:row>166</xdr:row>
      <xdr:rowOff>28575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16EC4FBF-0DE6-4C83-9770-3D3BBCF643CC}"/>
            </a:ext>
            <a:ext uri="{147F2762-F138-4A5C-976F-8EAC2B608ADB}">
              <a16:predDERef xmlns="" xmlns:a16="http://schemas.microsoft.com/office/drawing/2014/main" pred="{9C5B31CD-C77A-499E-9709-CFE3B67C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431625"/>
          <a:ext cx="10515600" cy="2762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168</xdr:row>
      <xdr:rowOff>66675</xdr:rowOff>
    </xdr:from>
    <xdr:to>
      <xdr:col>4</xdr:col>
      <xdr:colOff>1019175</xdr:colOff>
      <xdr:row>185</xdr:row>
      <xdr:rowOff>57150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F802325A-F400-4FA9-AF09-418D10E49840}"/>
            </a:ext>
            <a:ext uri="{147F2762-F138-4A5C-976F-8EAC2B608ADB}">
              <a16:predDERef xmlns="" xmlns:a16="http://schemas.microsoft.com/office/drawing/2014/main" pred="{16EC4FBF-0DE6-4C83-9770-3D3BBCF64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27555825"/>
          <a:ext cx="11363325" cy="2743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38100</xdr:rowOff>
    </xdr:from>
    <xdr:to>
      <xdr:col>2</xdr:col>
      <xdr:colOff>28575</xdr:colOff>
      <xdr:row>205</xdr:row>
      <xdr:rowOff>9525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3EB972D5-E2BD-4753-AE00-EB7F4FC21DEB}"/>
            </a:ext>
            <a:ext uri="{147F2762-F138-4A5C-976F-8EAC2B608ADB}">
              <a16:predDERef xmlns="" xmlns:a16="http://schemas.microsoft.com/office/drawing/2014/main" pred="{F802325A-F400-4FA9-AF09-418D10E4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0603825"/>
          <a:ext cx="6438900" cy="28860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227</xdr:row>
      <xdr:rowOff>85725</xdr:rowOff>
    </xdr:from>
    <xdr:to>
      <xdr:col>1</xdr:col>
      <xdr:colOff>771525</xdr:colOff>
      <xdr:row>252</xdr:row>
      <xdr:rowOff>28575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D094870E-B374-422B-BB6C-78AE53434BC3}"/>
            </a:ext>
            <a:ext uri="{147F2762-F138-4A5C-976F-8EAC2B608ADB}">
              <a16:predDERef xmlns="" xmlns:a16="http://schemas.microsoft.com/office/drawing/2014/main" pred="{3EB972D5-E2BD-4753-AE00-EB7F4FC2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625" y="37128450"/>
          <a:ext cx="3819525" cy="3990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19050</xdr:rowOff>
    </xdr:from>
    <xdr:to>
      <xdr:col>2</xdr:col>
      <xdr:colOff>1333500</xdr:colOff>
      <xdr:row>268</xdr:row>
      <xdr:rowOff>104775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5A6E69FF-94FF-425E-A7B1-425E6BB441EF}"/>
            </a:ext>
            <a:ext uri="{147F2762-F138-4A5C-976F-8EAC2B608ADB}">
              <a16:predDERef xmlns="" xmlns:a16="http://schemas.microsoft.com/office/drawing/2014/main" pred="{D094870E-B374-422B-BB6C-78AE5343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41433750"/>
          <a:ext cx="7743825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57150</xdr:rowOff>
    </xdr:from>
    <xdr:to>
      <xdr:col>4</xdr:col>
      <xdr:colOff>1819275</xdr:colOff>
      <xdr:row>312</xdr:row>
      <xdr:rowOff>28575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6A16AAD-CEC7-401F-BD73-1AB6DB843C8F}"/>
            </a:ext>
            <a:ext uri="{147F2762-F138-4A5C-976F-8EAC2B608ADB}">
              <a16:predDERef xmlns="" xmlns:a16="http://schemas.microsoft.com/office/drawing/2014/main" pred="{EE9B430B-8BA1-44B8-A98D-BAC2668DA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58959750"/>
          <a:ext cx="12172950" cy="2076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47625</xdr:rowOff>
    </xdr:from>
    <xdr:to>
      <xdr:col>2</xdr:col>
      <xdr:colOff>123825</xdr:colOff>
      <xdr:row>327</xdr:row>
      <xdr:rowOff>85725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CD7F88EA-2396-4DCF-BF83-B0E5C18421CC}"/>
            </a:ext>
            <a:ext uri="{147F2762-F138-4A5C-976F-8EAC2B608ADB}">
              <a16:predDERef xmlns="" xmlns:a16="http://schemas.microsoft.com/office/drawing/2014/main" pred="{06A16AAD-CEC7-401F-BD73-1AB6DB843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61541025"/>
          <a:ext cx="653415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114300</xdr:rowOff>
    </xdr:from>
    <xdr:to>
      <xdr:col>4</xdr:col>
      <xdr:colOff>1781175</xdr:colOff>
      <xdr:row>223</xdr:row>
      <xdr:rowOff>123825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7B6D9D3B-7EA6-4703-A96C-FA1C217BADD4}"/>
            </a:ext>
            <a:ext uri="{147F2762-F138-4A5C-976F-8EAC2B608ADB}">
              <a16:predDERef xmlns="" xmlns:a16="http://schemas.microsoft.com/office/drawing/2014/main" pred="{CD7F88EA-2396-4DCF-BF83-B0E5C1842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3918525"/>
          <a:ext cx="12134850" cy="2600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2714625</xdr:colOff>
      <xdr:row>83</xdr:row>
      <xdr:rowOff>133350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CD327BA2-ED0A-45E2-9CFD-E4EB1298A331}"/>
            </a:ext>
            <a:ext uri="{147F2762-F138-4A5C-976F-8EAC2B608ADB}">
              <a16:predDERef xmlns="" xmlns:a16="http://schemas.microsoft.com/office/drawing/2014/main" pred="{9AB635EF-E544-4A50-B23C-20AEFC610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1944350"/>
          <a:ext cx="5810250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19050</xdr:rowOff>
    </xdr:from>
    <xdr:to>
      <xdr:col>2</xdr:col>
      <xdr:colOff>1866900</xdr:colOff>
      <xdr:row>297</xdr:row>
      <xdr:rowOff>38100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5F97904-B7CD-4988-BB30-997CB6796D52}"/>
            </a:ext>
            <a:ext uri="{147F2762-F138-4A5C-976F-8EAC2B608ADB}">
              <a16:predDERef xmlns="" xmlns:a16="http://schemas.microsoft.com/office/drawing/2014/main" pred="{CD327BA2-ED0A-45E2-9CFD-E4EB1298A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44024550"/>
          <a:ext cx="8277225" cy="43910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329</xdr:row>
      <xdr:rowOff>85725</xdr:rowOff>
    </xdr:from>
    <xdr:to>
      <xdr:col>3</xdr:col>
      <xdr:colOff>1781175</xdr:colOff>
      <xdr:row>335</xdr:row>
      <xdr:rowOff>6350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2F93DC82-15F1-4BAC-B61B-0BAFF77CC7A3}"/>
            </a:ext>
            <a:ext uri="{147F2762-F138-4A5C-976F-8EAC2B608ADB}">
              <a16:predDERef xmlns="" xmlns:a16="http://schemas.microsoft.com/office/drawing/2014/main" pred="{05F97904-B7CD-4988-BB30-997CB6796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8100" y="54683025"/>
          <a:ext cx="10061575" cy="911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66675</xdr:rowOff>
    </xdr:from>
    <xdr:to>
      <xdr:col>3</xdr:col>
      <xdr:colOff>1724025</xdr:colOff>
      <xdr:row>357</xdr:row>
      <xdr:rowOff>155575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CA90F0D1-E3E1-44E1-8884-00C7E56BE684}"/>
            </a:ext>
            <a:ext uri="{147F2762-F138-4A5C-976F-8EAC2B608ADB}">
              <a16:predDERef xmlns="" xmlns:a16="http://schemas.microsoft.com/office/drawing/2014/main" pred="{2F93DC82-15F1-4BAC-B61B-0BAFF77CC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55819675"/>
          <a:ext cx="10042525" cy="35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360</xdr:row>
      <xdr:rowOff>63500</xdr:rowOff>
    </xdr:from>
    <xdr:to>
      <xdr:col>3</xdr:col>
      <xdr:colOff>1020477</xdr:colOff>
      <xdr:row>379</xdr:row>
      <xdr:rowOff>162378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778900"/>
          <a:ext cx="9326277" cy="3248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abSelected="1" zoomScaleNormal="100" workbookViewId="0">
      <pane xSplit="1" ySplit="3" topLeftCell="B133" activePane="bottomRight" state="frozen"/>
      <selection pane="topRight" activeCell="B1" sqref="B1"/>
      <selection pane="bottomLeft" activeCell="A3" sqref="A3"/>
      <selection pane="bottomRight" activeCell="E101" sqref="E101"/>
    </sheetView>
  </sheetViews>
  <sheetFormatPr defaultRowHeight="12.75"/>
  <cols>
    <col min="1" max="1" width="53.42578125" bestFit="1" customWidth="1"/>
    <col min="2" max="2" width="27" style="2" customWidth="1"/>
    <col min="3" max="3" width="15.7109375" customWidth="1"/>
    <col min="4" max="4" width="14" customWidth="1"/>
    <col min="5" max="6" width="16.7109375" customWidth="1"/>
    <col min="7" max="7" width="15.28515625" bestFit="1" customWidth="1"/>
    <col min="8" max="8" width="23.140625" bestFit="1" customWidth="1"/>
  </cols>
  <sheetData>
    <row r="1" spans="1:8" ht="13.5" thickBot="1">
      <c r="A1" s="155"/>
      <c r="B1" s="155"/>
      <c r="C1" s="155"/>
      <c r="D1" s="155"/>
      <c r="E1" s="155"/>
      <c r="F1" s="155"/>
      <c r="G1" s="155"/>
      <c r="H1" s="155"/>
    </row>
    <row r="2" spans="1:8" ht="16.5" thickBot="1">
      <c r="A2" s="89" t="s">
        <v>0</v>
      </c>
      <c r="B2" s="98" t="s">
        <v>1</v>
      </c>
      <c r="C2" s="156"/>
      <c r="D2" s="156"/>
      <c r="E2" s="156"/>
      <c r="F2" s="156"/>
      <c r="G2" s="156"/>
      <c r="H2" s="157"/>
    </row>
    <row r="3" spans="1:8" ht="78.75">
      <c r="A3" s="96"/>
      <c r="B3" s="97"/>
      <c r="C3" s="53" t="s">
        <v>2</v>
      </c>
      <c r="D3" s="53" t="s">
        <v>3</v>
      </c>
      <c r="E3" s="53" t="s">
        <v>4</v>
      </c>
      <c r="F3" s="54" t="s">
        <v>5</v>
      </c>
      <c r="G3" s="55" t="s">
        <v>6</v>
      </c>
      <c r="H3" s="100" t="s">
        <v>7</v>
      </c>
    </row>
    <row r="4" spans="1:8">
      <c r="A4" s="99"/>
      <c r="B4" s="83"/>
      <c r="C4" s="23"/>
      <c r="D4" s="23"/>
      <c r="E4" s="22"/>
      <c r="F4" s="23"/>
      <c r="G4" s="24"/>
      <c r="H4" s="21"/>
    </row>
    <row r="5" spans="1:8" ht="15">
      <c r="A5" s="74" t="s">
        <v>8</v>
      </c>
      <c r="B5" s="84" t="s">
        <v>9</v>
      </c>
      <c r="C5" s="57"/>
      <c r="D5" s="57"/>
      <c r="E5" s="58"/>
      <c r="F5" s="57"/>
      <c r="G5" s="59">
        <v>8519.4</v>
      </c>
      <c r="H5" s="60" t="s">
        <v>239</v>
      </c>
    </row>
    <row r="6" spans="1:8" ht="14.25">
      <c r="A6" s="75"/>
      <c r="B6" s="84"/>
      <c r="C6" s="57"/>
      <c r="D6" s="57"/>
      <c r="E6" s="58"/>
      <c r="F6" s="61"/>
      <c r="G6" s="59"/>
      <c r="H6" s="60"/>
    </row>
    <row r="7" spans="1:8" ht="15">
      <c r="A7" s="76" t="s">
        <v>10</v>
      </c>
      <c r="B7" s="84"/>
      <c r="C7" s="57"/>
      <c r="D7" s="57"/>
      <c r="E7" s="58"/>
      <c r="F7" s="57"/>
      <c r="G7" s="59"/>
      <c r="H7" s="60"/>
    </row>
    <row r="8" spans="1:8" ht="14.25">
      <c r="A8" s="75" t="s">
        <v>11</v>
      </c>
      <c r="B8" s="84" t="s">
        <v>12</v>
      </c>
      <c r="C8" s="57"/>
      <c r="D8" s="57"/>
      <c r="E8" s="58"/>
      <c r="F8" s="57"/>
      <c r="G8" s="59">
        <f t="shared" ref="G8:G68" si="0">MAX(C8:F8)</f>
        <v>0</v>
      </c>
      <c r="H8" s="60"/>
    </row>
    <row r="9" spans="1:8" ht="14.25">
      <c r="A9" s="75" t="s">
        <v>13</v>
      </c>
      <c r="B9" s="84" t="s">
        <v>14</v>
      </c>
      <c r="C9" s="57"/>
      <c r="D9" s="57"/>
      <c r="E9" s="58"/>
      <c r="F9" s="57"/>
      <c r="G9" s="59">
        <f t="shared" si="0"/>
        <v>0</v>
      </c>
      <c r="H9" s="60"/>
    </row>
    <row r="10" spans="1:8" ht="14.25">
      <c r="A10" s="75" t="s">
        <v>15</v>
      </c>
      <c r="B10" s="84" t="s">
        <v>14</v>
      </c>
      <c r="C10" s="57"/>
      <c r="D10" s="57"/>
      <c r="E10" s="58"/>
      <c r="F10" s="57"/>
      <c r="G10" s="59">
        <f t="shared" si="0"/>
        <v>0</v>
      </c>
      <c r="H10" s="60"/>
    </row>
    <row r="11" spans="1:8" ht="14.25">
      <c r="A11" s="75" t="s">
        <v>16</v>
      </c>
      <c r="B11" s="84" t="s">
        <v>14</v>
      </c>
      <c r="C11" s="57"/>
      <c r="D11" s="57"/>
      <c r="E11" s="58"/>
      <c r="F11" s="57"/>
      <c r="G11" s="59">
        <f t="shared" si="0"/>
        <v>0</v>
      </c>
      <c r="H11" s="60"/>
    </row>
    <row r="12" spans="1:8" ht="14.25">
      <c r="A12" s="75" t="s">
        <v>17</v>
      </c>
      <c r="B12" s="84" t="s">
        <v>14</v>
      </c>
      <c r="C12" s="57"/>
      <c r="D12" s="57"/>
      <c r="E12" s="58"/>
      <c r="F12" s="57"/>
      <c r="G12" s="59">
        <f t="shared" si="0"/>
        <v>0</v>
      </c>
      <c r="H12" s="60"/>
    </row>
    <row r="13" spans="1:8" ht="14.25">
      <c r="A13" s="75" t="s">
        <v>18</v>
      </c>
      <c r="B13" s="84" t="s">
        <v>12</v>
      </c>
      <c r="C13" s="57"/>
      <c r="D13" s="57"/>
      <c r="E13" s="58"/>
      <c r="F13" s="57"/>
      <c r="G13" s="59">
        <f t="shared" si="0"/>
        <v>0</v>
      </c>
      <c r="H13" s="60"/>
    </row>
    <row r="14" spans="1:8" ht="14.25">
      <c r="A14" s="75" t="s">
        <v>19</v>
      </c>
      <c r="B14" s="84" t="s">
        <v>12</v>
      </c>
      <c r="C14" s="57"/>
      <c r="D14" s="57"/>
      <c r="E14" s="58"/>
      <c r="F14" s="57"/>
      <c r="G14" s="59">
        <f t="shared" si="0"/>
        <v>0</v>
      </c>
      <c r="H14" s="60"/>
    </row>
    <row r="15" spans="1:8" ht="14.25">
      <c r="A15" s="77" t="s">
        <v>20</v>
      </c>
      <c r="B15" s="84" t="s">
        <v>12</v>
      </c>
      <c r="C15" s="57"/>
      <c r="D15" s="57"/>
      <c r="E15" s="58"/>
      <c r="F15" s="57"/>
      <c r="G15" s="59">
        <f t="shared" si="0"/>
        <v>0</v>
      </c>
      <c r="H15" s="60"/>
    </row>
    <row r="16" spans="1:8" ht="14.25">
      <c r="A16" s="77" t="s">
        <v>21</v>
      </c>
      <c r="B16" s="84"/>
      <c r="C16" s="57"/>
      <c r="D16" s="57"/>
      <c r="E16" s="58"/>
      <c r="F16" s="57"/>
      <c r="G16" s="59">
        <f t="shared" si="0"/>
        <v>0</v>
      </c>
      <c r="H16" s="60"/>
    </row>
    <row r="17" spans="1:8" ht="14.25">
      <c r="A17" s="75"/>
      <c r="B17" s="84"/>
      <c r="C17" s="57"/>
      <c r="D17" s="57"/>
      <c r="E17" s="58"/>
      <c r="F17" s="57"/>
      <c r="G17" s="59"/>
      <c r="H17" s="60"/>
    </row>
    <row r="18" spans="1:8" ht="15.75">
      <c r="A18" s="158" t="s">
        <v>22</v>
      </c>
      <c r="B18" s="159"/>
      <c r="C18" s="159"/>
      <c r="D18" s="159"/>
      <c r="E18" s="159"/>
      <c r="F18" s="159"/>
      <c r="G18" s="159"/>
      <c r="H18" s="160"/>
    </row>
    <row r="19" spans="1:8" ht="28.5">
      <c r="A19" s="75" t="s">
        <v>23</v>
      </c>
      <c r="B19" s="85" t="s">
        <v>24</v>
      </c>
      <c r="C19" s="61"/>
      <c r="D19" s="57"/>
      <c r="E19" s="56"/>
      <c r="F19" s="119">
        <v>3524</v>
      </c>
      <c r="G19" s="59">
        <f t="shared" si="0"/>
        <v>3524</v>
      </c>
      <c r="H19" s="129" t="s">
        <v>240</v>
      </c>
    </row>
    <row r="20" spans="1:8" ht="14.25">
      <c r="A20" s="77" t="s">
        <v>25</v>
      </c>
      <c r="B20" s="86" t="s">
        <v>12</v>
      </c>
      <c r="C20" s="61"/>
      <c r="D20" s="57"/>
      <c r="E20" s="58"/>
      <c r="F20" s="57"/>
      <c r="G20" s="59">
        <f t="shared" si="0"/>
        <v>0</v>
      </c>
      <c r="H20" s="60"/>
    </row>
    <row r="21" spans="1:8" ht="14.25">
      <c r="A21" s="77" t="s">
        <v>26</v>
      </c>
      <c r="B21" s="86" t="s">
        <v>12</v>
      </c>
      <c r="C21" s="57"/>
      <c r="D21" s="57"/>
      <c r="E21" s="58"/>
      <c r="F21" s="57"/>
      <c r="G21" s="59">
        <f t="shared" si="0"/>
        <v>0</v>
      </c>
      <c r="H21" s="60"/>
    </row>
    <row r="22" spans="1:8" ht="14.25">
      <c r="A22" s="77" t="s">
        <v>27</v>
      </c>
      <c r="B22" s="86" t="s">
        <v>12</v>
      </c>
      <c r="C22" s="57"/>
      <c r="D22" s="57"/>
      <c r="E22" s="58"/>
      <c r="F22" s="57"/>
      <c r="G22" s="59">
        <f t="shared" si="0"/>
        <v>0</v>
      </c>
      <c r="H22" s="60"/>
    </row>
    <row r="23" spans="1:8" ht="14.25">
      <c r="A23" s="77" t="s">
        <v>28</v>
      </c>
      <c r="B23" s="86" t="s">
        <v>12</v>
      </c>
      <c r="C23" s="57"/>
      <c r="D23" s="57"/>
      <c r="E23" s="58"/>
      <c r="F23" s="57"/>
      <c r="G23" s="59">
        <f t="shared" si="0"/>
        <v>0</v>
      </c>
      <c r="H23" s="60"/>
    </row>
    <row r="24" spans="1:8" ht="14.25">
      <c r="A24" s="77" t="s">
        <v>29</v>
      </c>
      <c r="B24" s="86" t="s">
        <v>14</v>
      </c>
      <c r="C24" s="57"/>
      <c r="D24" s="57"/>
      <c r="E24" s="58"/>
      <c r="F24" s="57"/>
      <c r="G24" s="59">
        <f t="shared" si="0"/>
        <v>0</v>
      </c>
      <c r="H24" s="60"/>
    </row>
    <row r="25" spans="1:8" ht="14.25">
      <c r="A25" s="77" t="s">
        <v>30</v>
      </c>
      <c r="B25" s="86" t="s">
        <v>14</v>
      </c>
      <c r="C25" s="57"/>
      <c r="D25" s="57"/>
      <c r="E25" s="58"/>
      <c r="F25" s="57"/>
      <c r="G25" s="59">
        <f t="shared" si="0"/>
        <v>0</v>
      </c>
      <c r="H25" s="60"/>
    </row>
    <row r="26" spans="1:8" ht="14.25">
      <c r="A26" s="75" t="s">
        <v>31</v>
      </c>
      <c r="B26" s="86" t="s">
        <v>14</v>
      </c>
      <c r="C26" s="57"/>
      <c r="D26" s="57"/>
      <c r="E26" s="58"/>
      <c r="F26" s="57"/>
      <c r="G26" s="59">
        <f t="shared" si="0"/>
        <v>0</v>
      </c>
      <c r="H26" s="60"/>
    </row>
    <row r="27" spans="1:8" ht="14.25">
      <c r="A27" s="75" t="s">
        <v>32</v>
      </c>
      <c r="B27" s="86" t="s">
        <v>14</v>
      </c>
      <c r="C27" s="57"/>
      <c r="D27" s="57"/>
      <c r="E27" s="58"/>
      <c r="F27" s="57"/>
      <c r="G27" s="59">
        <f t="shared" si="0"/>
        <v>0</v>
      </c>
      <c r="H27" s="60"/>
    </row>
    <row r="28" spans="1:8" ht="14.25">
      <c r="A28" s="77"/>
      <c r="B28" s="84"/>
      <c r="C28" s="57"/>
      <c r="D28" s="57"/>
      <c r="E28" s="58"/>
      <c r="F28" s="57"/>
      <c r="G28" s="59"/>
      <c r="H28" s="60"/>
    </row>
    <row r="29" spans="1:8" ht="15.75">
      <c r="A29" s="138" t="s">
        <v>33</v>
      </c>
      <c r="B29" s="139"/>
      <c r="C29" s="139"/>
      <c r="D29" s="139"/>
      <c r="E29" s="139"/>
      <c r="F29" s="139"/>
      <c r="G29" s="139"/>
      <c r="H29" s="140"/>
    </row>
    <row r="30" spans="1:8" ht="14.25">
      <c r="A30" s="77" t="s">
        <v>34</v>
      </c>
      <c r="B30" s="84" t="s">
        <v>12</v>
      </c>
      <c r="C30" s="57"/>
      <c r="D30" s="57"/>
      <c r="E30" s="58"/>
      <c r="F30" s="57"/>
      <c r="G30" s="59">
        <f t="shared" si="0"/>
        <v>0</v>
      </c>
      <c r="H30" s="60"/>
    </row>
    <row r="31" spans="1:8" ht="14.25">
      <c r="A31" s="77" t="s">
        <v>35</v>
      </c>
      <c r="B31" s="84" t="s">
        <v>14</v>
      </c>
      <c r="C31" s="57"/>
      <c r="D31" s="57"/>
      <c r="E31" s="58"/>
      <c r="F31" s="57"/>
      <c r="G31" s="59">
        <f t="shared" si="0"/>
        <v>0</v>
      </c>
      <c r="H31" s="60"/>
    </row>
    <row r="32" spans="1:8" ht="28.5">
      <c r="A32" s="78" t="s">
        <v>36</v>
      </c>
      <c r="B32" s="87" t="s">
        <v>37</v>
      </c>
      <c r="C32" s="62"/>
      <c r="D32" s="62"/>
      <c r="E32" s="63">
        <v>18</v>
      </c>
      <c r="F32" s="62"/>
      <c r="G32" s="64">
        <f>MAX(C32:F32)</f>
        <v>18</v>
      </c>
      <c r="H32" s="60"/>
    </row>
    <row r="33" spans="1:8" ht="14.25">
      <c r="A33" s="78" t="s">
        <v>38</v>
      </c>
      <c r="B33" s="87" t="s">
        <v>39</v>
      </c>
      <c r="C33" s="62"/>
      <c r="D33" s="62"/>
      <c r="E33" s="63">
        <v>14.25</v>
      </c>
      <c r="F33" s="62"/>
      <c r="G33" s="64">
        <f t="shared" si="0"/>
        <v>14.25</v>
      </c>
      <c r="H33" s="60"/>
    </row>
    <row r="34" spans="1:8" ht="14.25">
      <c r="A34" s="77" t="s">
        <v>40</v>
      </c>
      <c r="B34" s="84" t="s">
        <v>14</v>
      </c>
      <c r="C34" s="57"/>
      <c r="D34" s="57"/>
      <c r="E34" s="58"/>
      <c r="F34" s="57"/>
      <c r="G34" s="59">
        <f t="shared" si="0"/>
        <v>0</v>
      </c>
      <c r="H34" s="60"/>
    </row>
    <row r="35" spans="1:8" ht="14.25">
      <c r="A35" s="77" t="s">
        <v>41</v>
      </c>
      <c r="B35" s="84" t="s">
        <v>14</v>
      </c>
      <c r="C35" s="57"/>
      <c r="D35" s="57"/>
      <c r="E35" s="58"/>
      <c r="F35" s="57"/>
      <c r="G35" s="59">
        <f t="shared" si="0"/>
        <v>0</v>
      </c>
      <c r="H35" s="60"/>
    </row>
    <row r="36" spans="1:8" ht="14.25">
      <c r="A36" s="77" t="s">
        <v>42</v>
      </c>
      <c r="B36" s="84" t="s">
        <v>14</v>
      </c>
      <c r="C36" s="57"/>
      <c r="D36" s="57"/>
      <c r="E36" s="58"/>
      <c r="F36" s="57"/>
      <c r="G36" s="59">
        <f t="shared" si="0"/>
        <v>0</v>
      </c>
      <c r="H36" s="60"/>
    </row>
    <row r="37" spans="1:8" ht="14.25">
      <c r="A37" s="75" t="s">
        <v>43</v>
      </c>
      <c r="B37" s="84" t="s">
        <v>14</v>
      </c>
      <c r="C37" s="57"/>
      <c r="D37" s="57"/>
      <c r="E37" s="58"/>
      <c r="F37" s="57"/>
      <c r="G37" s="59">
        <f t="shared" si="0"/>
        <v>0</v>
      </c>
      <c r="H37" s="60"/>
    </row>
    <row r="38" spans="1:8" ht="14.25">
      <c r="A38" s="75"/>
      <c r="B38" s="84"/>
      <c r="C38" s="57"/>
      <c r="D38" s="57"/>
      <c r="E38" s="58"/>
      <c r="F38" s="57"/>
      <c r="G38" s="59">
        <f t="shared" si="0"/>
        <v>0</v>
      </c>
      <c r="H38" s="60"/>
    </row>
    <row r="39" spans="1:8" ht="14.25">
      <c r="A39" s="75"/>
      <c r="B39" s="84"/>
      <c r="C39" s="57"/>
      <c r="D39" s="57"/>
      <c r="E39" s="58"/>
      <c r="F39" s="57"/>
      <c r="G39" s="59">
        <f t="shared" si="0"/>
        <v>0</v>
      </c>
      <c r="H39" s="60"/>
    </row>
    <row r="40" spans="1:8" ht="14.25">
      <c r="A40" s="77"/>
      <c r="B40" s="84"/>
      <c r="C40" s="57"/>
      <c r="D40" s="57"/>
      <c r="E40" s="58"/>
      <c r="F40" s="57"/>
      <c r="G40" s="59"/>
      <c r="H40" s="60"/>
    </row>
    <row r="41" spans="1:8" ht="15.75">
      <c r="A41" s="152" t="s">
        <v>44</v>
      </c>
      <c r="B41" s="153"/>
      <c r="C41" s="153"/>
      <c r="D41" s="153"/>
      <c r="E41" s="153"/>
      <c r="F41" s="153"/>
      <c r="G41" s="153"/>
      <c r="H41" s="154"/>
    </row>
    <row r="42" spans="1:8" ht="14.25">
      <c r="A42" s="77" t="s">
        <v>45</v>
      </c>
      <c r="B42" s="84" t="s">
        <v>12</v>
      </c>
      <c r="C42" s="61"/>
      <c r="D42" s="57"/>
      <c r="E42" s="58"/>
      <c r="F42" s="57"/>
      <c r="G42" s="59">
        <f t="shared" si="0"/>
        <v>0</v>
      </c>
      <c r="H42" s="60"/>
    </row>
    <row r="43" spans="1:8" ht="14.25">
      <c r="A43" s="77" t="s">
        <v>46</v>
      </c>
      <c r="B43" s="84" t="s">
        <v>14</v>
      </c>
      <c r="C43" s="57"/>
      <c r="D43" s="57"/>
      <c r="E43" s="58"/>
      <c r="F43" s="57"/>
      <c r="G43" s="59">
        <f t="shared" si="0"/>
        <v>0</v>
      </c>
      <c r="H43" s="60"/>
    </row>
    <row r="44" spans="1:8" ht="14.25">
      <c r="A44" s="77" t="s">
        <v>47</v>
      </c>
      <c r="B44" s="84" t="s">
        <v>14</v>
      </c>
      <c r="C44" s="57"/>
      <c r="D44" s="57"/>
      <c r="E44" s="58"/>
      <c r="F44" s="57"/>
      <c r="G44" s="59">
        <f t="shared" si="0"/>
        <v>0</v>
      </c>
      <c r="H44" s="60"/>
    </row>
    <row r="45" spans="1:8" ht="14.25">
      <c r="A45" s="77" t="s">
        <v>48</v>
      </c>
      <c r="B45" s="84" t="s">
        <v>12</v>
      </c>
      <c r="C45" s="57"/>
      <c r="D45" s="57"/>
      <c r="E45" s="58"/>
      <c r="F45" s="57"/>
      <c r="G45" s="59">
        <f t="shared" si="0"/>
        <v>0</v>
      </c>
      <c r="H45" s="60"/>
    </row>
    <row r="46" spans="1:8" ht="14.25">
      <c r="A46" s="77" t="s">
        <v>49</v>
      </c>
      <c r="B46" s="84" t="s">
        <v>12</v>
      </c>
      <c r="C46" s="57"/>
      <c r="D46" s="57"/>
      <c r="E46" s="58"/>
      <c r="F46" s="57"/>
      <c r="G46" s="59">
        <f t="shared" si="0"/>
        <v>0</v>
      </c>
      <c r="H46" s="60"/>
    </row>
    <row r="47" spans="1:8" ht="14.25">
      <c r="A47" s="77" t="s">
        <v>50</v>
      </c>
      <c r="B47" s="84" t="s">
        <v>51</v>
      </c>
      <c r="C47" s="57"/>
      <c r="D47" s="57"/>
      <c r="E47" s="58">
        <v>7.99</v>
      </c>
      <c r="F47" s="57"/>
      <c r="G47" s="59">
        <f t="shared" si="0"/>
        <v>7.99</v>
      </c>
      <c r="H47" s="60"/>
    </row>
    <row r="48" spans="1:8" ht="28.5">
      <c r="A48" s="77" t="s">
        <v>52</v>
      </c>
      <c r="B48" s="84" t="s">
        <v>53</v>
      </c>
      <c r="C48" s="57"/>
      <c r="D48" s="57"/>
      <c r="E48" s="58">
        <v>2.36</v>
      </c>
      <c r="F48" s="57"/>
      <c r="G48" s="59">
        <f t="shared" si="0"/>
        <v>2.36</v>
      </c>
      <c r="H48" s="60"/>
    </row>
    <row r="49" spans="1:8" ht="14.25">
      <c r="A49" s="77" t="s">
        <v>31</v>
      </c>
      <c r="B49" s="84" t="s">
        <v>14</v>
      </c>
      <c r="C49" s="57"/>
      <c r="D49" s="57"/>
      <c r="E49" s="58"/>
      <c r="F49" s="57"/>
      <c r="G49" s="59">
        <f t="shared" si="0"/>
        <v>0</v>
      </c>
      <c r="H49" s="60"/>
    </row>
    <row r="50" spans="1:8" ht="14.25">
      <c r="A50" s="77" t="s">
        <v>32</v>
      </c>
      <c r="B50" s="84"/>
      <c r="C50" s="57"/>
      <c r="D50" s="57"/>
      <c r="E50" s="58"/>
      <c r="F50" s="57"/>
      <c r="G50" s="59">
        <f t="shared" si="0"/>
        <v>0</v>
      </c>
      <c r="H50" s="60"/>
    </row>
    <row r="51" spans="1:8" ht="14.25">
      <c r="A51" s="75"/>
      <c r="B51" s="84"/>
      <c r="C51" s="57"/>
      <c r="D51" s="57"/>
      <c r="E51" s="58"/>
      <c r="F51" s="57"/>
      <c r="G51" s="59"/>
      <c r="H51" s="60"/>
    </row>
    <row r="52" spans="1:8" ht="15.75">
      <c r="A52" s="138" t="s">
        <v>54</v>
      </c>
      <c r="B52" s="139"/>
      <c r="C52" s="139"/>
      <c r="D52" s="139"/>
      <c r="E52" s="139"/>
      <c r="F52" s="139"/>
      <c r="G52" s="139"/>
      <c r="H52" s="140"/>
    </row>
    <row r="53" spans="1:8" ht="14.25">
      <c r="A53" s="75" t="s">
        <v>55</v>
      </c>
      <c r="B53" s="65" t="s">
        <v>14</v>
      </c>
      <c r="C53" s="57"/>
      <c r="D53" s="57"/>
      <c r="E53" s="66"/>
      <c r="F53" s="57"/>
      <c r="G53" s="59">
        <f t="shared" si="0"/>
        <v>0</v>
      </c>
      <c r="H53" s="60"/>
    </row>
    <row r="54" spans="1:8" ht="14.25">
      <c r="A54" s="79" t="s">
        <v>56</v>
      </c>
      <c r="B54" s="87" t="s">
        <v>57</v>
      </c>
      <c r="C54" s="118">
        <v>13.96</v>
      </c>
      <c r="D54" s="62"/>
      <c r="E54" s="63"/>
      <c r="F54" s="118">
        <v>41.88</v>
      </c>
      <c r="G54" s="64">
        <f t="shared" si="0"/>
        <v>41.88</v>
      </c>
      <c r="H54" s="60" t="s">
        <v>58</v>
      </c>
    </row>
    <row r="55" spans="1:8" ht="14.25">
      <c r="A55" s="75" t="s">
        <v>59</v>
      </c>
      <c r="B55" s="84" t="s">
        <v>14</v>
      </c>
      <c r="C55" s="57"/>
      <c r="D55" s="57"/>
      <c r="E55" s="58"/>
      <c r="F55" s="57"/>
      <c r="G55" s="59">
        <f t="shared" si="0"/>
        <v>0</v>
      </c>
      <c r="H55" s="60"/>
    </row>
    <row r="56" spans="1:8" ht="14.25">
      <c r="A56" s="75" t="s">
        <v>60</v>
      </c>
      <c r="B56" s="65" t="s">
        <v>61</v>
      </c>
      <c r="C56" s="57"/>
      <c r="D56" s="57"/>
      <c r="E56" s="58">
        <v>1619.36</v>
      </c>
      <c r="F56" s="57"/>
      <c r="G56" s="59">
        <f t="shared" si="0"/>
        <v>1619.36</v>
      </c>
      <c r="H56" s="60" t="s">
        <v>224</v>
      </c>
    </row>
    <row r="57" spans="1:8" ht="14.25">
      <c r="A57" s="79" t="s">
        <v>62</v>
      </c>
      <c r="B57" s="87" t="s">
        <v>63</v>
      </c>
      <c r="C57" s="62"/>
      <c r="D57" s="62"/>
      <c r="E57" s="63">
        <v>219.23</v>
      </c>
      <c r="F57" s="62"/>
      <c r="G57" s="64">
        <f t="shared" si="0"/>
        <v>219.23</v>
      </c>
      <c r="H57" s="60" t="s">
        <v>227</v>
      </c>
    </row>
    <row r="58" spans="1:8" ht="14.25">
      <c r="A58" s="75" t="s">
        <v>64</v>
      </c>
      <c r="B58" s="84" t="s">
        <v>14</v>
      </c>
      <c r="C58" s="57"/>
      <c r="D58" s="57"/>
      <c r="E58" s="58"/>
      <c r="F58" s="57"/>
      <c r="G58" s="59">
        <f t="shared" si="0"/>
        <v>0</v>
      </c>
      <c r="H58" s="60"/>
    </row>
    <row r="59" spans="1:8" ht="14.25">
      <c r="A59" s="75" t="s">
        <v>65</v>
      </c>
      <c r="B59" s="84" t="s">
        <v>14</v>
      </c>
      <c r="C59" s="57"/>
      <c r="D59" s="57"/>
      <c r="E59" s="58"/>
      <c r="F59" s="57"/>
      <c r="G59" s="59">
        <f t="shared" si="0"/>
        <v>0</v>
      </c>
      <c r="H59" s="60"/>
    </row>
    <row r="60" spans="1:8" ht="14.25">
      <c r="A60" s="75" t="s">
        <v>66</v>
      </c>
      <c r="B60" s="84" t="s">
        <v>12</v>
      </c>
      <c r="C60" s="57"/>
      <c r="D60" s="57"/>
      <c r="E60" s="58"/>
      <c r="F60" s="57"/>
      <c r="G60" s="59">
        <f t="shared" si="0"/>
        <v>0</v>
      </c>
      <c r="H60" s="60"/>
    </row>
    <row r="61" spans="1:8" ht="14.25">
      <c r="A61" s="75" t="s">
        <v>31</v>
      </c>
      <c r="B61" s="84" t="s">
        <v>14</v>
      </c>
      <c r="C61" s="57"/>
      <c r="D61" s="57"/>
      <c r="E61" s="58"/>
      <c r="F61" s="57"/>
      <c r="G61" s="59">
        <f t="shared" si="0"/>
        <v>0</v>
      </c>
      <c r="H61" s="60"/>
    </row>
    <row r="62" spans="1:8" ht="14.25">
      <c r="A62" s="75" t="s">
        <v>32</v>
      </c>
      <c r="B62" s="84"/>
      <c r="C62" s="57"/>
      <c r="D62" s="57"/>
      <c r="E62" s="58"/>
      <c r="F62" s="57"/>
      <c r="G62" s="59">
        <f t="shared" si="0"/>
        <v>0</v>
      </c>
      <c r="H62" s="60"/>
    </row>
    <row r="63" spans="1:8" ht="14.25">
      <c r="A63" s="75"/>
      <c r="B63" s="84"/>
      <c r="C63" s="57"/>
      <c r="D63" s="57"/>
      <c r="E63" s="58"/>
      <c r="F63" s="57"/>
      <c r="G63" s="59"/>
      <c r="H63" s="60"/>
    </row>
    <row r="64" spans="1:8" ht="15.75">
      <c r="A64" s="138" t="s">
        <v>67</v>
      </c>
      <c r="B64" s="139"/>
      <c r="C64" s="139"/>
      <c r="D64" s="139"/>
      <c r="E64" s="139"/>
      <c r="F64" s="139"/>
      <c r="G64" s="139"/>
      <c r="H64" s="140"/>
    </row>
    <row r="65" spans="1:8" ht="14.25">
      <c r="A65" s="77" t="s">
        <v>68</v>
      </c>
      <c r="B65" s="84" t="s">
        <v>69</v>
      </c>
      <c r="C65" s="57"/>
      <c r="D65" s="57"/>
      <c r="E65" s="58" t="s">
        <v>70</v>
      </c>
      <c r="F65" s="57"/>
      <c r="G65" s="59">
        <f t="shared" si="0"/>
        <v>0</v>
      </c>
      <c r="H65" s="60" t="s">
        <v>228</v>
      </c>
    </row>
    <row r="66" spans="1:8" ht="14.25">
      <c r="A66" s="77" t="s">
        <v>71</v>
      </c>
      <c r="B66" s="84" t="s">
        <v>12</v>
      </c>
      <c r="C66" s="57"/>
      <c r="D66" s="57"/>
      <c r="E66" s="67"/>
      <c r="F66" s="57"/>
      <c r="G66" s="59">
        <f t="shared" si="0"/>
        <v>0</v>
      </c>
      <c r="H66" s="60"/>
    </row>
    <row r="67" spans="1:8" ht="14.25">
      <c r="A67" s="77" t="s">
        <v>72</v>
      </c>
      <c r="B67" s="84" t="s">
        <v>12</v>
      </c>
      <c r="C67" s="57"/>
      <c r="D67" s="57"/>
      <c r="E67" s="58"/>
      <c r="F67" s="57"/>
      <c r="G67" s="59">
        <f t="shared" si="0"/>
        <v>0</v>
      </c>
      <c r="H67" s="60"/>
    </row>
    <row r="68" spans="1:8" ht="14.25">
      <c r="A68" s="77" t="s">
        <v>73</v>
      </c>
      <c r="B68" s="84" t="s">
        <v>12</v>
      </c>
      <c r="C68" s="57"/>
      <c r="D68" s="57"/>
      <c r="E68" s="58"/>
      <c r="F68" s="57"/>
      <c r="G68" s="59">
        <f t="shared" si="0"/>
        <v>0</v>
      </c>
      <c r="H68" s="60"/>
    </row>
    <row r="69" spans="1:8" ht="14.25">
      <c r="A69" s="77" t="s">
        <v>74</v>
      </c>
      <c r="B69" s="84" t="s">
        <v>12</v>
      </c>
      <c r="C69" s="57"/>
      <c r="D69" s="57"/>
      <c r="E69" s="58">
        <v>309.45999999999998</v>
      </c>
      <c r="F69" s="57"/>
      <c r="G69" s="59">
        <f t="shared" ref="G69:G135" si="1">MAX(C69:F69)</f>
        <v>309.45999999999998</v>
      </c>
      <c r="H69" s="60" t="s">
        <v>238</v>
      </c>
    </row>
    <row r="70" spans="1:8" ht="14.25">
      <c r="A70" s="77" t="s">
        <v>31</v>
      </c>
      <c r="B70" s="84" t="s">
        <v>14</v>
      </c>
      <c r="C70" s="57"/>
      <c r="D70" s="57"/>
      <c r="E70" s="58"/>
      <c r="F70" s="57"/>
      <c r="G70" s="59">
        <f t="shared" si="1"/>
        <v>0</v>
      </c>
      <c r="H70" s="60"/>
    </row>
    <row r="71" spans="1:8" ht="14.25">
      <c r="A71" s="77" t="s">
        <v>32</v>
      </c>
      <c r="B71" s="84"/>
      <c r="C71" s="57"/>
      <c r="D71" s="57"/>
      <c r="E71" s="58"/>
      <c r="F71" s="57"/>
      <c r="G71" s="59">
        <f t="shared" si="1"/>
        <v>0</v>
      </c>
      <c r="H71" s="60"/>
    </row>
    <row r="72" spans="1:8" ht="14.25">
      <c r="A72" s="75"/>
      <c r="B72" s="84"/>
      <c r="C72" s="57"/>
      <c r="D72" s="57"/>
      <c r="E72" s="58"/>
      <c r="F72" s="57"/>
      <c r="G72" s="59"/>
      <c r="H72" s="60"/>
    </row>
    <row r="73" spans="1:8" ht="15.75">
      <c r="A73" s="138" t="s">
        <v>75</v>
      </c>
      <c r="B73" s="139"/>
      <c r="C73" s="139"/>
      <c r="D73" s="139"/>
      <c r="E73" s="139"/>
      <c r="F73" s="139"/>
      <c r="G73" s="139"/>
      <c r="H73" s="140"/>
    </row>
    <row r="74" spans="1:8" ht="14.25">
      <c r="A74" s="75" t="s">
        <v>76</v>
      </c>
      <c r="B74" s="84" t="s">
        <v>12</v>
      </c>
      <c r="C74" s="57"/>
      <c r="D74" s="57"/>
      <c r="E74" s="58"/>
      <c r="F74" s="57"/>
      <c r="G74" s="59">
        <f t="shared" si="1"/>
        <v>0</v>
      </c>
      <c r="H74" s="60"/>
    </row>
    <row r="75" spans="1:8" ht="14.25">
      <c r="A75" s="77" t="s">
        <v>71</v>
      </c>
      <c r="B75" s="84" t="s">
        <v>12</v>
      </c>
      <c r="C75" s="57"/>
      <c r="D75" s="57"/>
      <c r="E75" s="58"/>
      <c r="F75" s="57"/>
      <c r="G75" s="59">
        <f t="shared" si="1"/>
        <v>0</v>
      </c>
      <c r="H75" s="60"/>
    </row>
    <row r="76" spans="1:8" ht="14.25">
      <c r="A76" s="75" t="s">
        <v>72</v>
      </c>
      <c r="B76" s="84" t="s">
        <v>12</v>
      </c>
      <c r="C76" s="57"/>
      <c r="D76" s="57"/>
      <c r="E76" s="58"/>
      <c r="F76" s="57"/>
      <c r="G76" s="59">
        <f t="shared" si="1"/>
        <v>0</v>
      </c>
      <c r="H76" s="60"/>
    </row>
    <row r="77" spans="1:8" ht="14.25">
      <c r="A77" s="75" t="s">
        <v>77</v>
      </c>
      <c r="B77" s="84" t="s">
        <v>12</v>
      </c>
      <c r="C77" s="57"/>
      <c r="D77" s="57"/>
      <c r="E77" s="58"/>
      <c r="F77" s="57"/>
      <c r="G77" s="59">
        <f t="shared" si="1"/>
        <v>0</v>
      </c>
      <c r="H77" s="60"/>
    </row>
    <row r="78" spans="1:8" ht="14.25">
      <c r="A78" s="75" t="s">
        <v>78</v>
      </c>
      <c r="B78" s="84" t="s">
        <v>12</v>
      </c>
      <c r="C78" s="57"/>
      <c r="D78" s="57"/>
      <c r="E78" s="58"/>
      <c r="F78" s="57"/>
      <c r="G78" s="59">
        <f t="shared" si="1"/>
        <v>0</v>
      </c>
      <c r="H78" s="60"/>
    </row>
    <row r="79" spans="1:8" ht="14.25">
      <c r="A79" s="75" t="s">
        <v>31</v>
      </c>
      <c r="B79" s="84" t="s">
        <v>14</v>
      </c>
      <c r="C79" s="57"/>
      <c r="D79" s="57"/>
      <c r="E79" s="58"/>
      <c r="F79" s="57"/>
      <c r="G79" s="59">
        <f t="shared" si="1"/>
        <v>0</v>
      </c>
      <c r="H79" s="60"/>
    </row>
    <row r="80" spans="1:8" ht="14.25">
      <c r="A80" s="75" t="s">
        <v>32</v>
      </c>
      <c r="B80" s="84"/>
      <c r="C80" s="57"/>
      <c r="D80" s="57"/>
      <c r="E80" s="58"/>
      <c r="F80" s="57"/>
      <c r="G80" s="59">
        <f t="shared" si="1"/>
        <v>0</v>
      </c>
      <c r="H80" s="60"/>
    </row>
    <row r="81" spans="1:8" ht="14.25">
      <c r="A81" s="75"/>
      <c r="B81" s="84"/>
      <c r="C81" s="57"/>
      <c r="D81" s="57"/>
      <c r="E81" s="58"/>
      <c r="F81" s="57"/>
      <c r="G81" s="59"/>
      <c r="H81" s="60"/>
    </row>
    <row r="82" spans="1:8" ht="15.75">
      <c r="A82" s="138" t="s">
        <v>79</v>
      </c>
      <c r="B82" s="139"/>
      <c r="C82" s="139"/>
      <c r="D82" s="139"/>
      <c r="E82" s="139"/>
      <c r="F82" s="139"/>
      <c r="G82" s="139"/>
      <c r="H82" s="140"/>
    </row>
    <row r="83" spans="1:8" ht="14.25">
      <c r="A83" s="75" t="s">
        <v>80</v>
      </c>
      <c r="B83" s="84" t="s">
        <v>81</v>
      </c>
      <c r="C83" s="57"/>
      <c r="D83" s="57"/>
      <c r="E83" s="58" t="s">
        <v>82</v>
      </c>
      <c r="F83" s="57"/>
      <c r="G83" s="59" t="s">
        <v>83</v>
      </c>
      <c r="H83" s="60" t="s">
        <v>225</v>
      </c>
    </row>
    <row r="84" spans="1:8" ht="28.5">
      <c r="A84" s="75" t="s">
        <v>84</v>
      </c>
      <c r="B84" s="84" t="s">
        <v>85</v>
      </c>
      <c r="C84" s="57"/>
      <c r="D84" s="57"/>
      <c r="E84" s="58">
        <v>228.96</v>
      </c>
      <c r="F84" s="57"/>
      <c r="G84" s="59">
        <f t="shared" si="1"/>
        <v>228.96</v>
      </c>
      <c r="H84" s="60" t="s">
        <v>226</v>
      </c>
    </row>
    <row r="85" spans="1:8" ht="14.25">
      <c r="A85" s="75" t="s">
        <v>86</v>
      </c>
      <c r="B85" s="84" t="s">
        <v>12</v>
      </c>
      <c r="C85" s="57"/>
      <c r="D85" s="57"/>
      <c r="E85" s="58"/>
      <c r="F85" s="57"/>
      <c r="G85" s="59">
        <f t="shared" si="1"/>
        <v>0</v>
      </c>
      <c r="H85" s="60"/>
    </row>
    <row r="86" spans="1:8" ht="14.25">
      <c r="A86" s="75" t="s">
        <v>87</v>
      </c>
      <c r="B86" s="84" t="s">
        <v>12</v>
      </c>
      <c r="C86" s="57"/>
      <c r="D86" s="57"/>
      <c r="E86" s="58"/>
      <c r="F86" s="57"/>
      <c r="G86" s="59">
        <f t="shared" si="1"/>
        <v>0</v>
      </c>
      <c r="H86" s="60"/>
    </row>
    <row r="87" spans="1:8" ht="14.25">
      <c r="A87" s="75" t="s">
        <v>88</v>
      </c>
      <c r="B87" s="84" t="s">
        <v>12</v>
      </c>
      <c r="C87" s="57"/>
      <c r="D87" s="57"/>
      <c r="E87" s="58"/>
      <c r="F87" s="57"/>
      <c r="G87" s="59">
        <f t="shared" si="1"/>
        <v>0</v>
      </c>
      <c r="H87" s="60"/>
    </row>
    <row r="88" spans="1:8" ht="14.25">
      <c r="A88" s="75" t="s">
        <v>89</v>
      </c>
      <c r="B88" s="84" t="s">
        <v>12</v>
      </c>
      <c r="C88" s="57"/>
      <c r="D88" s="57"/>
      <c r="E88" s="58"/>
      <c r="F88" s="57"/>
      <c r="G88" s="59">
        <f t="shared" si="1"/>
        <v>0</v>
      </c>
      <c r="H88" s="60"/>
    </row>
    <row r="89" spans="1:8" ht="14.25">
      <c r="A89" s="75" t="s">
        <v>90</v>
      </c>
      <c r="B89" s="84" t="s">
        <v>12</v>
      </c>
      <c r="C89" s="57"/>
      <c r="D89" s="57"/>
      <c r="E89" s="58"/>
      <c r="F89" s="57"/>
      <c r="G89" s="59">
        <f t="shared" si="1"/>
        <v>0</v>
      </c>
      <c r="H89" s="60"/>
    </row>
    <row r="90" spans="1:8" ht="14.25">
      <c r="A90" s="75" t="s">
        <v>91</v>
      </c>
      <c r="B90" s="84" t="s">
        <v>12</v>
      </c>
      <c r="C90" s="57"/>
      <c r="D90" s="57"/>
      <c r="E90" s="58"/>
      <c r="F90" s="57"/>
      <c r="G90" s="59">
        <f t="shared" si="1"/>
        <v>0</v>
      </c>
      <c r="H90" s="60"/>
    </row>
    <row r="91" spans="1:8" ht="28.5">
      <c r="A91" s="79" t="s">
        <v>92</v>
      </c>
      <c r="B91" s="87" t="s">
        <v>93</v>
      </c>
      <c r="C91" s="118">
        <v>29.85</v>
      </c>
      <c r="D91" s="118"/>
      <c r="E91" s="118"/>
      <c r="F91" s="118">
        <v>89.55</v>
      </c>
      <c r="G91" s="64">
        <f t="shared" si="1"/>
        <v>89.55</v>
      </c>
      <c r="H91" s="60" t="s">
        <v>233</v>
      </c>
    </row>
    <row r="92" spans="1:8" ht="28.5">
      <c r="A92" s="80" t="s">
        <v>94</v>
      </c>
      <c r="B92" s="87" t="s">
        <v>95</v>
      </c>
      <c r="C92" s="118">
        <v>31.925000000000001</v>
      </c>
      <c r="D92" s="118"/>
      <c r="E92" s="118"/>
      <c r="F92" s="118">
        <v>95.78</v>
      </c>
      <c r="G92" s="64">
        <f t="shared" si="1"/>
        <v>95.78</v>
      </c>
      <c r="H92" s="60" t="s">
        <v>237</v>
      </c>
    </row>
    <row r="93" spans="1:8" ht="14.25">
      <c r="A93" s="75" t="s">
        <v>31</v>
      </c>
      <c r="B93" s="84" t="s">
        <v>14</v>
      </c>
      <c r="C93" s="57"/>
      <c r="D93" s="57"/>
      <c r="E93" s="58"/>
      <c r="F93" s="57"/>
      <c r="G93" s="59">
        <f t="shared" si="1"/>
        <v>0</v>
      </c>
      <c r="H93" s="60"/>
    </row>
    <row r="94" spans="1:8" ht="14.25">
      <c r="A94" s="75" t="s">
        <v>32</v>
      </c>
      <c r="B94" s="84"/>
      <c r="C94" s="57"/>
      <c r="D94" s="57"/>
      <c r="E94" s="58"/>
      <c r="F94" s="57"/>
      <c r="G94" s="59">
        <f t="shared" si="1"/>
        <v>0</v>
      </c>
      <c r="H94" s="60"/>
    </row>
    <row r="95" spans="1:8" ht="14.25">
      <c r="A95" s="75"/>
      <c r="B95" s="84"/>
      <c r="C95" s="57"/>
      <c r="D95" s="57"/>
      <c r="E95" s="58"/>
      <c r="F95" s="57"/>
      <c r="G95" s="59"/>
      <c r="H95" s="60"/>
    </row>
    <row r="96" spans="1:8" s="107" customFormat="1" ht="15">
      <c r="A96" s="101" t="s">
        <v>96</v>
      </c>
      <c r="B96" s="102"/>
      <c r="C96" s="103"/>
      <c r="D96" s="103"/>
      <c r="E96" s="104"/>
      <c r="F96" s="103"/>
      <c r="G96" s="105"/>
      <c r="H96" s="106"/>
    </row>
    <row r="97" spans="1:8" ht="14.25">
      <c r="A97" s="75" t="s">
        <v>97</v>
      </c>
      <c r="B97" s="84" t="s">
        <v>12</v>
      </c>
      <c r="C97" s="57"/>
      <c r="D97" s="57"/>
      <c r="E97" s="58"/>
      <c r="F97" s="57"/>
      <c r="G97" s="59">
        <f t="shared" si="1"/>
        <v>0</v>
      </c>
      <c r="H97" s="60"/>
    </row>
    <row r="98" spans="1:8" ht="14.25">
      <c r="A98" s="75" t="s">
        <v>98</v>
      </c>
      <c r="B98" s="84" t="s">
        <v>12</v>
      </c>
      <c r="C98" s="57"/>
      <c r="D98" s="57"/>
      <c r="E98" s="58"/>
      <c r="F98" s="57"/>
      <c r="G98" s="59">
        <f t="shared" si="1"/>
        <v>0</v>
      </c>
      <c r="H98" s="60"/>
    </row>
    <row r="99" spans="1:8" ht="14.25">
      <c r="A99" s="75" t="s">
        <v>99</v>
      </c>
      <c r="B99" s="84" t="s">
        <v>14</v>
      </c>
      <c r="C99" s="57"/>
      <c r="D99" s="57"/>
      <c r="E99" s="58"/>
      <c r="F99" s="57"/>
      <c r="G99" s="59">
        <f t="shared" si="1"/>
        <v>0</v>
      </c>
      <c r="H99" s="60"/>
    </row>
    <row r="100" spans="1:8" ht="14.25">
      <c r="A100" s="75" t="s">
        <v>100</v>
      </c>
      <c r="B100" s="84" t="s">
        <v>12</v>
      </c>
      <c r="C100" s="57"/>
      <c r="D100" s="57"/>
      <c r="E100" s="58"/>
      <c r="F100" s="57"/>
      <c r="G100" s="59">
        <f t="shared" si="1"/>
        <v>0</v>
      </c>
      <c r="H100" s="60"/>
    </row>
    <row r="101" spans="1:8" ht="14.25">
      <c r="A101" s="75" t="s">
        <v>101</v>
      </c>
      <c r="B101" s="84" t="s">
        <v>12</v>
      </c>
      <c r="C101" s="57"/>
      <c r="D101" s="57"/>
      <c r="E101" s="58"/>
      <c r="F101" s="57"/>
      <c r="G101" s="59">
        <f t="shared" si="1"/>
        <v>0</v>
      </c>
      <c r="H101" s="60"/>
    </row>
    <row r="102" spans="1:8" ht="14.25">
      <c r="A102" s="75" t="s">
        <v>31</v>
      </c>
      <c r="B102" s="84" t="s">
        <v>14</v>
      </c>
      <c r="C102" s="57"/>
      <c r="D102" s="57"/>
      <c r="E102" s="58"/>
      <c r="F102" s="57"/>
      <c r="G102" s="59">
        <f t="shared" si="1"/>
        <v>0</v>
      </c>
      <c r="H102" s="60"/>
    </row>
    <row r="103" spans="1:8" ht="14.25">
      <c r="A103" s="75" t="s">
        <v>32</v>
      </c>
      <c r="B103" s="84"/>
      <c r="C103" s="57"/>
      <c r="D103" s="57"/>
      <c r="E103" s="58"/>
      <c r="F103" s="57"/>
      <c r="G103" s="59">
        <f t="shared" si="1"/>
        <v>0</v>
      </c>
      <c r="H103" s="60"/>
    </row>
    <row r="104" spans="1:8" ht="14.25">
      <c r="A104" s="75"/>
      <c r="B104" s="84"/>
      <c r="C104" s="57"/>
      <c r="D104" s="57"/>
      <c r="E104" s="58"/>
      <c r="F104" s="57"/>
      <c r="G104" s="59"/>
      <c r="H104" s="60"/>
    </row>
    <row r="105" spans="1:8" ht="15.75">
      <c r="A105" s="138" t="s">
        <v>102</v>
      </c>
      <c r="B105" s="139"/>
      <c r="C105" s="139"/>
      <c r="D105" s="139"/>
      <c r="E105" s="139"/>
      <c r="F105" s="139"/>
      <c r="G105" s="139"/>
      <c r="H105" s="140"/>
    </row>
    <row r="106" spans="1:8" ht="14.25">
      <c r="A106" s="75" t="s">
        <v>103</v>
      </c>
      <c r="B106" s="84" t="s">
        <v>14</v>
      </c>
      <c r="C106" s="57"/>
      <c r="D106" s="57"/>
      <c r="E106" s="58"/>
      <c r="F106" s="57"/>
      <c r="G106" s="59">
        <f t="shared" si="1"/>
        <v>0</v>
      </c>
      <c r="H106" s="60"/>
    </row>
    <row r="107" spans="1:8" ht="14.25">
      <c r="A107" s="75" t="s">
        <v>104</v>
      </c>
      <c r="B107" s="84" t="s">
        <v>105</v>
      </c>
      <c r="C107" s="57"/>
      <c r="D107" s="57"/>
      <c r="E107" s="58">
        <v>78.52</v>
      </c>
      <c r="F107" s="57"/>
      <c r="G107" s="59">
        <f>MAX(C107:F107)</f>
        <v>78.52</v>
      </c>
      <c r="H107" s="60" t="s">
        <v>231</v>
      </c>
    </row>
    <row r="108" spans="1:8" ht="14.25">
      <c r="A108" s="75" t="s">
        <v>106</v>
      </c>
      <c r="B108" s="84" t="s">
        <v>14</v>
      </c>
      <c r="C108" s="57"/>
      <c r="D108" s="57"/>
      <c r="E108" s="58"/>
      <c r="F108" s="57"/>
      <c r="G108" s="59">
        <f t="shared" si="1"/>
        <v>0</v>
      </c>
      <c r="H108" s="60"/>
    </row>
    <row r="109" spans="1:8" ht="14.25">
      <c r="A109" s="75" t="s">
        <v>107</v>
      </c>
      <c r="B109" s="84" t="s">
        <v>14</v>
      </c>
      <c r="C109" s="57"/>
      <c r="D109" s="57"/>
      <c r="E109" s="58"/>
      <c r="F109" s="57"/>
      <c r="G109" s="59">
        <f t="shared" si="1"/>
        <v>0</v>
      </c>
      <c r="H109" s="60"/>
    </row>
    <row r="110" spans="1:8" ht="14.25">
      <c r="A110" s="75" t="s">
        <v>108</v>
      </c>
      <c r="B110" s="84" t="s">
        <v>109</v>
      </c>
      <c r="C110" s="57"/>
      <c r="D110" s="57"/>
      <c r="E110" s="58">
        <v>10.26</v>
      </c>
      <c r="F110" s="57"/>
      <c r="G110" s="59">
        <f>MAX(C110:F110)</f>
        <v>10.26</v>
      </c>
      <c r="H110" s="60"/>
    </row>
    <row r="111" spans="1:8" ht="14.25">
      <c r="A111" s="75" t="s">
        <v>32</v>
      </c>
      <c r="B111" s="84"/>
      <c r="C111" s="57"/>
      <c r="D111" s="57"/>
      <c r="E111" s="58"/>
      <c r="F111" s="57"/>
      <c r="G111" s="59">
        <f t="shared" si="1"/>
        <v>0</v>
      </c>
      <c r="H111" s="60"/>
    </row>
    <row r="112" spans="1:8" ht="14.25">
      <c r="A112" s="75"/>
      <c r="B112" s="84"/>
      <c r="C112" s="57"/>
      <c r="D112" s="57"/>
      <c r="E112" s="58"/>
      <c r="F112" s="57"/>
      <c r="G112" s="59"/>
      <c r="H112" s="60"/>
    </row>
    <row r="113" spans="1:8" ht="15.75">
      <c r="A113" s="138" t="s">
        <v>110</v>
      </c>
      <c r="B113" s="139"/>
      <c r="C113" s="139"/>
      <c r="D113" s="139"/>
      <c r="E113" s="139"/>
      <c r="F113" s="139"/>
      <c r="G113" s="139"/>
      <c r="H113" s="140"/>
    </row>
    <row r="114" spans="1:8" ht="14.25">
      <c r="A114" s="75" t="s">
        <v>111</v>
      </c>
      <c r="B114" s="84" t="s">
        <v>14</v>
      </c>
      <c r="C114" s="57"/>
      <c r="D114" s="57"/>
      <c r="E114" s="58"/>
      <c r="F114" s="57"/>
      <c r="G114" s="59">
        <f t="shared" si="1"/>
        <v>0</v>
      </c>
      <c r="H114" s="126"/>
    </row>
    <row r="115" spans="1:8" ht="14.25">
      <c r="A115" s="75" t="s">
        <v>112</v>
      </c>
      <c r="B115" s="84" t="s">
        <v>14</v>
      </c>
      <c r="C115" s="57"/>
      <c r="D115" s="57"/>
      <c r="E115" s="58"/>
      <c r="F115" s="57"/>
      <c r="G115" s="59">
        <f t="shared" si="1"/>
        <v>0</v>
      </c>
      <c r="H115" s="126"/>
    </row>
    <row r="116" spans="1:8" ht="14.25">
      <c r="A116" s="75" t="s">
        <v>113</v>
      </c>
      <c r="B116" s="84" t="s">
        <v>12</v>
      </c>
      <c r="C116" s="57"/>
      <c r="D116" s="57"/>
      <c r="E116" s="58"/>
      <c r="F116" s="57"/>
      <c r="G116" s="59">
        <f t="shared" si="1"/>
        <v>0</v>
      </c>
      <c r="H116" s="126"/>
    </row>
    <row r="117" spans="1:8" ht="14.25">
      <c r="A117" s="75" t="s">
        <v>114</v>
      </c>
      <c r="B117" s="84" t="s">
        <v>12</v>
      </c>
      <c r="C117" s="57"/>
      <c r="D117" s="57"/>
      <c r="E117" s="58"/>
      <c r="F117" s="57"/>
      <c r="G117" s="59">
        <f t="shared" si="1"/>
        <v>0</v>
      </c>
      <c r="H117" s="126"/>
    </row>
    <row r="118" spans="1:8" ht="14.25">
      <c r="A118" s="75" t="s">
        <v>115</v>
      </c>
      <c r="B118" s="84" t="s">
        <v>12</v>
      </c>
      <c r="C118" s="57"/>
      <c r="D118" s="57"/>
      <c r="E118" s="58"/>
      <c r="F118" s="57"/>
      <c r="G118" s="59">
        <f t="shared" si="1"/>
        <v>0</v>
      </c>
      <c r="H118" s="126"/>
    </row>
    <row r="119" spans="1:8" ht="14.25">
      <c r="A119" s="79" t="s">
        <v>116</v>
      </c>
      <c r="B119" s="87" t="s">
        <v>12</v>
      </c>
      <c r="C119" s="62"/>
      <c r="D119" s="62"/>
      <c r="E119" s="63"/>
      <c r="F119" s="62"/>
      <c r="G119" s="64">
        <f t="shared" si="1"/>
        <v>0</v>
      </c>
      <c r="H119" s="126"/>
    </row>
    <row r="120" spans="1:8" ht="14.25">
      <c r="A120" s="75" t="s">
        <v>117</v>
      </c>
      <c r="B120" s="84" t="s">
        <v>12</v>
      </c>
      <c r="C120" s="57"/>
      <c r="D120" s="57"/>
      <c r="E120" s="58"/>
      <c r="F120" s="57"/>
      <c r="G120" s="59">
        <f t="shared" si="1"/>
        <v>0</v>
      </c>
      <c r="H120" s="126"/>
    </row>
    <row r="121" spans="1:8" ht="14.25">
      <c r="A121" s="79" t="s">
        <v>118</v>
      </c>
      <c r="B121" s="87" t="s">
        <v>119</v>
      </c>
      <c r="C121" s="62"/>
      <c r="D121" s="62"/>
      <c r="E121" s="63">
        <v>17.98</v>
      </c>
      <c r="F121" s="62"/>
      <c r="G121" s="64">
        <f t="shared" si="1"/>
        <v>17.98</v>
      </c>
      <c r="H121" s="126"/>
    </row>
    <row r="122" spans="1:8" ht="14.25">
      <c r="A122" s="75" t="s">
        <v>120</v>
      </c>
      <c r="B122" s="84" t="s">
        <v>12</v>
      </c>
      <c r="C122" s="57"/>
      <c r="D122" s="57"/>
      <c r="E122" s="58"/>
      <c r="F122" s="57"/>
      <c r="G122" s="59">
        <f t="shared" si="1"/>
        <v>0</v>
      </c>
      <c r="H122" s="126"/>
    </row>
    <row r="123" spans="1:8" ht="14.25">
      <c r="A123" s="75" t="s">
        <v>121</v>
      </c>
      <c r="B123" s="84" t="s">
        <v>14</v>
      </c>
      <c r="C123" s="57"/>
      <c r="D123" s="57"/>
      <c r="E123" s="58"/>
      <c r="F123" s="57"/>
      <c r="G123" s="59">
        <f t="shared" si="1"/>
        <v>0</v>
      </c>
      <c r="H123" s="126"/>
    </row>
    <row r="124" spans="1:8" ht="14.25">
      <c r="A124" s="75" t="s">
        <v>122</v>
      </c>
      <c r="B124" s="84" t="s">
        <v>12</v>
      </c>
      <c r="C124" s="57"/>
      <c r="D124" s="57"/>
      <c r="E124" s="58"/>
      <c r="F124" s="57"/>
      <c r="G124" s="59">
        <f t="shared" si="1"/>
        <v>0</v>
      </c>
      <c r="H124" s="126"/>
    </row>
    <row r="125" spans="1:8" ht="14.25">
      <c r="A125" s="75" t="s">
        <v>123</v>
      </c>
      <c r="B125" s="84" t="s">
        <v>12</v>
      </c>
      <c r="C125" s="57"/>
      <c r="D125" s="57"/>
      <c r="E125" s="58"/>
      <c r="F125" s="57"/>
      <c r="G125" s="59">
        <f t="shared" si="1"/>
        <v>0</v>
      </c>
      <c r="H125" s="126"/>
    </row>
    <row r="126" spans="1:8" ht="14.25">
      <c r="A126" s="75" t="s">
        <v>124</v>
      </c>
      <c r="B126" s="84" t="s">
        <v>14</v>
      </c>
      <c r="C126" s="57"/>
      <c r="D126" s="57"/>
      <c r="E126" s="58"/>
      <c r="F126" s="57"/>
      <c r="G126" s="59">
        <f t="shared" si="1"/>
        <v>0</v>
      </c>
      <c r="H126" s="126"/>
    </row>
    <row r="127" spans="1:8" ht="14.25">
      <c r="A127" s="75" t="s">
        <v>125</v>
      </c>
      <c r="B127" s="84" t="s">
        <v>126</v>
      </c>
      <c r="C127" s="57"/>
      <c r="D127" s="57"/>
      <c r="E127" s="58">
        <v>127.6</v>
      </c>
      <c r="F127" s="57"/>
      <c r="G127" s="59">
        <f>MAX(C127:F127)</f>
        <v>127.6</v>
      </c>
      <c r="H127" s="126" t="s">
        <v>232</v>
      </c>
    </row>
    <row r="128" spans="1:8" ht="28.5">
      <c r="A128" s="75" t="s">
        <v>127</v>
      </c>
      <c r="B128" s="84" t="s">
        <v>236</v>
      </c>
      <c r="C128" s="119">
        <v>46.16</v>
      </c>
      <c r="D128" s="119"/>
      <c r="E128" s="119" t="s">
        <v>128</v>
      </c>
      <c r="F128" s="119">
        <v>173.47</v>
      </c>
      <c r="G128" s="120">
        <f>MAX(C128:F128)</f>
        <v>173.47</v>
      </c>
      <c r="H128" s="128" t="s">
        <v>235</v>
      </c>
    </row>
    <row r="129" spans="1:8" ht="14.25">
      <c r="A129" s="75" t="s">
        <v>31</v>
      </c>
      <c r="B129" s="84" t="s">
        <v>14</v>
      </c>
      <c r="C129" s="57"/>
      <c r="D129" s="57"/>
      <c r="E129" s="58"/>
      <c r="F129" s="57"/>
      <c r="G129" s="59">
        <f t="shared" si="1"/>
        <v>0</v>
      </c>
      <c r="H129" s="126"/>
    </row>
    <row r="130" spans="1:8" ht="14.25">
      <c r="A130" s="75" t="s">
        <v>32</v>
      </c>
      <c r="B130" s="84"/>
      <c r="C130" s="57"/>
      <c r="D130" s="57"/>
      <c r="E130" s="58"/>
      <c r="F130" s="57"/>
      <c r="G130" s="59">
        <f t="shared" si="1"/>
        <v>0</v>
      </c>
      <c r="H130" s="126"/>
    </row>
    <row r="131" spans="1:8" ht="14.25">
      <c r="A131" s="75"/>
      <c r="B131" s="84"/>
      <c r="C131" s="57"/>
      <c r="D131" s="57"/>
      <c r="E131" s="58"/>
      <c r="F131" s="57"/>
      <c r="G131" s="59"/>
      <c r="H131" s="126"/>
    </row>
    <row r="132" spans="1:8" ht="15.75">
      <c r="A132" s="138" t="s">
        <v>129</v>
      </c>
      <c r="B132" s="139"/>
      <c r="C132" s="139"/>
      <c r="D132" s="139"/>
      <c r="E132" s="139"/>
      <c r="F132" s="139"/>
      <c r="G132" s="139"/>
      <c r="H132" s="140"/>
    </row>
    <row r="133" spans="1:8" ht="14.25">
      <c r="A133" s="75" t="s">
        <v>130</v>
      </c>
      <c r="B133" s="84" t="s">
        <v>131</v>
      </c>
      <c r="C133" s="57"/>
      <c r="D133" s="57"/>
      <c r="E133" s="58">
        <v>129.99</v>
      </c>
      <c r="F133" s="57"/>
      <c r="G133" s="59">
        <f t="shared" si="1"/>
        <v>129.99</v>
      </c>
      <c r="H133" s="126"/>
    </row>
    <row r="134" spans="1:8" ht="14.25">
      <c r="A134" s="75" t="s">
        <v>132</v>
      </c>
      <c r="B134" s="84" t="s">
        <v>12</v>
      </c>
      <c r="C134" s="57"/>
      <c r="D134" s="57"/>
      <c r="E134" s="67"/>
      <c r="F134" s="57"/>
      <c r="G134" s="59">
        <f t="shared" si="1"/>
        <v>0</v>
      </c>
      <c r="H134" s="126" t="s">
        <v>244</v>
      </c>
    </row>
    <row r="135" spans="1:8" ht="14.25">
      <c r="A135" s="75" t="s">
        <v>133</v>
      </c>
      <c r="B135" s="84" t="s">
        <v>12</v>
      </c>
      <c r="C135" s="57"/>
      <c r="D135" s="57"/>
      <c r="E135" s="58" t="s">
        <v>83</v>
      </c>
      <c r="F135" s="57"/>
      <c r="G135" s="59">
        <f t="shared" si="1"/>
        <v>0</v>
      </c>
      <c r="H135" s="126"/>
    </row>
    <row r="136" spans="1:8" ht="14.25">
      <c r="A136" s="75" t="s">
        <v>134</v>
      </c>
      <c r="B136" s="84" t="s">
        <v>12</v>
      </c>
      <c r="C136" s="57"/>
      <c r="D136" s="57"/>
      <c r="E136" s="58" t="s">
        <v>83</v>
      </c>
      <c r="F136" s="57"/>
      <c r="G136" s="59">
        <f t="shared" ref="G136:G149" si="2">MAX(C136:F136)</f>
        <v>0</v>
      </c>
      <c r="H136" s="126"/>
    </row>
    <row r="137" spans="1:8" ht="14.25">
      <c r="A137" s="75" t="s">
        <v>135</v>
      </c>
      <c r="B137" s="84" t="s">
        <v>12</v>
      </c>
      <c r="C137" s="57"/>
      <c r="D137" s="57"/>
      <c r="E137" s="58" t="s">
        <v>83</v>
      </c>
      <c r="F137" s="57"/>
      <c r="G137" s="59">
        <f t="shared" si="2"/>
        <v>0</v>
      </c>
      <c r="H137" s="126"/>
    </row>
    <row r="138" spans="1:8" ht="14.25">
      <c r="A138" s="75" t="s">
        <v>136</v>
      </c>
      <c r="B138" s="84" t="s">
        <v>12</v>
      </c>
      <c r="C138" s="57"/>
      <c r="D138" s="57"/>
      <c r="E138" s="58" t="s">
        <v>83</v>
      </c>
      <c r="F138" s="57"/>
      <c r="G138" s="59">
        <f t="shared" si="2"/>
        <v>0</v>
      </c>
      <c r="H138" s="126"/>
    </row>
    <row r="139" spans="1:8" ht="14.25">
      <c r="A139" s="75" t="s">
        <v>137</v>
      </c>
      <c r="B139" s="84" t="s">
        <v>12</v>
      </c>
      <c r="C139" s="57"/>
      <c r="D139" s="57"/>
      <c r="E139" s="58" t="s">
        <v>83</v>
      </c>
      <c r="F139" s="57"/>
      <c r="G139" s="59">
        <f t="shared" si="2"/>
        <v>0</v>
      </c>
      <c r="H139" s="126"/>
    </row>
    <row r="140" spans="1:8" ht="14.25">
      <c r="A140" s="75" t="s">
        <v>138</v>
      </c>
      <c r="B140" s="84" t="s">
        <v>12</v>
      </c>
      <c r="C140" s="57"/>
      <c r="D140" s="57"/>
      <c r="E140" s="58" t="s">
        <v>83</v>
      </c>
      <c r="F140" s="57"/>
      <c r="G140" s="59">
        <f t="shared" si="2"/>
        <v>0</v>
      </c>
      <c r="H140" s="126"/>
    </row>
    <row r="141" spans="1:8" ht="28.5">
      <c r="A141" s="121" t="s">
        <v>139</v>
      </c>
      <c r="B141" s="84" t="s">
        <v>140</v>
      </c>
      <c r="C141" s="57"/>
      <c r="D141" s="57"/>
      <c r="E141" s="58">
        <v>1419.26</v>
      </c>
      <c r="F141" s="57"/>
      <c r="G141" s="59">
        <f t="shared" si="2"/>
        <v>1419.26</v>
      </c>
      <c r="H141" s="127" t="s">
        <v>241</v>
      </c>
    </row>
    <row r="142" spans="1:8" ht="14.25">
      <c r="A142" s="75" t="s">
        <v>141</v>
      </c>
      <c r="B142" s="84" t="s">
        <v>12</v>
      </c>
      <c r="C142" s="57"/>
      <c r="D142" s="57"/>
      <c r="E142" s="58" t="s">
        <v>83</v>
      </c>
      <c r="F142" s="57"/>
      <c r="G142" s="59">
        <f t="shared" si="2"/>
        <v>0</v>
      </c>
      <c r="H142" s="126"/>
    </row>
    <row r="143" spans="1:8" ht="14.25">
      <c r="A143" s="75" t="s">
        <v>142</v>
      </c>
      <c r="B143" s="84" t="s">
        <v>12</v>
      </c>
      <c r="C143" s="57"/>
      <c r="D143" s="57"/>
      <c r="E143" s="58" t="s">
        <v>83</v>
      </c>
      <c r="F143" s="57"/>
      <c r="G143" s="59">
        <f t="shared" si="2"/>
        <v>0</v>
      </c>
      <c r="H143" s="126"/>
    </row>
    <row r="144" spans="1:8" ht="14.25">
      <c r="A144" s="75" t="s">
        <v>143</v>
      </c>
      <c r="B144" s="84" t="s">
        <v>12</v>
      </c>
      <c r="C144" s="57"/>
      <c r="D144" s="57"/>
      <c r="E144" s="58" t="s">
        <v>83</v>
      </c>
      <c r="F144" s="57"/>
      <c r="G144" s="59">
        <f t="shared" si="2"/>
        <v>0</v>
      </c>
      <c r="H144" s="126"/>
    </row>
    <row r="145" spans="1:8" ht="14.25">
      <c r="A145" s="79" t="s">
        <v>31</v>
      </c>
      <c r="B145" s="84" t="s">
        <v>12</v>
      </c>
      <c r="C145" s="57"/>
      <c r="D145" s="57"/>
      <c r="E145" s="58" t="s">
        <v>83</v>
      </c>
      <c r="F145" s="57"/>
      <c r="G145" s="59">
        <f t="shared" si="2"/>
        <v>0</v>
      </c>
      <c r="H145" s="126"/>
    </row>
    <row r="146" spans="1:8" ht="14.25">
      <c r="A146" s="75" t="s">
        <v>144</v>
      </c>
      <c r="B146" s="84" t="s">
        <v>12</v>
      </c>
      <c r="C146" s="57"/>
      <c r="D146" s="57"/>
      <c r="E146" s="58" t="s">
        <v>83</v>
      </c>
      <c r="F146" s="57"/>
      <c r="G146" s="59">
        <f t="shared" si="2"/>
        <v>0</v>
      </c>
      <c r="H146" s="126"/>
    </row>
    <row r="147" spans="1:8" ht="14.25">
      <c r="A147" s="75" t="s">
        <v>145</v>
      </c>
      <c r="B147" s="84" t="s">
        <v>146</v>
      </c>
      <c r="C147" s="57"/>
      <c r="D147" s="57"/>
      <c r="E147" s="58">
        <v>35</v>
      </c>
      <c r="F147" s="57"/>
      <c r="G147" s="59">
        <f t="shared" si="2"/>
        <v>35</v>
      </c>
      <c r="H147" s="126" t="s">
        <v>229</v>
      </c>
    </row>
    <row r="148" spans="1:8" ht="28.5">
      <c r="A148" s="75" t="s">
        <v>147</v>
      </c>
      <c r="B148" s="84" t="s">
        <v>148</v>
      </c>
      <c r="C148" s="57"/>
      <c r="D148" s="57"/>
      <c r="E148" s="58">
        <v>79.95</v>
      </c>
      <c r="F148" s="57"/>
      <c r="G148" s="59">
        <f t="shared" si="2"/>
        <v>79.95</v>
      </c>
      <c r="H148" s="126" t="s">
        <v>230</v>
      </c>
    </row>
    <row r="149" spans="1:8" ht="14.25">
      <c r="A149" s="75" t="s">
        <v>149</v>
      </c>
      <c r="B149" s="84" t="s">
        <v>150</v>
      </c>
      <c r="C149" s="57"/>
      <c r="D149" s="57"/>
      <c r="E149" s="58">
        <v>49.95</v>
      </c>
      <c r="F149" s="57"/>
      <c r="G149" s="59">
        <f t="shared" si="2"/>
        <v>49.95</v>
      </c>
      <c r="H149" s="126" t="s">
        <v>234</v>
      </c>
    </row>
    <row r="150" spans="1:8" ht="15" thickBot="1">
      <c r="A150" s="75"/>
      <c r="B150" s="84"/>
      <c r="C150" s="57"/>
      <c r="D150" s="57"/>
      <c r="E150" s="58"/>
      <c r="F150" s="57"/>
      <c r="G150" s="68"/>
      <c r="H150" s="60"/>
    </row>
    <row r="151" spans="1:8" ht="15.75" thickBot="1">
      <c r="A151" s="81"/>
      <c r="B151" s="88" t="s">
        <v>151</v>
      </c>
      <c r="C151" s="69">
        <f>SUM(C5:C150)</f>
        <v>121.895</v>
      </c>
      <c r="D151" s="69">
        <f>SUM(D5:D150)</f>
        <v>0</v>
      </c>
      <c r="E151" s="69">
        <f>SUM(E5:E150)</f>
        <v>4368.12</v>
      </c>
      <c r="F151" s="70">
        <f>SUM(F5:F150)</f>
        <v>3924.6800000000003</v>
      </c>
      <c r="G151" s="71">
        <f>SUM(G5:G150)</f>
        <v>16812.199999999997</v>
      </c>
      <c r="H151" s="72"/>
    </row>
    <row r="152" spans="1:8" ht="13.5" thickBot="1">
      <c r="A152" s="82"/>
    </row>
    <row r="153" spans="1:8" ht="15.75" thickBot="1">
      <c r="B153" s="73" t="s">
        <v>152</v>
      </c>
      <c r="C153" s="109">
        <f>SUM(G5:G150)</f>
        <v>16812.199999999997</v>
      </c>
      <c r="D153" s="108"/>
    </row>
    <row r="157" spans="1:8">
      <c r="A157" s="1"/>
    </row>
    <row r="158" spans="1:8">
      <c r="A158" s="150" t="s">
        <v>153</v>
      </c>
      <c r="B158" s="151"/>
      <c r="C158" s="151"/>
      <c r="D158" s="151"/>
      <c r="E158" s="151"/>
      <c r="F158" s="151"/>
      <c r="G158" s="151"/>
    </row>
    <row r="159" spans="1:8">
      <c r="A159" s="147" t="s">
        <v>154</v>
      </c>
      <c r="B159" s="148"/>
      <c r="C159" s="148"/>
      <c r="D159" s="148"/>
      <c r="E159" s="148"/>
      <c r="F159" s="148"/>
      <c r="G159" s="149"/>
    </row>
    <row r="160" spans="1:8">
      <c r="A160" s="141" t="s">
        <v>155</v>
      </c>
      <c r="B160" s="142"/>
      <c r="C160" s="142"/>
      <c r="D160" s="142"/>
      <c r="E160" s="142"/>
      <c r="F160" s="142"/>
      <c r="G160" s="143"/>
    </row>
    <row r="161" spans="1:7">
      <c r="A161" s="141" t="s">
        <v>156</v>
      </c>
      <c r="B161" s="142"/>
      <c r="C161" s="142"/>
      <c r="D161" s="142"/>
      <c r="E161" s="142"/>
      <c r="F161" s="142"/>
      <c r="G161" s="143"/>
    </row>
    <row r="162" spans="1:7">
      <c r="A162" s="141" t="s">
        <v>157</v>
      </c>
      <c r="B162" s="142"/>
      <c r="C162" s="142"/>
      <c r="D162" s="142"/>
      <c r="E162" s="142"/>
      <c r="F162" s="142"/>
      <c r="G162" s="143"/>
    </row>
    <row r="163" spans="1:7">
      <c r="A163" s="141" t="s">
        <v>158</v>
      </c>
      <c r="B163" s="142"/>
      <c r="C163" s="142"/>
      <c r="D163" s="142"/>
      <c r="E163" s="142"/>
      <c r="F163" s="142"/>
      <c r="G163" s="143"/>
    </row>
    <row r="164" spans="1:7">
      <c r="A164" s="144" t="s">
        <v>159</v>
      </c>
      <c r="B164" s="145"/>
      <c r="C164" s="145"/>
      <c r="D164" s="145"/>
      <c r="E164" s="145"/>
      <c r="F164" s="145"/>
      <c r="G164" s="146"/>
    </row>
  </sheetData>
  <mergeCells count="19">
    <mergeCell ref="A41:H41"/>
    <mergeCell ref="A52:H52"/>
    <mergeCell ref="A64:H64"/>
    <mergeCell ref="A73:H73"/>
    <mergeCell ref="A1:H1"/>
    <mergeCell ref="C2:H2"/>
    <mergeCell ref="A18:H18"/>
    <mergeCell ref="A29:H29"/>
    <mergeCell ref="A164:G164"/>
    <mergeCell ref="A159:G159"/>
    <mergeCell ref="A160:G160"/>
    <mergeCell ref="A158:G158"/>
    <mergeCell ref="A161:G161"/>
    <mergeCell ref="A162:G162"/>
    <mergeCell ref="A132:H132"/>
    <mergeCell ref="A113:H113"/>
    <mergeCell ref="A105:H105"/>
    <mergeCell ref="A82:H82"/>
    <mergeCell ref="A163:G163"/>
  </mergeCells>
  <phoneticPr fontId="4" type="noConversion"/>
  <printOptions horizontalCentered="1"/>
  <pageMargins left="0.2" right="0.2" top="0.75" bottom="0.5" header="0.25" footer="0"/>
  <pageSetup orientation="landscape" r:id="rId1"/>
  <headerFooter alignWithMargins="0">
    <oddHeader>&amp;C&amp;"Arial,Bold"&amp;12[insert school name]
SAE 2008 Clean Snowmobile Challenge - MSRP</oddHeader>
    <oddFooter>&amp;CPage &amp;P of &amp;N&amp;R&amp;D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zoomScale="85" workbookViewId="0">
      <selection activeCell="E30" sqref="E30"/>
    </sheetView>
  </sheetViews>
  <sheetFormatPr defaultColWidth="8.85546875" defaultRowHeight="12.75"/>
  <cols>
    <col min="1" max="1" width="50" style="5" bestFit="1" customWidth="1"/>
    <col min="2" max="2" width="11.85546875" style="5" bestFit="1" customWidth="1"/>
    <col min="3" max="16384" width="8.85546875" style="5"/>
  </cols>
  <sheetData>
    <row r="1" spans="1:6" ht="18">
      <c r="A1" s="166" t="s">
        <v>160</v>
      </c>
      <c r="B1" s="167"/>
      <c r="C1" s="3"/>
      <c r="D1" s="3"/>
      <c r="E1" s="3"/>
      <c r="F1" s="3"/>
    </row>
    <row r="2" spans="1:6">
      <c r="A2" s="9"/>
      <c r="B2" s="16"/>
      <c r="C2" s="4"/>
      <c r="D2" s="4"/>
      <c r="E2" s="4"/>
      <c r="F2" s="4"/>
    </row>
    <row r="3" spans="1:6">
      <c r="A3" s="7" t="s">
        <v>161</v>
      </c>
      <c r="B3" s="8">
        <v>14199</v>
      </c>
    </row>
    <row r="4" spans="1:6">
      <c r="A4" s="9" t="s">
        <v>162</v>
      </c>
      <c r="B4" s="10">
        <v>0.6</v>
      </c>
    </row>
    <row r="5" spans="1:6">
      <c r="A5" s="7"/>
      <c r="B5" s="11"/>
    </row>
    <row r="6" spans="1:6">
      <c r="A6" s="9" t="s">
        <v>163</v>
      </c>
      <c r="B6" s="137">
        <f>B3*B4</f>
        <v>8519.4</v>
      </c>
    </row>
    <row r="7" spans="1:6" ht="15">
      <c r="A7" s="174" t="s">
        <v>164</v>
      </c>
      <c r="B7" s="174"/>
    </row>
    <row r="8" spans="1:6">
      <c r="A8" s="9" t="s">
        <v>165</v>
      </c>
      <c r="B8" s="8">
        <v>2353.0300000000002</v>
      </c>
    </row>
    <row r="9" spans="1:6">
      <c r="A9" s="9" t="s">
        <v>166</v>
      </c>
      <c r="B9" s="42">
        <f>B8*0.5</f>
        <v>1176.5150000000001</v>
      </c>
    </row>
    <row r="10" spans="1:6">
      <c r="A10" s="31" t="s">
        <v>167</v>
      </c>
      <c r="B10" s="135">
        <f>B8+B9</f>
        <v>3529.5450000000001</v>
      </c>
    </row>
    <row r="11" spans="1:6" ht="15">
      <c r="A11" s="169" t="s">
        <v>168</v>
      </c>
      <c r="B11" s="170"/>
    </row>
    <row r="12" spans="1:6">
      <c r="A12" s="7"/>
      <c r="B12" s="11"/>
    </row>
    <row r="13" spans="1:6">
      <c r="A13" s="7" t="s">
        <v>169</v>
      </c>
      <c r="B13" s="18">
        <v>581.61</v>
      </c>
    </row>
    <row r="14" spans="1:6">
      <c r="A14" s="7" t="s">
        <v>170</v>
      </c>
      <c r="B14" s="18">
        <v>2000.87</v>
      </c>
    </row>
    <row r="15" spans="1:6">
      <c r="A15" s="7"/>
      <c r="B15" s="18"/>
    </row>
    <row r="16" spans="1:6">
      <c r="A16" s="27" t="s">
        <v>171</v>
      </c>
      <c r="B16" s="136">
        <f>B14-B13</f>
        <v>1419.2599999999998</v>
      </c>
    </row>
    <row r="17" spans="1:2" ht="15">
      <c r="A17" s="171" t="s">
        <v>92</v>
      </c>
      <c r="B17" s="172"/>
    </row>
    <row r="18" spans="1:2">
      <c r="A18" s="7" t="s">
        <v>172</v>
      </c>
      <c r="B18" s="18">
        <v>59.7</v>
      </c>
    </row>
    <row r="19" spans="1:2">
      <c r="A19" s="7" t="s">
        <v>173</v>
      </c>
      <c r="B19" s="29">
        <v>29.85</v>
      </c>
    </row>
    <row r="20" spans="1:2">
      <c r="A20" s="30" t="s">
        <v>167</v>
      </c>
      <c r="B20" s="28">
        <v>89.55</v>
      </c>
    </row>
    <row r="21" spans="1:2" ht="15">
      <c r="A21" s="171" t="s">
        <v>94</v>
      </c>
      <c r="B21" s="172"/>
    </row>
    <row r="22" spans="1:2">
      <c r="A22" s="25"/>
      <c r="B22" s="26"/>
    </row>
    <row r="23" spans="1:2">
      <c r="A23" s="7" t="s">
        <v>95</v>
      </c>
      <c r="B23" s="18">
        <v>63.85</v>
      </c>
    </row>
    <row r="24" spans="1:2">
      <c r="A24" s="7" t="s">
        <v>173</v>
      </c>
      <c r="B24" s="29">
        <v>31.93</v>
      </c>
    </row>
    <row r="25" spans="1:2">
      <c r="A25" s="31" t="s">
        <v>167</v>
      </c>
      <c r="B25" s="32">
        <v>95.78</v>
      </c>
    </row>
    <row r="26" spans="1:2" ht="15">
      <c r="A26" s="162" t="s">
        <v>174</v>
      </c>
      <c r="B26" s="173"/>
    </row>
    <row r="27" spans="1:2">
      <c r="A27" s="164" t="s">
        <v>175</v>
      </c>
      <c r="B27" s="168">
        <v>184.64</v>
      </c>
    </row>
    <row r="28" spans="1:2">
      <c r="A28" s="165"/>
      <c r="B28" s="168"/>
    </row>
    <row r="29" spans="1:2">
      <c r="A29" s="9" t="s">
        <v>176</v>
      </c>
      <c r="B29" s="12">
        <v>92.32</v>
      </c>
    </row>
    <row r="30" spans="1:2">
      <c r="A30" s="7" t="s">
        <v>173</v>
      </c>
      <c r="B30" s="12">
        <v>46.16</v>
      </c>
    </row>
    <row r="31" spans="1:2">
      <c r="A31" s="7" t="s">
        <v>177</v>
      </c>
      <c r="B31" s="13">
        <v>19.989999999999998</v>
      </c>
    </row>
    <row r="32" spans="1:2">
      <c r="A32" s="7" t="s">
        <v>178</v>
      </c>
      <c r="B32" s="15">
        <v>15</v>
      </c>
    </row>
    <row r="33" spans="1:2">
      <c r="A33" s="14" t="s">
        <v>167</v>
      </c>
      <c r="B33" s="20">
        <v>173.47</v>
      </c>
    </row>
    <row r="34" spans="1:2" ht="15">
      <c r="A34" s="162" t="s">
        <v>179</v>
      </c>
      <c r="B34" s="163"/>
    </row>
    <row r="35" spans="1:2" ht="38.25">
      <c r="A35" s="17" t="s">
        <v>180</v>
      </c>
      <c r="B35" s="18">
        <v>186.12</v>
      </c>
    </row>
    <row r="36" spans="1:2">
      <c r="A36" s="17" t="s">
        <v>181</v>
      </c>
      <c r="B36" s="18">
        <v>27.92</v>
      </c>
    </row>
    <row r="37" spans="1:2">
      <c r="A37" s="7" t="s">
        <v>173</v>
      </c>
      <c r="B37" s="19">
        <v>13.96</v>
      </c>
    </row>
    <row r="38" spans="1:2">
      <c r="A38" s="31" t="s">
        <v>167</v>
      </c>
      <c r="B38" s="32">
        <v>41.88</v>
      </c>
    </row>
    <row r="39" spans="1:2" ht="15">
      <c r="A39" s="161" t="s">
        <v>182</v>
      </c>
      <c r="B39" s="161"/>
    </row>
    <row r="40" spans="1:2">
      <c r="A40" s="130" t="s">
        <v>183</v>
      </c>
      <c r="B40" s="131">
        <v>232.79</v>
      </c>
    </row>
    <row r="41" spans="1:2">
      <c r="A41" s="7" t="s">
        <v>184</v>
      </c>
      <c r="B41" s="11">
        <v>54.98</v>
      </c>
    </row>
    <row r="42" spans="1:2">
      <c r="A42" s="7" t="s">
        <v>185</v>
      </c>
      <c r="B42" s="132">
        <v>21.65</v>
      </c>
    </row>
    <row r="43" spans="1:2">
      <c r="A43" s="133" t="s">
        <v>167</v>
      </c>
      <c r="B43" s="134">
        <f>SUM(B40:B42)</f>
        <v>309.41999999999996</v>
      </c>
    </row>
    <row r="44" spans="1:2">
      <c r="A44" s="3"/>
    </row>
    <row r="55" spans="1:1">
      <c r="A55" s="3"/>
    </row>
    <row r="67" spans="1:1">
      <c r="A67" s="3"/>
    </row>
    <row r="76" spans="1:1">
      <c r="A76" s="3"/>
    </row>
    <row r="85" spans="1:1">
      <c r="A85" s="3"/>
    </row>
    <row r="99" spans="1:1">
      <c r="A99" s="3"/>
    </row>
    <row r="108" spans="1:1">
      <c r="A108" s="3"/>
    </row>
    <row r="115" spans="1:1">
      <c r="A115" s="3"/>
    </row>
    <row r="132" spans="1:1">
      <c r="A132" s="3"/>
    </row>
  </sheetData>
  <mergeCells count="10">
    <mergeCell ref="A39:B39"/>
    <mergeCell ref="A34:B34"/>
    <mergeCell ref="A27:A28"/>
    <mergeCell ref="A1:B1"/>
    <mergeCell ref="B27:B28"/>
    <mergeCell ref="A11:B11"/>
    <mergeCell ref="A17:B17"/>
    <mergeCell ref="A21:B21"/>
    <mergeCell ref="A26:B26"/>
    <mergeCell ref="A7:B7"/>
  </mergeCells>
  <phoneticPr fontId="4" type="noConversion"/>
  <pageMargins left="0.25" right="0.25" top="1" bottom="0.5" header="0.5" footer="0"/>
  <pageSetup orientation="landscape" r:id="rId1"/>
  <headerFooter alignWithMargins="0">
    <oddHeader>&amp;C&amp;"Arial,Bold"&amp;12[Insert School Name]
SAE 2008 Clean Snowmobile Challenge MSRP - Supporting Calculations</oddHeader>
    <oddFooter>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1"/>
  <sheetViews>
    <sheetView topLeftCell="A334" zoomScale="75" workbookViewId="0">
      <selection activeCell="E380" sqref="E380"/>
    </sheetView>
  </sheetViews>
  <sheetFormatPr defaultRowHeight="12.75"/>
  <cols>
    <col min="1" max="1" width="46.42578125" customWidth="1"/>
    <col min="2" max="2" width="49.7109375" bestFit="1" customWidth="1"/>
    <col min="3" max="3" width="28.5703125" customWidth="1"/>
    <col min="4" max="4" width="30.5703125" bestFit="1" customWidth="1"/>
    <col min="5" max="5" width="34.28515625" bestFit="1" customWidth="1"/>
    <col min="7" max="8" width="0" hidden="1" customWidth="1"/>
    <col min="9" max="9" width="8.42578125" hidden="1" customWidth="1"/>
    <col min="10" max="12" width="0" hidden="1" customWidth="1"/>
  </cols>
  <sheetData>
    <row r="1" spans="1:13" ht="35.25">
      <c r="A1" s="175" t="s">
        <v>186</v>
      </c>
      <c r="B1" s="176"/>
      <c r="C1" s="176"/>
      <c r="D1" s="176"/>
      <c r="E1" s="177"/>
      <c r="F1" s="33"/>
      <c r="G1" s="33"/>
      <c r="H1" s="33"/>
      <c r="I1" s="33"/>
      <c r="J1" s="33"/>
      <c r="K1" s="33"/>
      <c r="L1" s="33"/>
      <c r="M1" s="33"/>
    </row>
    <row r="2" spans="1:13">
      <c r="A2" s="178" t="s">
        <v>0</v>
      </c>
      <c r="B2" s="179" t="s">
        <v>187</v>
      </c>
      <c r="C2" s="179" t="s">
        <v>188</v>
      </c>
      <c r="D2" s="179" t="s">
        <v>189</v>
      </c>
      <c r="E2" s="179" t="s">
        <v>190</v>
      </c>
    </row>
    <row r="3" spans="1:13">
      <c r="A3" s="178"/>
      <c r="B3" s="179"/>
      <c r="C3" s="179"/>
      <c r="D3" s="179"/>
      <c r="E3" s="179"/>
    </row>
    <row r="4" spans="1:13">
      <c r="A4" s="178"/>
      <c r="B4" s="179"/>
      <c r="C4" s="179"/>
      <c r="D4" s="179"/>
      <c r="E4" s="179"/>
    </row>
    <row r="5" spans="1:13">
      <c r="A5" s="92" t="s">
        <v>8</v>
      </c>
      <c r="B5" s="93" t="s">
        <v>9</v>
      </c>
      <c r="C5" s="94">
        <v>8519.4</v>
      </c>
      <c r="D5" s="94">
        <v>14199</v>
      </c>
      <c r="E5" s="95" t="s">
        <v>191</v>
      </c>
    </row>
    <row r="6" spans="1:13">
      <c r="A6" s="35"/>
      <c r="B6" s="6"/>
      <c r="C6" s="36"/>
      <c r="D6" s="36"/>
      <c r="E6" s="34"/>
    </row>
    <row r="7" spans="1:13">
      <c r="A7" s="35"/>
      <c r="B7" s="6"/>
      <c r="C7" s="36"/>
      <c r="D7" s="36"/>
      <c r="E7" s="34"/>
    </row>
    <row r="8" spans="1:13">
      <c r="A8" s="35"/>
      <c r="B8" s="6"/>
      <c r="C8" s="36"/>
      <c r="D8" s="36"/>
      <c r="E8" s="34"/>
    </row>
    <row r="9" spans="1:13">
      <c r="A9" s="35"/>
      <c r="B9" s="6"/>
      <c r="C9" s="36"/>
      <c r="D9" s="36"/>
      <c r="E9" s="34"/>
    </row>
    <row r="10" spans="1:13">
      <c r="A10" s="35"/>
      <c r="B10" s="6"/>
      <c r="C10" s="36"/>
      <c r="D10" s="36"/>
      <c r="E10" s="34"/>
    </row>
    <row r="11" spans="1:13">
      <c r="A11" s="35"/>
      <c r="B11" s="6"/>
      <c r="C11" s="36"/>
      <c r="D11" s="36"/>
      <c r="E11" s="34"/>
    </row>
    <row r="12" spans="1:13">
      <c r="A12" s="35"/>
      <c r="B12" s="6"/>
      <c r="C12" s="36"/>
      <c r="D12" s="36"/>
      <c r="E12" s="34"/>
    </row>
    <row r="13" spans="1:13">
      <c r="A13" s="35"/>
      <c r="B13" s="6"/>
      <c r="C13" s="36"/>
      <c r="D13" s="36"/>
      <c r="E13" s="34"/>
    </row>
    <row r="14" spans="1:13">
      <c r="A14" s="35"/>
      <c r="B14" s="6"/>
      <c r="C14" s="36"/>
      <c r="D14" s="36"/>
      <c r="E14" s="34"/>
    </row>
    <row r="15" spans="1:13">
      <c r="A15" s="35"/>
      <c r="B15" s="6"/>
      <c r="C15" s="36"/>
      <c r="D15" s="36"/>
      <c r="E15" s="34"/>
    </row>
    <row r="16" spans="1:13">
      <c r="A16" s="35"/>
      <c r="B16" s="6"/>
      <c r="C16" s="36"/>
      <c r="D16" s="36"/>
      <c r="E16" s="34"/>
    </row>
    <row r="17" spans="1:5">
      <c r="A17" s="35"/>
      <c r="B17" s="6"/>
      <c r="C17" s="36"/>
      <c r="D17" s="36"/>
      <c r="E17" s="34"/>
    </row>
    <row r="18" spans="1:5">
      <c r="A18" s="35"/>
      <c r="B18" s="6"/>
      <c r="C18" s="36"/>
      <c r="D18" s="36"/>
      <c r="E18" s="34"/>
    </row>
    <row r="19" spans="1:5">
      <c r="A19" s="35"/>
      <c r="B19" s="6"/>
      <c r="C19" s="36"/>
      <c r="D19" s="36"/>
      <c r="E19" s="34"/>
    </row>
    <row r="20" spans="1:5">
      <c r="A20" s="46" t="s">
        <v>192</v>
      </c>
      <c r="B20" s="43" t="s">
        <v>193</v>
      </c>
      <c r="C20" s="44">
        <v>2345.5</v>
      </c>
      <c r="D20" s="44"/>
      <c r="E20" s="45" t="s">
        <v>194</v>
      </c>
    </row>
    <row r="21" spans="1:5">
      <c r="A21" s="35"/>
      <c r="B21" s="6"/>
      <c r="C21" s="36"/>
      <c r="D21" s="36"/>
      <c r="E21" s="34"/>
    </row>
    <row r="22" spans="1:5">
      <c r="A22" s="35"/>
      <c r="B22" s="6"/>
      <c r="C22" s="36"/>
      <c r="D22" s="36"/>
      <c r="E22" s="34"/>
    </row>
    <row r="23" spans="1:5">
      <c r="A23" s="35"/>
      <c r="B23" s="6"/>
      <c r="C23" s="36"/>
      <c r="D23" s="36"/>
      <c r="E23" s="34"/>
    </row>
    <row r="24" spans="1:5">
      <c r="A24" s="35"/>
      <c r="B24" s="6"/>
      <c r="C24" s="36"/>
      <c r="D24" s="36"/>
      <c r="E24" s="34"/>
    </row>
    <row r="25" spans="1:5">
      <c r="A25" s="35"/>
      <c r="B25" s="6"/>
      <c r="C25" s="36"/>
      <c r="D25" s="36"/>
      <c r="E25" s="34"/>
    </row>
    <row r="26" spans="1:5">
      <c r="A26" s="35"/>
      <c r="B26" s="6"/>
      <c r="C26" s="36"/>
      <c r="D26" s="36"/>
      <c r="E26" s="34"/>
    </row>
    <row r="27" spans="1:5">
      <c r="A27" s="35"/>
      <c r="B27" s="6"/>
      <c r="C27" s="36"/>
      <c r="D27" s="36"/>
      <c r="E27" s="34"/>
    </row>
    <row r="28" spans="1:5">
      <c r="A28" s="35"/>
      <c r="B28" s="6"/>
      <c r="C28" s="36"/>
      <c r="D28" s="36"/>
      <c r="E28" s="34"/>
    </row>
    <row r="29" spans="1:5">
      <c r="A29" s="35"/>
      <c r="B29" s="6"/>
      <c r="C29" s="36"/>
      <c r="D29" s="36"/>
      <c r="E29" s="34"/>
    </row>
    <row r="30" spans="1:5">
      <c r="A30" s="35"/>
      <c r="B30" s="6"/>
      <c r="C30" s="36"/>
      <c r="D30" s="36"/>
      <c r="E30" s="34"/>
    </row>
    <row r="31" spans="1:5">
      <c r="A31" s="35"/>
      <c r="B31" s="6"/>
      <c r="C31" s="36"/>
      <c r="D31" s="36"/>
      <c r="E31" s="34"/>
    </row>
    <row r="32" spans="1:5">
      <c r="A32" s="35"/>
      <c r="B32" s="6"/>
      <c r="C32" s="36"/>
      <c r="D32" s="36"/>
      <c r="E32" s="34"/>
    </row>
    <row r="33" spans="1:5">
      <c r="A33" s="35"/>
      <c r="B33" s="6"/>
      <c r="C33" s="36"/>
      <c r="D33" s="36"/>
      <c r="E33" s="34"/>
    </row>
    <row r="34" spans="1:5">
      <c r="A34" s="35"/>
      <c r="B34" s="6"/>
      <c r="C34" s="36"/>
      <c r="D34" s="36"/>
      <c r="E34" s="34"/>
    </row>
    <row r="35" spans="1:5">
      <c r="A35" s="35"/>
      <c r="B35" s="6"/>
      <c r="C35" s="36"/>
      <c r="D35" s="36"/>
      <c r="E35" s="34"/>
    </row>
    <row r="36" spans="1:5">
      <c r="A36" s="35"/>
      <c r="B36" s="6"/>
      <c r="C36" s="36"/>
      <c r="D36" s="36"/>
      <c r="E36" s="34"/>
    </row>
    <row r="37" spans="1:5">
      <c r="A37" s="35"/>
      <c r="B37" s="6"/>
      <c r="C37" s="36"/>
      <c r="D37" s="36"/>
      <c r="E37" s="34"/>
    </row>
    <row r="38" spans="1:5">
      <c r="A38" s="46" t="s">
        <v>195</v>
      </c>
      <c r="B38" s="43" t="s">
        <v>196</v>
      </c>
      <c r="C38" s="44">
        <v>1619.36</v>
      </c>
      <c r="D38" s="44"/>
      <c r="E38" s="45"/>
    </row>
    <row r="39" spans="1:5">
      <c r="A39" s="35"/>
      <c r="B39" s="6"/>
      <c r="C39" s="36"/>
      <c r="D39" s="36"/>
      <c r="E39" s="34"/>
    </row>
    <row r="40" spans="1:5">
      <c r="A40" s="35"/>
      <c r="B40" s="6"/>
      <c r="C40" s="36"/>
      <c r="D40" s="36"/>
      <c r="E40" s="34"/>
    </row>
    <row r="41" spans="1:5">
      <c r="A41" s="35"/>
      <c r="B41" s="6"/>
      <c r="C41" s="36"/>
      <c r="D41" s="36"/>
      <c r="E41" s="34"/>
    </row>
    <row r="42" spans="1:5">
      <c r="A42" s="35"/>
      <c r="B42" s="6"/>
      <c r="C42" s="36"/>
      <c r="D42" s="36"/>
      <c r="E42" s="34"/>
    </row>
    <row r="43" spans="1:5">
      <c r="A43" s="35"/>
      <c r="B43" s="6"/>
      <c r="C43" s="36"/>
      <c r="D43" s="36"/>
      <c r="E43" s="34"/>
    </row>
    <row r="44" spans="1:5">
      <c r="A44" s="35"/>
      <c r="B44" s="6"/>
      <c r="C44" s="36"/>
      <c r="D44" s="36"/>
      <c r="E44" s="34"/>
    </row>
    <row r="45" spans="1:5">
      <c r="A45" s="35"/>
      <c r="B45" s="6"/>
      <c r="C45" s="36"/>
      <c r="D45" s="36"/>
      <c r="E45" s="34"/>
    </row>
    <row r="46" spans="1:5">
      <c r="A46" s="35"/>
      <c r="B46" s="6"/>
      <c r="C46" s="36"/>
      <c r="D46" s="36"/>
      <c r="E46" s="34"/>
    </row>
    <row r="47" spans="1:5">
      <c r="A47" s="35"/>
      <c r="B47" s="6"/>
      <c r="C47" s="36"/>
      <c r="D47" s="36"/>
      <c r="E47" s="34"/>
    </row>
    <row r="48" spans="1:5">
      <c r="A48" s="35"/>
      <c r="B48" s="6"/>
      <c r="C48" s="36"/>
      <c r="D48" s="36"/>
      <c r="E48" s="34"/>
    </row>
    <row r="49" spans="1:5">
      <c r="A49" s="35"/>
      <c r="B49" s="6"/>
      <c r="C49" s="36"/>
      <c r="D49" s="36"/>
      <c r="E49" s="34"/>
    </row>
    <row r="50" spans="1:5">
      <c r="A50" s="35"/>
      <c r="B50" s="6"/>
      <c r="C50" s="36"/>
      <c r="D50" s="36"/>
      <c r="E50" s="34"/>
    </row>
    <row r="51" spans="1:5">
      <c r="A51" s="35"/>
      <c r="B51" s="6"/>
      <c r="C51" s="36"/>
      <c r="D51" s="36"/>
      <c r="E51" s="34"/>
    </row>
    <row r="52" spans="1:5">
      <c r="A52" s="35"/>
      <c r="B52" s="6"/>
      <c r="C52" s="36"/>
      <c r="D52" s="36"/>
      <c r="E52" s="34"/>
    </row>
    <row r="53" spans="1:5">
      <c r="A53" s="35"/>
      <c r="B53" s="6"/>
      <c r="C53" s="36"/>
      <c r="D53" s="36"/>
      <c r="E53" s="34"/>
    </row>
    <row r="54" spans="1:5">
      <c r="A54" s="35"/>
      <c r="B54" s="6"/>
      <c r="C54" s="36"/>
      <c r="D54" s="36"/>
      <c r="E54" s="34"/>
    </row>
    <row r="55" spans="1:5">
      <c r="A55" s="46" t="s">
        <v>197</v>
      </c>
      <c r="B55" s="43" t="s">
        <v>198</v>
      </c>
      <c r="C55" s="44">
        <v>899</v>
      </c>
      <c r="D55" s="44"/>
      <c r="E55" s="45"/>
    </row>
    <row r="56" spans="1:5">
      <c r="A56" s="35"/>
      <c r="B56" s="6"/>
      <c r="C56" s="36"/>
      <c r="D56" s="36"/>
      <c r="E56" s="34"/>
    </row>
    <row r="57" spans="1:5">
      <c r="A57" s="35"/>
      <c r="B57" s="6"/>
      <c r="C57" s="36"/>
      <c r="D57" s="36"/>
      <c r="E57" s="34"/>
    </row>
    <row r="58" spans="1:5">
      <c r="A58" s="35"/>
      <c r="B58" s="6"/>
      <c r="C58" s="36"/>
      <c r="D58" s="36"/>
      <c r="E58" s="34"/>
    </row>
    <row r="59" spans="1:5">
      <c r="A59" s="35"/>
      <c r="B59" s="6"/>
      <c r="C59" s="36"/>
      <c r="D59" s="36"/>
      <c r="E59" s="34"/>
    </row>
    <row r="60" spans="1:5">
      <c r="A60" s="35"/>
      <c r="B60" s="6"/>
      <c r="C60" s="36"/>
      <c r="D60" s="36"/>
      <c r="E60" s="34"/>
    </row>
    <row r="61" spans="1:5">
      <c r="A61" s="35"/>
      <c r="B61" s="6"/>
      <c r="C61" s="36"/>
      <c r="D61" s="36"/>
      <c r="E61" s="34"/>
    </row>
    <row r="62" spans="1:5">
      <c r="A62" s="35"/>
      <c r="B62" s="6"/>
      <c r="C62" s="36"/>
      <c r="D62" s="36"/>
      <c r="E62" s="34"/>
    </row>
    <row r="63" spans="1:5">
      <c r="A63" s="35"/>
      <c r="B63" s="6"/>
      <c r="C63" s="36"/>
      <c r="D63" s="36"/>
      <c r="E63" s="34"/>
    </row>
    <row r="64" spans="1:5">
      <c r="A64" s="35"/>
      <c r="B64" s="6"/>
      <c r="C64" s="36"/>
      <c r="D64" s="36"/>
      <c r="E64" s="34"/>
    </row>
    <row r="65" spans="1:5">
      <c r="A65" s="35"/>
      <c r="B65" s="6"/>
      <c r="C65" s="36"/>
      <c r="D65" s="36"/>
      <c r="E65" s="34"/>
    </row>
    <row r="66" spans="1:5">
      <c r="A66" s="35"/>
      <c r="B66" s="6"/>
      <c r="C66" s="36"/>
      <c r="D66" s="36"/>
      <c r="E66" s="34"/>
    </row>
    <row r="67" spans="1:5">
      <c r="A67" s="35"/>
      <c r="B67" s="6"/>
      <c r="C67" s="36"/>
      <c r="D67" s="36"/>
      <c r="E67" s="34"/>
    </row>
    <row r="68" spans="1:5">
      <c r="A68" s="35"/>
      <c r="B68" s="6"/>
      <c r="C68" s="36"/>
      <c r="D68" s="36"/>
      <c r="E68" s="34"/>
    </row>
    <row r="69" spans="1:5">
      <c r="A69" s="35"/>
      <c r="B69" s="6"/>
      <c r="C69" s="36"/>
      <c r="D69" s="36"/>
      <c r="E69" s="34"/>
    </row>
    <row r="70" spans="1:5">
      <c r="A70" s="35"/>
      <c r="B70" s="6"/>
      <c r="C70" s="36"/>
      <c r="D70" s="36"/>
      <c r="E70" s="34"/>
    </row>
    <row r="71" spans="1:5">
      <c r="A71" s="35"/>
      <c r="B71" s="6"/>
      <c r="C71" s="36"/>
      <c r="D71" s="36"/>
      <c r="E71" s="34"/>
    </row>
    <row r="72" spans="1:5">
      <c r="A72" s="46" t="s">
        <v>199</v>
      </c>
      <c r="B72" s="43" t="s">
        <v>85</v>
      </c>
      <c r="C72" s="44">
        <v>337.95</v>
      </c>
      <c r="D72" s="44"/>
      <c r="E72" s="45"/>
    </row>
    <row r="73" spans="1:5">
      <c r="A73" s="35"/>
      <c r="B73" s="6"/>
      <c r="C73" s="36"/>
      <c r="D73" s="36"/>
      <c r="E73" s="34"/>
    </row>
    <row r="74" spans="1:5">
      <c r="A74" s="35"/>
      <c r="B74" s="6"/>
      <c r="C74" s="36"/>
      <c r="D74" s="36"/>
      <c r="E74" s="34"/>
    </row>
    <row r="75" spans="1:5">
      <c r="A75" s="35"/>
      <c r="B75" s="6"/>
      <c r="C75" s="36"/>
      <c r="D75" s="36"/>
      <c r="E75" s="34"/>
    </row>
    <row r="76" spans="1:5">
      <c r="A76" s="35"/>
      <c r="B76" s="6"/>
      <c r="C76" s="36"/>
      <c r="D76" s="36"/>
      <c r="E76" s="34"/>
    </row>
    <row r="77" spans="1:5">
      <c r="A77" s="35"/>
      <c r="B77" s="6"/>
      <c r="C77" s="36"/>
      <c r="D77" s="36"/>
      <c r="E77" s="34"/>
    </row>
    <row r="78" spans="1:5">
      <c r="A78" s="35"/>
      <c r="B78" s="6"/>
      <c r="C78" s="36"/>
      <c r="D78" s="36"/>
      <c r="E78" s="34"/>
    </row>
    <row r="79" spans="1:5">
      <c r="A79" s="35"/>
      <c r="B79" s="6"/>
      <c r="C79" s="36"/>
      <c r="D79" s="36"/>
      <c r="E79" s="34"/>
    </row>
    <row r="80" spans="1:5">
      <c r="A80" s="35"/>
      <c r="B80" s="6"/>
      <c r="C80" s="36"/>
      <c r="D80" s="36"/>
      <c r="E80" s="34"/>
    </row>
    <row r="81" spans="1:5">
      <c r="A81" s="35"/>
      <c r="B81" s="6"/>
      <c r="C81" s="36"/>
      <c r="D81" s="36"/>
      <c r="E81" s="34"/>
    </row>
    <row r="82" spans="1:5">
      <c r="A82" s="35"/>
      <c r="B82" s="37" t="s">
        <v>200</v>
      </c>
      <c r="C82" s="36"/>
      <c r="D82" s="36"/>
      <c r="E82" s="34"/>
    </row>
    <row r="83" spans="1:5">
      <c r="A83" s="35"/>
      <c r="B83" s="6"/>
      <c r="C83" s="36"/>
      <c r="D83" s="36"/>
      <c r="E83" s="34"/>
    </row>
    <row r="84" spans="1:5">
      <c r="A84" s="35"/>
      <c r="B84" s="6"/>
      <c r="C84" s="36"/>
      <c r="D84" s="36"/>
      <c r="E84" s="34"/>
    </row>
    <row r="85" spans="1:5">
      <c r="A85" s="46" t="s">
        <v>201</v>
      </c>
      <c r="B85" s="43" t="s">
        <v>202</v>
      </c>
      <c r="C85" s="44">
        <v>219.23</v>
      </c>
      <c r="D85" s="44"/>
      <c r="E85" s="45"/>
    </row>
    <row r="86" spans="1:5">
      <c r="A86" s="35"/>
      <c r="B86" s="6"/>
      <c r="C86" s="36"/>
      <c r="D86" s="36"/>
      <c r="E86" s="34"/>
    </row>
    <row r="87" spans="1:5">
      <c r="A87" s="35"/>
      <c r="B87" s="6"/>
      <c r="C87" s="6"/>
      <c r="D87" s="6"/>
      <c r="E87" s="34"/>
    </row>
    <row r="88" spans="1:5">
      <c r="A88" s="35"/>
      <c r="B88" s="6"/>
      <c r="C88" s="6"/>
      <c r="D88" s="6"/>
      <c r="E88" s="34"/>
    </row>
    <row r="89" spans="1:5">
      <c r="A89" s="35"/>
      <c r="B89" s="6"/>
      <c r="C89" s="6"/>
      <c r="D89" s="6"/>
      <c r="E89" s="34"/>
    </row>
    <row r="90" spans="1:5">
      <c r="A90" s="35"/>
      <c r="B90" s="6"/>
      <c r="C90" s="6"/>
      <c r="D90" s="6"/>
      <c r="E90" s="34"/>
    </row>
    <row r="91" spans="1:5">
      <c r="A91" s="35"/>
      <c r="B91" s="6"/>
      <c r="C91" s="6"/>
      <c r="D91" s="6"/>
      <c r="E91" s="34"/>
    </row>
    <row r="92" spans="1:5">
      <c r="A92" s="35"/>
      <c r="B92" s="6"/>
      <c r="C92" s="6"/>
      <c r="D92" s="6"/>
      <c r="E92" s="34"/>
    </row>
    <row r="93" spans="1:5">
      <c r="A93" s="35"/>
      <c r="B93" s="6"/>
      <c r="C93" s="6"/>
      <c r="D93" s="6"/>
      <c r="E93" s="34"/>
    </row>
    <row r="94" spans="1:5">
      <c r="A94" s="35"/>
      <c r="B94" s="6"/>
      <c r="C94" s="6"/>
      <c r="D94" s="6"/>
      <c r="E94" s="34"/>
    </row>
    <row r="95" spans="1:5">
      <c r="A95" s="35"/>
      <c r="B95" s="6"/>
      <c r="C95" s="6"/>
      <c r="D95" s="6"/>
      <c r="E95" s="34"/>
    </row>
    <row r="96" spans="1:5">
      <c r="A96" s="35"/>
      <c r="B96" s="6"/>
      <c r="C96" s="6"/>
      <c r="D96" s="6"/>
      <c r="E96" s="34"/>
    </row>
    <row r="97" spans="1:5">
      <c r="A97" s="35"/>
      <c r="B97" s="6"/>
      <c r="C97" s="6"/>
      <c r="D97" s="6"/>
      <c r="E97" s="34"/>
    </row>
    <row r="98" spans="1:5">
      <c r="A98" s="35"/>
      <c r="B98" s="6"/>
      <c r="C98" s="6"/>
      <c r="D98" s="6"/>
      <c r="E98" s="34"/>
    </row>
    <row r="99" spans="1:5">
      <c r="A99" s="35"/>
      <c r="B99" s="6"/>
      <c r="C99" s="6"/>
      <c r="D99" s="6"/>
      <c r="E99" s="34"/>
    </row>
    <row r="100" spans="1:5">
      <c r="A100" s="35"/>
      <c r="B100" s="6"/>
      <c r="C100" s="6"/>
      <c r="D100" s="6"/>
      <c r="E100" s="34"/>
    </row>
    <row r="101" spans="1:5">
      <c r="A101" s="35"/>
      <c r="B101" s="6"/>
      <c r="C101" s="6"/>
      <c r="D101" s="6"/>
      <c r="E101" s="34"/>
    </row>
    <row r="102" spans="1:5">
      <c r="A102" s="35"/>
      <c r="B102" s="6"/>
      <c r="C102" s="6"/>
      <c r="D102" s="6"/>
      <c r="E102" s="34"/>
    </row>
    <row r="103" spans="1:5">
      <c r="A103" s="35"/>
      <c r="B103" s="6"/>
      <c r="C103" s="6"/>
      <c r="D103" s="6"/>
      <c r="E103" s="34"/>
    </row>
    <row r="104" spans="1:5">
      <c r="A104" s="35"/>
      <c r="B104" s="6"/>
      <c r="C104" s="6"/>
      <c r="D104" s="6"/>
      <c r="E104" s="34"/>
    </row>
    <row r="105" spans="1:5">
      <c r="A105" s="35"/>
      <c r="B105" s="6"/>
      <c r="C105" s="6"/>
      <c r="D105" s="6"/>
      <c r="E105" s="34"/>
    </row>
    <row r="106" spans="1:5">
      <c r="A106" s="35"/>
      <c r="B106" s="6"/>
      <c r="C106" s="6"/>
      <c r="D106" s="6"/>
      <c r="E106" s="34"/>
    </row>
    <row r="107" spans="1:5">
      <c r="A107" s="35"/>
      <c r="B107" s="6"/>
      <c r="C107" s="6"/>
      <c r="D107" s="6"/>
      <c r="E107" s="34"/>
    </row>
    <row r="108" spans="1:5">
      <c r="A108" s="35"/>
      <c r="B108" s="6"/>
      <c r="C108" s="6"/>
      <c r="D108" s="6"/>
      <c r="E108" s="34"/>
    </row>
    <row r="109" spans="1:5">
      <c r="A109" s="46" t="s">
        <v>203</v>
      </c>
      <c r="B109" s="43" t="s">
        <v>204</v>
      </c>
      <c r="C109" s="44">
        <v>149.99</v>
      </c>
      <c r="D109" s="47"/>
      <c r="E109" s="43"/>
    </row>
    <row r="110" spans="1:5">
      <c r="A110" s="35"/>
      <c r="B110" s="6"/>
      <c r="C110" s="6"/>
      <c r="D110" s="6"/>
      <c r="E110" s="34"/>
    </row>
    <row r="111" spans="1:5">
      <c r="A111" s="35"/>
      <c r="B111" s="6"/>
      <c r="C111" s="6"/>
      <c r="D111" s="6"/>
      <c r="E111" s="34"/>
    </row>
    <row r="112" spans="1:5">
      <c r="A112" s="35"/>
      <c r="B112" s="6"/>
      <c r="C112" s="6"/>
      <c r="D112" s="6"/>
      <c r="E112" s="34"/>
    </row>
    <row r="113" spans="1:5">
      <c r="A113" s="35"/>
      <c r="B113" s="6"/>
      <c r="C113" s="6"/>
      <c r="D113" s="6"/>
      <c r="E113" s="34"/>
    </row>
    <row r="114" spans="1:5">
      <c r="A114" s="35"/>
      <c r="B114" s="6"/>
      <c r="C114" s="6"/>
      <c r="D114" s="6"/>
      <c r="E114" s="34"/>
    </row>
    <row r="115" spans="1:5">
      <c r="A115" s="35"/>
      <c r="B115" s="6"/>
      <c r="C115" s="6"/>
      <c r="D115" s="6"/>
      <c r="E115" s="34"/>
    </row>
    <row r="116" spans="1:5">
      <c r="A116" s="35"/>
      <c r="B116" s="6"/>
      <c r="C116" s="6"/>
      <c r="D116" s="6"/>
      <c r="E116" s="34"/>
    </row>
    <row r="117" spans="1:5">
      <c r="A117" s="35"/>
      <c r="B117" s="6"/>
      <c r="C117" s="6"/>
      <c r="D117" s="6"/>
      <c r="E117" s="34"/>
    </row>
    <row r="118" spans="1:5">
      <c r="A118" s="35"/>
      <c r="B118" s="6"/>
      <c r="C118" s="6"/>
      <c r="D118" s="6"/>
      <c r="E118" s="34"/>
    </row>
    <row r="119" spans="1:5">
      <c r="A119" s="35"/>
      <c r="B119" s="6"/>
      <c r="C119" s="6"/>
      <c r="D119" s="6"/>
      <c r="E119" s="34"/>
    </row>
    <row r="120" spans="1:5">
      <c r="A120" s="35"/>
      <c r="B120" s="6"/>
      <c r="C120" s="6"/>
      <c r="D120" s="6"/>
      <c r="E120" s="34"/>
    </row>
    <row r="121" spans="1:5">
      <c r="A121" s="35"/>
      <c r="B121" s="6"/>
      <c r="C121" s="6"/>
      <c r="D121" s="6"/>
      <c r="E121" s="34"/>
    </row>
    <row r="122" spans="1:5">
      <c r="A122" s="35"/>
      <c r="B122" s="6"/>
      <c r="C122" s="6"/>
      <c r="D122" s="6"/>
      <c r="E122" s="34"/>
    </row>
    <row r="123" spans="1:5">
      <c r="A123" s="35"/>
      <c r="B123" s="6"/>
      <c r="C123" s="6"/>
      <c r="D123" s="6"/>
      <c r="E123" s="34"/>
    </row>
    <row r="124" spans="1:5">
      <c r="A124" s="35"/>
      <c r="B124" s="6"/>
      <c r="C124" s="6"/>
      <c r="D124" s="6"/>
      <c r="E124" s="34"/>
    </row>
    <row r="125" spans="1:5">
      <c r="A125" s="35"/>
      <c r="B125" s="6"/>
      <c r="C125" s="6"/>
      <c r="D125" s="6"/>
      <c r="E125" s="34"/>
    </row>
    <row r="126" spans="1:5">
      <c r="A126" s="35"/>
      <c r="B126" s="6"/>
      <c r="C126" s="6"/>
      <c r="D126" s="6"/>
      <c r="E126" s="34"/>
    </row>
    <row r="127" spans="1:5">
      <c r="A127" s="35"/>
      <c r="B127" s="6"/>
      <c r="C127" s="6"/>
      <c r="D127" s="6"/>
      <c r="E127" s="34"/>
    </row>
    <row r="128" spans="1:5">
      <c r="A128" s="35"/>
      <c r="B128" s="6"/>
      <c r="C128" s="6"/>
      <c r="D128" s="6"/>
      <c r="E128" s="34"/>
    </row>
    <row r="129" spans="1:5">
      <c r="A129" s="46" t="s">
        <v>205</v>
      </c>
      <c r="B129" s="43" t="s">
        <v>206</v>
      </c>
      <c r="C129" s="48">
        <v>35</v>
      </c>
      <c r="D129" s="43"/>
      <c r="E129" s="49"/>
    </row>
    <row r="130" spans="1:5">
      <c r="A130" s="35"/>
      <c r="B130" s="6"/>
      <c r="C130" s="38"/>
      <c r="D130" s="6"/>
      <c r="E130" s="34"/>
    </row>
    <row r="131" spans="1:5">
      <c r="A131" s="35"/>
      <c r="B131" s="6"/>
      <c r="C131" s="6"/>
      <c r="D131" s="6"/>
      <c r="E131" s="34"/>
    </row>
    <row r="132" spans="1:5">
      <c r="A132" s="35"/>
      <c r="B132" s="6"/>
      <c r="C132" s="6"/>
      <c r="D132" s="6"/>
      <c r="E132" s="34"/>
    </row>
    <row r="133" spans="1:5">
      <c r="A133" s="35"/>
      <c r="B133" s="6"/>
      <c r="C133" s="6"/>
      <c r="D133" s="6"/>
      <c r="E133" s="34"/>
    </row>
    <row r="134" spans="1:5">
      <c r="A134" s="35"/>
      <c r="B134" s="6"/>
      <c r="C134" s="6"/>
      <c r="D134" s="6"/>
      <c r="E134" s="34"/>
    </row>
    <row r="135" spans="1:5">
      <c r="A135" s="35"/>
      <c r="B135" s="6"/>
      <c r="C135" s="6"/>
      <c r="D135" s="6"/>
      <c r="E135" s="34"/>
    </row>
    <row r="136" spans="1:5">
      <c r="A136" s="35"/>
      <c r="B136" s="6"/>
      <c r="C136" s="6"/>
      <c r="D136" s="6"/>
      <c r="E136" s="34"/>
    </row>
    <row r="137" spans="1:5">
      <c r="A137" s="35"/>
      <c r="B137" s="6"/>
      <c r="C137" s="6"/>
      <c r="D137" s="6"/>
      <c r="E137" s="34"/>
    </row>
    <row r="138" spans="1:5">
      <c r="A138" s="35"/>
      <c r="B138" s="6"/>
      <c r="C138" s="6"/>
      <c r="D138" s="6"/>
      <c r="E138" s="34"/>
    </row>
    <row r="139" spans="1:5">
      <c r="A139" s="35"/>
      <c r="B139" s="6"/>
      <c r="C139" s="6"/>
      <c r="D139" s="6"/>
      <c r="E139" s="34"/>
    </row>
    <row r="140" spans="1:5">
      <c r="A140" s="35"/>
      <c r="B140" s="6"/>
      <c r="C140" s="6"/>
      <c r="D140" s="6"/>
      <c r="E140" s="34"/>
    </row>
    <row r="141" spans="1:5">
      <c r="A141" s="35"/>
      <c r="B141" s="6"/>
      <c r="C141" s="6"/>
      <c r="D141" s="6"/>
      <c r="E141" s="34"/>
    </row>
    <row r="142" spans="1:5">
      <c r="A142" s="35"/>
      <c r="B142" s="6"/>
      <c r="C142" s="6"/>
      <c r="D142" s="6"/>
      <c r="E142" s="34"/>
    </row>
    <row r="143" spans="1:5">
      <c r="A143" s="35"/>
      <c r="B143" s="6"/>
      <c r="C143" s="6"/>
      <c r="D143" s="6"/>
      <c r="E143" s="34"/>
    </row>
    <row r="144" spans="1:5">
      <c r="A144" s="35"/>
      <c r="B144" s="6"/>
      <c r="C144" s="6"/>
      <c r="D144" s="6"/>
      <c r="E144" s="34"/>
    </row>
    <row r="145" spans="1:5">
      <c r="A145" s="35"/>
      <c r="B145" s="6"/>
      <c r="C145" s="6"/>
      <c r="D145" s="6"/>
      <c r="E145" s="34"/>
    </row>
    <row r="146" spans="1:5">
      <c r="A146" s="35"/>
      <c r="B146" s="6"/>
      <c r="C146" s="6"/>
      <c r="D146" s="6"/>
      <c r="E146" s="34"/>
    </row>
    <row r="147" spans="1:5">
      <c r="A147" s="35"/>
      <c r="B147" s="6"/>
      <c r="C147" s="6"/>
      <c r="D147" s="6"/>
      <c r="E147" s="34"/>
    </row>
    <row r="148" spans="1:5">
      <c r="A148" s="35"/>
      <c r="B148" s="6"/>
      <c r="C148" s="6"/>
      <c r="D148" s="6"/>
      <c r="E148" s="34"/>
    </row>
    <row r="149" spans="1:5">
      <c r="A149" s="46" t="s">
        <v>207</v>
      </c>
      <c r="B149" s="43" t="s">
        <v>208</v>
      </c>
      <c r="C149" s="50">
        <v>79.95</v>
      </c>
      <c r="D149" s="47"/>
      <c r="E149" s="43"/>
    </row>
    <row r="150" spans="1:5">
      <c r="A150" s="35"/>
      <c r="B150" s="6"/>
      <c r="C150" s="6"/>
      <c r="D150" s="6"/>
      <c r="E150" s="34"/>
    </row>
    <row r="151" spans="1:5">
      <c r="A151" s="35"/>
      <c r="B151" s="6"/>
      <c r="C151" s="6"/>
      <c r="D151" s="6"/>
      <c r="E151" s="34"/>
    </row>
    <row r="152" spans="1:5">
      <c r="A152" s="35"/>
      <c r="B152" s="6"/>
      <c r="C152" s="6"/>
      <c r="D152" s="6"/>
      <c r="E152" s="34"/>
    </row>
    <row r="153" spans="1:5">
      <c r="A153" s="35"/>
      <c r="B153" s="6"/>
      <c r="C153" s="6"/>
      <c r="D153" s="6"/>
      <c r="E153" s="34"/>
    </row>
    <row r="154" spans="1:5">
      <c r="A154" s="35"/>
      <c r="B154" s="6"/>
      <c r="C154" s="6"/>
      <c r="D154" s="6"/>
      <c r="E154" s="34"/>
    </row>
    <row r="155" spans="1:5">
      <c r="A155" s="35"/>
      <c r="B155" s="6"/>
      <c r="C155" s="6"/>
      <c r="D155" s="6"/>
      <c r="E155" s="34"/>
    </row>
    <row r="156" spans="1:5">
      <c r="A156" s="35"/>
      <c r="B156" s="6"/>
      <c r="C156" s="6"/>
      <c r="D156" s="6"/>
      <c r="E156" s="34"/>
    </row>
    <row r="157" spans="1:5">
      <c r="A157" s="35"/>
      <c r="B157" s="6"/>
      <c r="C157" s="6"/>
      <c r="D157" s="6"/>
      <c r="E157" s="34"/>
    </row>
    <row r="158" spans="1:5">
      <c r="A158" s="35"/>
      <c r="B158" s="6"/>
      <c r="C158" s="6"/>
      <c r="D158" s="6"/>
      <c r="E158" s="34"/>
    </row>
    <row r="159" spans="1:5">
      <c r="A159" s="35"/>
      <c r="B159" s="6"/>
      <c r="C159" s="6"/>
      <c r="D159" s="6"/>
      <c r="E159" s="34"/>
    </row>
    <row r="160" spans="1:5">
      <c r="A160" s="35"/>
      <c r="B160" s="6"/>
      <c r="C160" s="6"/>
      <c r="D160" s="6"/>
      <c r="E160" s="34"/>
    </row>
    <row r="161" spans="1:5">
      <c r="A161" s="35"/>
      <c r="B161" s="6"/>
      <c r="C161" s="6"/>
      <c r="D161" s="6"/>
      <c r="E161" s="34"/>
    </row>
    <row r="162" spans="1:5">
      <c r="A162" s="35"/>
      <c r="B162" s="6"/>
      <c r="C162" s="6"/>
      <c r="D162" s="6"/>
      <c r="E162" s="34"/>
    </row>
    <row r="163" spans="1:5">
      <c r="A163" s="35"/>
      <c r="B163" s="6"/>
      <c r="C163" s="6"/>
      <c r="D163" s="6"/>
      <c r="E163" s="34"/>
    </row>
    <row r="164" spans="1:5">
      <c r="A164" s="35"/>
      <c r="B164" s="6"/>
      <c r="C164" s="6"/>
      <c r="D164" s="6"/>
      <c r="E164" s="34"/>
    </row>
    <row r="165" spans="1:5">
      <c r="A165" s="35"/>
      <c r="B165" s="6"/>
      <c r="C165" s="6"/>
      <c r="D165" s="6"/>
      <c r="E165" s="34"/>
    </row>
    <row r="166" spans="1:5">
      <c r="A166" s="35"/>
      <c r="B166" s="6"/>
      <c r="C166" s="6"/>
      <c r="D166" s="6"/>
      <c r="E166" s="34"/>
    </row>
    <row r="167" spans="1:5">
      <c r="A167" s="35"/>
      <c r="B167" s="6"/>
      <c r="C167" s="6"/>
      <c r="D167" s="6"/>
      <c r="E167" s="34"/>
    </row>
    <row r="168" spans="1:5">
      <c r="A168" s="46" t="s">
        <v>209</v>
      </c>
      <c r="B168" s="43" t="s">
        <v>210</v>
      </c>
      <c r="C168" s="50">
        <v>78.52</v>
      </c>
      <c r="D168" s="47"/>
      <c r="E168" s="43"/>
    </row>
    <row r="169" spans="1:5">
      <c r="A169" s="35"/>
      <c r="B169" s="6"/>
      <c r="C169" s="6"/>
      <c r="D169" s="6"/>
      <c r="E169" s="34"/>
    </row>
    <row r="170" spans="1:5">
      <c r="A170" s="35"/>
      <c r="B170" s="6"/>
      <c r="C170" s="6"/>
      <c r="D170" s="6"/>
      <c r="E170" s="34"/>
    </row>
    <row r="171" spans="1:5">
      <c r="A171" s="35"/>
      <c r="B171" s="6"/>
      <c r="C171" s="6"/>
      <c r="D171" s="6"/>
      <c r="E171" s="34"/>
    </row>
    <row r="172" spans="1:5">
      <c r="A172" s="35"/>
      <c r="B172" s="6"/>
      <c r="C172" s="6"/>
      <c r="D172" s="6"/>
      <c r="E172" s="34"/>
    </row>
    <row r="173" spans="1:5">
      <c r="A173" s="35"/>
      <c r="B173" s="6"/>
      <c r="C173" s="6"/>
      <c r="D173" s="6"/>
      <c r="E173" s="34"/>
    </row>
    <row r="174" spans="1:5">
      <c r="A174" s="35"/>
      <c r="B174" s="6"/>
      <c r="C174" s="6"/>
      <c r="D174" s="6"/>
      <c r="E174" s="34"/>
    </row>
    <row r="175" spans="1:5">
      <c r="A175" s="35"/>
      <c r="B175" s="6"/>
      <c r="C175" s="6"/>
      <c r="D175" s="6"/>
      <c r="E175" s="34"/>
    </row>
    <row r="176" spans="1:5">
      <c r="A176" s="35"/>
      <c r="B176" s="6"/>
      <c r="C176" s="6"/>
      <c r="D176" s="6"/>
      <c r="E176" s="34"/>
    </row>
    <row r="177" spans="1:5">
      <c r="A177" s="35"/>
      <c r="B177" s="6"/>
      <c r="C177" s="6"/>
      <c r="D177" s="6"/>
      <c r="E177" s="34"/>
    </row>
    <row r="178" spans="1:5">
      <c r="A178" s="35"/>
      <c r="B178" s="6"/>
      <c r="C178" s="6"/>
      <c r="D178" s="6"/>
      <c r="E178" s="34"/>
    </row>
    <row r="179" spans="1:5">
      <c r="A179" s="35"/>
      <c r="B179" s="6"/>
      <c r="C179" s="6"/>
      <c r="D179" s="6"/>
      <c r="E179" s="34"/>
    </row>
    <row r="180" spans="1:5">
      <c r="A180" s="35"/>
      <c r="B180" s="6"/>
      <c r="C180" s="6"/>
      <c r="D180" s="6"/>
      <c r="E180" s="34"/>
    </row>
    <row r="181" spans="1:5">
      <c r="A181" s="35"/>
      <c r="B181" s="6"/>
      <c r="C181" s="6"/>
      <c r="D181" s="6"/>
      <c r="E181" s="34"/>
    </row>
    <row r="182" spans="1:5">
      <c r="A182" s="35"/>
      <c r="B182" s="6"/>
      <c r="C182" s="6"/>
      <c r="D182" s="6"/>
      <c r="E182" s="34"/>
    </row>
    <row r="183" spans="1:5">
      <c r="A183" s="35"/>
      <c r="B183" s="6"/>
      <c r="C183" s="6"/>
      <c r="D183" s="6"/>
      <c r="E183" s="34"/>
    </row>
    <row r="184" spans="1:5">
      <c r="A184" s="35"/>
      <c r="B184" s="6"/>
      <c r="C184" s="6"/>
      <c r="D184" s="6"/>
      <c r="E184" s="34"/>
    </row>
    <row r="185" spans="1:5">
      <c r="A185" s="35"/>
      <c r="B185" s="6"/>
      <c r="C185" s="6"/>
      <c r="D185" s="6"/>
      <c r="E185" s="34"/>
    </row>
    <row r="186" spans="1:5">
      <c r="A186" s="35"/>
      <c r="B186" s="6"/>
      <c r="C186" s="6"/>
      <c r="D186" s="6"/>
      <c r="E186" s="34"/>
    </row>
    <row r="187" spans="1:5">
      <c r="A187" s="46" t="s">
        <v>211</v>
      </c>
      <c r="B187" s="43" t="s">
        <v>212</v>
      </c>
      <c r="C187" s="44">
        <v>63.8</v>
      </c>
      <c r="D187" s="47"/>
      <c r="E187" s="43"/>
    </row>
    <row r="188" spans="1:5">
      <c r="A188" s="35"/>
      <c r="B188" s="6"/>
      <c r="C188" s="6"/>
      <c r="D188" s="6"/>
      <c r="E188" s="34"/>
    </row>
    <row r="189" spans="1:5">
      <c r="A189" s="35"/>
      <c r="B189" s="6"/>
      <c r="C189" s="6"/>
      <c r="D189" s="6"/>
      <c r="E189" s="34"/>
    </row>
    <row r="190" spans="1:5">
      <c r="A190" s="35"/>
      <c r="B190" s="6"/>
      <c r="C190" s="6"/>
      <c r="D190" s="6"/>
      <c r="E190" s="34"/>
    </row>
    <row r="191" spans="1:5">
      <c r="A191" s="35"/>
      <c r="B191" s="6"/>
      <c r="C191" s="6"/>
      <c r="D191" s="6"/>
      <c r="E191" s="34"/>
    </row>
    <row r="192" spans="1:5">
      <c r="A192" s="35"/>
      <c r="B192" s="6"/>
      <c r="C192" s="6"/>
      <c r="D192" s="6"/>
      <c r="E192" s="34"/>
    </row>
    <row r="193" spans="1:5">
      <c r="A193" s="35"/>
      <c r="B193" s="6"/>
      <c r="C193" s="6"/>
      <c r="D193" s="6"/>
      <c r="E193" s="34"/>
    </row>
    <row r="194" spans="1:5">
      <c r="A194" s="35"/>
      <c r="B194" s="6"/>
      <c r="C194" s="6"/>
      <c r="D194" s="6"/>
      <c r="E194" s="34"/>
    </row>
    <row r="195" spans="1:5">
      <c r="A195" s="35"/>
      <c r="B195" s="6"/>
      <c r="C195" s="6"/>
      <c r="D195" s="6"/>
      <c r="E195" s="34"/>
    </row>
    <row r="196" spans="1:5">
      <c r="A196" s="35"/>
      <c r="B196" s="6"/>
      <c r="C196" s="6"/>
      <c r="D196" s="6"/>
      <c r="E196" s="34"/>
    </row>
    <row r="197" spans="1:5">
      <c r="A197" s="35"/>
      <c r="B197" s="6"/>
      <c r="C197" s="6"/>
      <c r="D197" s="6"/>
      <c r="E197" s="34"/>
    </row>
    <row r="198" spans="1:5">
      <c r="A198" s="35"/>
      <c r="B198" s="6"/>
      <c r="C198" s="6"/>
      <c r="D198" s="6"/>
      <c r="E198" s="34"/>
    </row>
    <row r="199" spans="1:5">
      <c r="A199" s="35"/>
      <c r="B199" s="6"/>
      <c r="C199" s="6"/>
      <c r="D199" s="6"/>
      <c r="E199" s="34"/>
    </row>
    <row r="200" spans="1:5">
      <c r="A200" s="35"/>
      <c r="B200" s="6"/>
      <c r="C200" s="6"/>
      <c r="D200" s="6"/>
      <c r="E200" s="34"/>
    </row>
    <row r="201" spans="1:5">
      <c r="A201" s="35"/>
      <c r="B201" s="6"/>
      <c r="C201" s="6"/>
      <c r="D201" s="6"/>
      <c r="E201" s="34"/>
    </row>
    <row r="202" spans="1:5">
      <c r="A202" s="35"/>
      <c r="B202" s="6"/>
      <c r="C202" s="6"/>
      <c r="D202" s="6"/>
      <c r="E202" s="34"/>
    </row>
    <row r="203" spans="1:5">
      <c r="A203" s="35"/>
      <c r="B203" s="6"/>
      <c r="C203" s="6"/>
      <c r="D203" s="6"/>
      <c r="E203" s="34"/>
    </row>
    <row r="204" spans="1:5">
      <c r="A204" s="35"/>
      <c r="B204" s="6"/>
      <c r="C204" s="6"/>
      <c r="D204" s="6"/>
      <c r="E204" s="34"/>
    </row>
    <row r="205" spans="1:5">
      <c r="A205" s="35"/>
      <c r="B205" s="6"/>
      <c r="C205" s="6"/>
      <c r="D205" s="6"/>
      <c r="E205" s="34"/>
    </row>
    <row r="206" spans="1:5">
      <c r="A206" s="35"/>
      <c r="B206" s="6"/>
      <c r="C206" s="6"/>
      <c r="D206" s="6"/>
      <c r="E206" s="34"/>
    </row>
    <row r="207" spans="1:5">
      <c r="A207" s="46" t="s">
        <v>213</v>
      </c>
      <c r="B207" s="43" t="s">
        <v>214</v>
      </c>
      <c r="C207" s="44">
        <v>89.55</v>
      </c>
      <c r="D207" s="48"/>
      <c r="E207" s="43"/>
    </row>
    <row r="208" spans="1:5">
      <c r="A208" s="35"/>
      <c r="B208" s="6"/>
      <c r="C208" s="6"/>
      <c r="D208" s="6"/>
      <c r="E208" s="34"/>
    </row>
    <row r="209" spans="1:5">
      <c r="A209" s="35"/>
      <c r="B209" s="6"/>
      <c r="C209" s="6"/>
      <c r="D209" s="6"/>
      <c r="E209" s="34"/>
    </row>
    <row r="210" spans="1:5">
      <c r="A210" s="35"/>
      <c r="B210" s="6"/>
      <c r="C210" s="6"/>
      <c r="D210" s="6"/>
      <c r="E210" s="34"/>
    </row>
    <row r="211" spans="1:5">
      <c r="A211" s="35"/>
      <c r="B211" s="6"/>
      <c r="C211" s="6"/>
      <c r="D211" s="6"/>
      <c r="E211" s="34"/>
    </row>
    <row r="212" spans="1:5">
      <c r="A212" s="35"/>
      <c r="B212" s="6"/>
      <c r="C212" s="6"/>
      <c r="D212" s="6"/>
      <c r="E212" s="34"/>
    </row>
    <row r="213" spans="1:5">
      <c r="A213" s="35"/>
      <c r="B213" s="6"/>
      <c r="C213" s="6"/>
      <c r="D213" s="6"/>
      <c r="E213" s="34"/>
    </row>
    <row r="214" spans="1:5">
      <c r="A214" s="35"/>
      <c r="B214" s="6"/>
      <c r="C214" s="6"/>
      <c r="D214" s="6"/>
      <c r="E214" s="34"/>
    </row>
    <row r="215" spans="1:5">
      <c r="A215" s="35"/>
      <c r="B215" s="6"/>
      <c r="C215" s="6"/>
      <c r="D215" s="6"/>
      <c r="E215" s="34"/>
    </row>
    <row r="216" spans="1:5">
      <c r="A216" s="35"/>
      <c r="B216" s="6"/>
      <c r="C216" s="6"/>
      <c r="D216" s="6"/>
      <c r="E216" s="34"/>
    </row>
    <row r="217" spans="1:5">
      <c r="A217" s="35"/>
      <c r="B217" s="6"/>
      <c r="C217" s="6"/>
      <c r="D217" s="6"/>
      <c r="E217" s="34"/>
    </row>
    <row r="218" spans="1:5">
      <c r="A218" s="35"/>
      <c r="B218" s="6"/>
      <c r="C218" s="6"/>
      <c r="D218" s="6"/>
      <c r="E218" s="34"/>
    </row>
    <row r="219" spans="1:5">
      <c r="A219" s="35"/>
      <c r="B219" s="6"/>
      <c r="C219" s="6"/>
      <c r="D219" s="6"/>
      <c r="E219" s="34"/>
    </row>
    <row r="220" spans="1:5">
      <c r="A220" s="35"/>
      <c r="B220" s="6"/>
      <c r="C220" s="6"/>
      <c r="D220" s="6"/>
      <c r="E220" s="34"/>
    </row>
    <row r="221" spans="1:5">
      <c r="A221" s="35"/>
      <c r="B221" s="6"/>
      <c r="C221" s="6"/>
      <c r="D221" s="6"/>
      <c r="E221" s="34"/>
    </row>
    <row r="222" spans="1:5">
      <c r="A222" s="35"/>
      <c r="B222" s="6"/>
      <c r="C222" s="6"/>
      <c r="D222" s="6"/>
      <c r="E222" s="34"/>
    </row>
    <row r="223" spans="1:5">
      <c r="A223" s="35"/>
      <c r="B223" s="6"/>
      <c r="C223" s="6"/>
      <c r="D223" s="6"/>
      <c r="E223" s="34"/>
    </row>
    <row r="224" spans="1:5">
      <c r="A224" s="35"/>
      <c r="B224" s="6"/>
      <c r="C224" s="6"/>
      <c r="D224" s="6"/>
      <c r="E224" s="34"/>
    </row>
    <row r="225" spans="1:5">
      <c r="A225" s="35"/>
      <c r="B225" s="6"/>
      <c r="C225" s="6"/>
      <c r="D225" s="6"/>
      <c r="E225" s="34"/>
    </row>
    <row r="226" spans="1:5">
      <c r="A226" s="35"/>
      <c r="B226" s="6"/>
      <c r="C226" s="6"/>
      <c r="D226" s="6"/>
      <c r="E226" s="34"/>
    </row>
    <row r="227" spans="1:5">
      <c r="A227" s="46" t="s">
        <v>215</v>
      </c>
      <c r="B227" s="43" t="s">
        <v>216</v>
      </c>
      <c r="C227" s="50">
        <v>49.95</v>
      </c>
      <c r="D227" s="47"/>
      <c r="E227" s="43"/>
    </row>
    <row r="228" spans="1:5">
      <c r="A228" s="90"/>
      <c r="B228" s="6"/>
      <c r="C228" s="6"/>
      <c r="D228" s="6"/>
      <c r="E228" s="34"/>
    </row>
    <row r="229" spans="1:5">
      <c r="A229" s="35"/>
      <c r="B229" s="6"/>
      <c r="C229" s="6"/>
      <c r="D229" s="6"/>
      <c r="E229" s="34"/>
    </row>
    <row r="230" spans="1:5">
      <c r="A230" s="35"/>
      <c r="B230" s="6"/>
      <c r="C230" s="6"/>
      <c r="D230" s="6"/>
      <c r="E230" s="34"/>
    </row>
    <row r="231" spans="1:5">
      <c r="A231" s="35"/>
      <c r="B231" s="6"/>
      <c r="C231" s="6"/>
      <c r="D231" s="6"/>
      <c r="E231" s="34"/>
    </row>
    <row r="232" spans="1:5">
      <c r="A232" s="35"/>
      <c r="B232" s="6"/>
      <c r="C232" s="6"/>
      <c r="D232" s="6"/>
      <c r="E232" s="34"/>
    </row>
    <row r="233" spans="1:5">
      <c r="A233" s="35"/>
      <c r="B233" s="6"/>
      <c r="C233" s="6"/>
      <c r="D233" s="6"/>
      <c r="E233" s="34"/>
    </row>
    <row r="234" spans="1:5">
      <c r="A234" s="35"/>
      <c r="B234" s="6"/>
      <c r="C234" s="6"/>
      <c r="D234" s="6"/>
      <c r="E234" s="34"/>
    </row>
    <row r="235" spans="1:5">
      <c r="A235" s="35"/>
      <c r="B235" s="6"/>
      <c r="C235" s="6"/>
      <c r="D235" s="6"/>
      <c r="E235" s="34"/>
    </row>
    <row r="236" spans="1:5">
      <c r="A236" s="35"/>
      <c r="B236" s="6"/>
      <c r="C236" s="6"/>
      <c r="D236" s="6"/>
      <c r="E236" s="34"/>
    </row>
    <row r="237" spans="1:5">
      <c r="A237" s="35"/>
      <c r="B237" s="6"/>
      <c r="C237" s="6"/>
      <c r="D237" s="6"/>
      <c r="E237" s="34"/>
    </row>
    <row r="238" spans="1:5">
      <c r="A238" s="35"/>
      <c r="B238" s="6"/>
      <c r="C238" s="6"/>
      <c r="D238" s="6"/>
      <c r="E238" s="34"/>
    </row>
    <row r="239" spans="1:5">
      <c r="A239" s="35"/>
      <c r="B239" s="6"/>
      <c r="C239" s="6"/>
      <c r="D239" s="6"/>
      <c r="E239" s="34"/>
    </row>
    <row r="240" spans="1:5">
      <c r="A240" s="35"/>
      <c r="B240" s="6"/>
      <c r="C240" s="6"/>
      <c r="D240" s="6"/>
      <c r="E240" s="34"/>
    </row>
    <row r="241" spans="1:5">
      <c r="A241" s="35"/>
      <c r="B241" s="6"/>
      <c r="C241" s="6"/>
      <c r="D241" s="6"/>
      <c r="E241" s="34"/>
    </row>
    <row r="242" spans="1:5">
      <c r="A242" s="35"/>
      <c r="B242" s="6"/>
      <c r="C242" s="6"/>
      <c r="D242" s="6"/>
      <c r="E242" s="34"/>
    </row>
    <row r="243" spans="1:5">
      <c r="A243" s="35"/>
      <c r="B243" s="6"/>
      <c r="C243" s="6"/>
      <c r="D243" s="6"/>
      <c r="E243" s="34"/>
    </row>
    <row r="244" spans="1:5">
      <c r="A244" s="35"/>
      <c r="B244" s="6"/>
      <c r="C244" s="6"/>
      <c r="D244" s="6"/>
      <c r="E244" s="34"/>
    </row>
    <row r="245" spans="1:5">
      <c r="A245" s="35"/>
      <c r="B245" s="6"/>
      <c r="C245" s="6"/>
      <c r="D245" s="6"/>
      <c r="E245" s="34"/>
    </row>
    <row r="246" spans="1:5">
      <c r="A246" s="35"/>
      <c r="B246" s="6"/>
      <c r="C246" s="6"/>
      <c r="D246" s="6"/>
      <c r="E246" s="34"/>
    </row>
    <row r="247" spans="1:5">
      <c r="A247" s="35"/>
      <c r="B247" s="6"/>
      <c r="C247" s="6"/>
      <c r="D247" s="6"/>
      <c r="E247" s="34"/>
    </row>
    <row r="248" spans="1:5">
      <c r="A248" s="35"/>
      <c r="B248" s="6"/>
      <c r="C248" s="6"/>
      <c r="D248" s="6"/>
      <c r="E248" s="34"/>
    </row>
    <row r="249" spans="1:5">
      <c r="A249" s="35"/>
      <c r="B249" s="6"/>
      <c r="C249" s="6"/>
      <c r="D249" s="6"/>
      <c r="E249" s="34"/>
    </row>
    <row r="250" spans="1:5">
      <c r="A250" s="35"/>
      <c r="B250" s="6"/>
      <c r="C250" s="6"/>
      <c r="D250" s="6"/>
      <c r="E250" s="34"/>
    </row>
    <row r="251" spans="1:5">
      <c r="A251" s="35"/>
      <c r="B251" s="6"/>
      <c r="C251" s="6"/>
      <c r="D251" s="6"/>
      <c r="E251" s="34"/>
    </row>
    <row r="252" spans="1:5">
      <c r="A252" s="35"/>
      <c r="B252" s="6"/>
      <c r="C252" s="6"/>
      <c r="D252" s="6"/>
      <c r="E252" s="34"/>
    </row>
    <row r="253" spans="1:5">
      <c r="A253" s="35"/>
      <c r="B253" s="6"/>
      <c r="C253" s="6"/>
      <c r="D253" s="6"/>
      <c r="E253" s="34"/>
    </row>
    <row r="254" spans="1:5">
      <c r="A254" s="46" t="s">
        <v>174</v>
      </c>
      <c r="B254" s="43" t="s">
        <v>217</v>
      </c>
      <c r="C254" s="50">
        <v>92.32</v>
      </c>
      <c r="D254" s="47"/>
      <c r="E254" s="43"/>
    </row>
    <row r="255" spans="1:5">
      <c r="A255" s="35"/>
      <c r="B255" s="6"/>
      <c r="C255" s="6"/>
      <c r="D255" s="6"/>
      <c r="E255" s="34"/>
    </row>
    <row r="256" spans="1:5">
      <c r="A256" s="35"/>
      <c r="B256" s="6"/>
      <c r="C256" s="6"/>
      <c r="D256" s="6"/>
      <c r="E256" s="34"/>
    </row>
    <row r="257" spans="1:5">
      <c r="A257" s="35"/>
      <c r="B257" s="6"/>
      <c r="C257" s="6"/>
      <c r="D257" s="6"/>
      <c r="E257" s="34"/>
    </row>
    <row r="258" spans="1:5">
      <c r="A258" s="35"/>
      <c r="B258" s="6"/>
      <c r="C258" s="6"/>
      <c r="D258" s="6"/>
      <c r="E258" s="34"/>
    </row>
    <row r="259" spans="1:5">
      <c r="A259" s="35"/>
      <c r="B259" s="6"/>
      <c r="C259" s="6"/>
      <c r="D259" s="6"/>
      <c r="E259" s="34"/>
    </row>
    <row r="260" spans="1:5">
      <c r="A260" s="35"/>
      <c r="B260" s="6"/>
      <c r="C260" s="6"/>
      <c r="D260" s="6"/>
      <c r="E260" s="34"/>
    </row>
    <row r="261" spans="1:5">
      <c r="A261" s="35"/>
      <c r="B261" s="6"/>
      <c r="C261" s="6"/>
      <c r="D261" s="6"/>
      <c r="E261" s="34"/>
    </row>
    <row r="262" spans="1:5">
      <c r="A262" s="35"/>
      <c r="B262" s="6"/>
      <c r="C262" s="6"/>
      <c r="D262" s="6"/>
      <c r="E262" s="34"/>
    </row>
    <row r="263" spans="1:5">
      <c r="A263" s="35"/>
      <c r="B263" s="6"/>
      <c r="C263" s="6"/>
      <c r="D263" s="6"/>
      <c r="E263" s="34"/>
    </row>
    <row r="264" spans="1:5">
      <c r="A264" s="35"/>
      <c r="B264" s="6"/>
      <c r="C264" s="6"/>
      <c r="D264" s="6"/>
      <c r="E264" s="34"/>
    </row>
    <row r="265" spans="1:5">
      <c r="A265" s="35"/>
      <c r="B265" s="6"/>
      <c r="C265" s="6"/>
      <c r="D265" s="6"/>
      <c r="E265" s="34"/>
    </row>
    <row r="266" spans="1:5">
      <c r="A266" s="35"/>
      <c r="B266" s="6"/>
      <c r="C266" s="6"/>
      <c r="D266" s="6"/>
      <c r="E266" s="34"/>
    </row>
    <row r="267" spans="1:5">
      <c r="A267" s="35"/>
      <c r="B267" s="6"/>
      <c r="C267" s="6"/>
      <c r="D267" s="6"/>
      <c r="E267" s="34"/>
    </row>
    <row r="268" spans="1:5">
      <c r="A268" s="35"/>
      <c r="B268" s="6"/>
      <c r="C268" s="6"/>
      <c r="D268" s="6"/>
      <c r="E268" s="34"/>
    </row>
    <row r="269" spans="1:5">
      <c r="A269" s="35"/>
      <c r="B269" s="6"/>
      <c r="C269" s="6"/>
      <c r="D269" s="6"/>
      <c r="E269" s="34"/>
    </row>
    <row r="270" spans="1:5">
      <c r="A270" s="91" t="s">
        <v>218</v>
      </c>
      <c r="B270" s="43" t="s">
        <v>219</v>
      </c>
      <c r="C270" s="50">
        <v>2000.87</v>
      </c>
      <c r="D270" s="43" t="s">
        <v>220</v>
      </c>
      <c r="E270" s="43"/>
    </row>
    <row r="271" spans="1:5">
      <c r="A271" s="35"/>
      <c r="B271" s="6"/>
      <c r="C271" s="6"/>
      <c r="D271" s="6"/>
      <c r="E271" s="34"/>
    </row>
    <row r="272" spans="1:5">
      <c r="A272" s="35"/>
      <c r="B272" s="6"/>
      <c r="C272" s="6"/>
      <c r="D272" s="6"/>
      <c r="E272" s="34"/>
    </row>
    <row r="273" spans="1:5">
      <c r="A273" s="35"/>
      <c r="B273" s="6"/>
      <c r="C273" s="6"/>
      <c r="D273" s="6"/>
      <c r="E273" s="34"/>
    </row>
    <row r="274" spans="1:5">
      <c r="A274" s="35"/>
      <c r="B274" s="6"/>
      <c r="C274" s="6"/>
      <c r="D274" s="6"/>
      <c r="E274" s="34"/>
    </row>
    <row r="275" spans="1:5">
      <c r="A275" s="35"/>
      <c r="B275" s="6"/>
      <c r="C275" s="6"/>
      <c r="D275" s="6"/>
      <c r="E275" s="34"/>
    </row>
    <row r="276" spans="1:5">
      <c r="A276" s="35"/>
      <c r="B276" s="6"/>
      <c r="C276" s="6"/>
      <c r="D276" s="6"/>
      <c r="E276" s="34"/>
    </row>
    <row r="277" spans="1:5">
      <c r="A277" s="35"/>
      <c r="B277" s="6"/>
      <c r="C277" s="6"/>
      <c r="D277" s="6"/>
      <c r="E277" s="34"/>
    </row>
    <row r="278" spans="1:5">
      <c r="A278" s="35"/>
      <c r="B278" s="6"/>
      <c r="C278" s="6"/>
      <c r="D278" s="6"/>
      <c r="E278" s="34"/>
    </row>
    <row r="279" spans="1:5">
      <c r="A279" s="35"/>
      <c r="B279" s="6"/>
      <c r="C279" s="6"/>
      <c r="D279" s="6"/>
      <c r="E279" s="34"/>
    </row>
    <row r="280" spans="1:5">
      <c r="A280" s="35"/>
      <c r="B280" s="6"/>
      <c r="C280" s="6"/>
      <c r="D280" s="6"/>
      <c r="E280" s="34"/>
    </row>
    <row r="281" spans="1:5">
      <c r="A281" s="35"/>
      <c r="B281" s="6"/>
      <c r="C281" s="6"/>
      <c r="D281" s="6"/>
      <c r="E281" s="34"/>
    </row>
    <row r="282" spans="1:5">
      <c r="A282" s="35"/>
      <c r="B282" s="6"/>
      <c r="C282" s="6"/>
      <c r="D282" s="6"/>
      <c r="E282" s="34"/>
    </row>
    <row r="283" spans="1:5">
      <c r="A283" s="35"/>
      <c r="B283" s="6"/>
      <c r="C283" s="6"/>
      <c r="D283" s="6"/>
      <c r="E283" s="34"/>
    </row>
    <row r="284" spans="1:5">
      <c r="A284" s="35"/>
      <c r="B284" s="6"/>
      <c r="C284" s="6"/>
      <c r="D284" s="6"/>
      <c r="E284" s="34"/>
    </row>
    <row r="285" spans="1:5">
      <c r="A285" s="35"/>
      <c r="B285" s="6"/>
      <c r="C285" s="6"/>
      <c r="D285" s="6"/>
      <c r="E285" s="34"/>
    </row>
    <row r="286" spans="1:5">
      <c r="A286" s="35"/>
      <c r="B286" s="6"/>
      <c r="C286" s="6"/>
      <c r="D286" s="6"/>
      <c r="E286" s="34"/>
    </row>
    <row r="287" spans="1:5">
      <c r="A287" s="35"/>
      <c r="B287" s="6"/>
      <c r="C287" s="6"/>
      <c r="D287" s="6"/>
      <c r="E287" s="34"/>
    </row>
    <row r="288" spans="1:5">
      <c r="A288" s="35"/>
      <c r="B288" s="6"/>
      <c r="C288" s="6"/>
      <c r="D288" s="6"/>
      <c r="E288" s="34"/>
    </row>
    <row r="289" spans="1:5">
      <c r="A289" s="35"/>
      <c r="B289" s="6"/>
      <c r="C289" s="6"/>
      <c r="D289" s="6"/>
      <c r="E289" s="34"/>
    </row>
    <row r="290" spans="1:5">
      <c r="A290" s="35"/>
      <c r="B290" s="6"/>
      <c r="C290" s="6"/>
      <c r="D290" s="6"/>
      <c r="E290" s="34"/>
    </row>
    <row r="291" spans="1:5">
      <c r="A291" s="35"/>
      <c r="B291" s="6"/>
      <c r="C291" s="6"/>
      <c r="D291" s="6"/>
      <c r="E291" s="34"/>
    </row>
    <row r="292" spans="1:5">
      <c r="A292" s="35"/>
      <c r="B292" s="6"/>
      <c r="C292" s="6"/>
      <c r="D292" s="6"/>
      <c r="E292" s="34"/>
    </row>
    <row r="293" spans="1:5">
      <c r="A293" s="35"/>
      <c r="B293" s="6"/>
      <c r="C293" s="6"/>
      <c r="D293" s="6"/>
      <c r="E293" s="34"/>
    </row>
    <row r="294" spans="1:5">
      <c r="A294" s="35"/>
      <c r="B294" s="6"/>
      <c r="C294" s="6"/>
      <c r="D294" s="6"/>
      <c r="E294" s="34"/>
    </row>
    <row r="295" spans="1:5">
      <c r="A295" s="35"/>
      <c r="B295" s="6"/>
      <c r="C295" s="6"/>
      <c r="D295" s="6"/>
      <c r="E295" s="34"/>
    </row>
    <row r="296" spans="1:5">
      <c r="A296" s="35"/>
      <c r="B296" s="6"/>
      <c r="C296" s="6"/>
      <c r="D296" s="6"/>
      <c r="E296" s="34"/>
    </row>
    <row r="297" spans="1:5">
      <c r="A297" s="35"/>
      <c r="B297" s="6"/>
      <c r="C297" s="6"/>
      <c r="D297" s="6"/>
      <c r="E297" s="34"/>
    </row>
    <row r="298" spans="1:5">
      <c r="A298" s="35"/>
      <c r="B298" s="6"/>
      <c r="C298" s="6"/>
      <c r="D298" s="6"/>
      <c r="E298" s="34"/>
    </row>
    <row r="299" spans="1:5">
      <c r="A299" s="91" t="s">
        <v>221</v>
      </c>
      <c r="B299" s="43">
        <v>4016143</v>
      </c>
      <c r="C299" s="50">
        <v>561.80999999999995</v>
      </c>
      <c r="D299" s="43"/>
      <c r="E299" s="43"/>
    </row>
    <row r="300" spans="1:5">
      <c r="A300" s="35"/>
      <c r="B300" s="6"/>
      <c r="C300" s="6"/>
      <c r="D300" s="6"/>
      <c r="E300" s="34"/>
    </row>
    <row r="301" spans="1:5">
      <c r="A301" s="35"/>
      <c r="B301" s="6"/>
      <c r="C301" s="6"/>
      <c r="D301" s="6"/>
      <c r="E301" s="34"/>
    </row>
    <row r="302" spans="1:5">
      <c r="A302" s="35"/>
      <c r="B302" s="6"/>
      <c r="C302" s="6"/>
      <c r="D302" s="6"/>
      <c r="E302" s="34"/>
    </row>
    <row r="303" spans="1:5">
      <c r="A303" s="35"/>
      <c r="B303" s="6"/>
      <c r="C303" s="6"/>
      <c r="D303" s="6"/>
      <c r="E303" s="34"/>
    </row>
    <row r="304" spans="1:5">
      <c r="A304" s="35"/>
      <c r="B304" s="6"/>
      <c r="C304" s="6"/>
      <c r="D304" s="6"/>
      <c r="E304" s="34"/>
    </row>
    <row r="305" spans="1:5">
      <c r="A305" s="35"/>
      <c r="B305" s="6"/>
      <c r="C305" s="6"/>
      <c r="D305" s="6"/>
      <c r="E305" s="34"/>
    </row>
    <row r="306" spans="1:5">
      <c r="A306" s="35"/>
      <c r="B306" s="6"/>
      <c r="C306" s="6"/>
      <c r="D306" s="6"/>
      <c r="E306" s="34"/>
    </row>
    <row r="307" spans="1:5">
      <c r="A307" s="35"/>
      <c r="B307" s="6"/>
      <c r="C307" s="6"/>
      <c r="D307" s="6"/>
      <c r="E307" s="34"/>
    </row>
    <row r="308" spans="1:5">
      <c r="A308" s="35"/>
      <c r="B308" s="6"/>
      <c r="C308" s="6"/>
      <c r="D308" s="6"/>
      <c r="E308" s="34"/>
    </row>
    <row r="309" spans="1:5">
      <c r="A309" s="35"/>
      <c r="B309" s="6"/>
      <c r="C309" s="6"/>
      <c r="D309" s="6"/>
      <c r="E309" s="34"/>
    </row>
    <row r="310" spans="1:5">
      <c r="A310" s="35"/>
      <c r="B310" s="6"/>
      <c r="C310" s="6"/>
      <c r="D310" s="6"/>
      <c r="E310" s="34"/>
    </row>
    <row r="311" spans="1:5">
      <c r="A311" s="35"/>
      <c r="B311" s="6"/>
      <c r="C311" s="6"/>
      <c r="D311" s="6"/>
      <c r="E311" s="34"/>
    </row>
    <row r="312" spans="1:5">
      <c r="A312" s="35"/>
      <c r="B312" s="6"/>
      <c r="C312" s="6"/>
      <c r="D312" s="6"/>
      <c r="E312" s="34"/>
    </row>
    <row r="313" spans="1:5">
      <c r="A313" s="35"/>
      <c r="B313" s="6"/>
      <c r="C313" s="6"/>
      <c r="D313" s="6"/>
      <c r="E313" s="34"/>
    </row>
    <row r="314" spans="1:5">
      <c r="A314" s="46" t="s">
        <v>222</v>
      </c>
      <c r="B314" s="51" t="s">
        <v>95</v>
      </c>
      <c r="C314" s="52">
        <v>63.85</v>
      </c>
      <c r="D314" s="47"/>
      <c r="E314" s="49"/>
    </row>
    <row r="315" spans="1:5">
      <c r="A315" s="35"/>
      <c r="B315" s="6"/>
      <c r="C315" s="6"/>
      <c r="D315" s="6"/>
      <c r="E315" s="34"/>
    </row>
    <row r="316" spans="1:5">
      <c r="A316" s="35"/>
      <c r="B316" s="6"/>
      <c r="C316" s="6"/>
      <c r="D316" s="6"/>
      <c r="E316" s="34"/>
    </row>
    <row r="317" spans="1:5">
      <c r="A317" s="35"/>
      <c r="B317" s="6"/>
      <c r="C317" s="6"/>
      <c r="D317" s="6"/>
      <c r="E317" s="34"/>
    </row>
    <row r="318" spans="1:5">
      <c r="A318" s="35"/>
      <c r="B318" s="6"/>
      <c r="C318" s="6"/>
      <c r="D318" s="6"/>
      <c r="E318" s="34"/>
    </row>
    <row r="319" spans="1:5">
      <c r="A319" s="35"/>
      <c r="B319" s="6"/>
      <c r="C319" s="6"/>
      <c r="D319" s="6"/>
      <c r="E319" s="34"/>
    </row>
    <row r="320" spans="1:5">
      <c r="A320" s="35"/>
      <c r="B320" s="6"/>
      <c r="C320" s="6"/>
      <c r="D320" s="6"/>
      <c r="E320" s="34"/>
    </row>
    <row r="321" spans="1:5">
      <c r="A321" s="35"/>
      <c r="B321" s="6"/>
      <c r="C321" s="6"/>
      <c r="D321" s="6"/>
      <c r="E321" s="34"/>
    </row>
    <row r="322" spans="1:5">
      <c r="A322" s="35"/>
      <c r="B322" s="6"/>
      <c r="C322" s="6"/>
      <c r="D322" s="6"/>
      <c r="E322" s="34"/>
    </row>
    <row r="323" spans="1:5">
      <c r="A323" s="35"/>
      <c r="B323" s="6"/>
      <c r="C323" s="6"/>
      <c r="D323" s="6"/>
      <c r="E323" s="34"/>
    </row>
    <row r="324" spans="1:5">
      <c r="A324" s="35"/>
      <c r="B324" s="6"/>
      <c r="C324" s="6"/>
      <c r="D324" s="6"/>
      <c r="E324" s="34"/>
    </row>
    <row r="325" spans="1:5">
      <c r="A325" s="35"/>
      <c r="B325" s="6"/>
      <c r="C325" s="6"/>
      <c r="D325" s="6"/>
      <c r="E325" s="34"/>
    </row>
    <row r="326" spans="1:5">
      <c r="A326" s="35"/>
      <c r="B326" s="6"/>
      <c r="C326" s="6"/>
      <c r="D326" s="6"/>
      <c r="E326" s="34"/>
    </row>
    <row r="327" spans="1:5">
      <c r="A327" s="35"/>
      <c r="B327" s="6"/>
      <c r="C327" s="6"/>
      <c r="D327" s="6"/>
      <c r="E327" s="34"/>
    </row>
    <row r="328" spans="1:5">
      <c r="A328" s="39"/>
      <c r="B328" s="40"/>
      <c r="C328" s="40"/>
      <c r="D328" s="40"/>
      <c r="E328" s="41"/>
    </row>
    <row r="329" spans="1:5">
      <c r="A329" s="110" t="s">
        <v>182</v>
      </c>
      <c r="B329" s="111" t="s">
        <v>223</v>
      </c>
      <c r="C329" s="112">
        <v>309.45999999999998</v>
      </c>
      <c r="D329" s="113"/>
      <c r="E329" s="117"/>
    </row>
    <row r="330" spans="1:5">
      <c r="A330" s="114"/>
      <c r="B330" s="115"/>
      <c r="C330" s="115"/>
      <c r="D330" s="115"/>
      <c r="E330" s="116"/>
    </row>
    <row r="331" spans="1:5">
      <c r="A331" s="35"/>
      <c r="B331" s="6"/>
      <c r="C331" s="6"/>
      <c r="D331" s="6"/>
      <c r="E331" s="34"/>
    </row>
    <row r="332" spans="1:5">
      <c r="A332" s="35"/>
      <c r="B332" s="6"/>
      <c r="C332" s="6"/>
      <c r="D332" s="6"/>
      <c r="E332" s="34"/>
    </row>
    <row r="333" spans="1:5">
      <c r="A333" s="35"/>
      <c r="B333" s="6"/>
      <c r="C333" s="6"/>
      <c r="D333" s="6"/>
      <c r="E333" s="34"/>
    </row>
    <row r="334" spans="1:5">
      <c r="A334" s="35"/>
      <c r="B334" s="6"/>
      <c r="C334" s="6"/>
      <c r="D334" s="6"/>
      <c r="E334" s="34"/>
    </row>
    <row r="335" spans="1:5">
      <c r="A335" s="35"/>
      <c r="B335" s="6"/>
      <c r="C335" s="6"/>
      <c r="D335" s="6"/>
      <c r="E335" s="34"/>
    </row>
    <row r="336" spans="1:5">
      <c r="A336" s="35"/>
      <c r="B336" s="6"/>
      <c r="C336" s="6"/>
      <c r="D336" s="6"/>
      <c r="E336" s="34"/>
    </row>
    <row r="337" spans="1:5">
      <c r="A337" s="35"/>
      <c r="B337" s="6"/>
      <c r="C337" s="6"/>
      <c r="D337" s="6"/>
      <c r="E337" s="34"/>
    </row>
    <row r="338" spans="1:5">
      <c r="A338" s="35"/>
      <c r="B338" s="6"/>
      <c r="C338" s="6"/>
      <c r="D338" s="6"/>
      <c r="E338" s="34"/>
    </row>
    <row r="339" spans="1:5">
      <c r="A339" s="35"/>
      <c r="B339" s="6"/>
      <c r="C339" s="6"/>
      <c r="D339" s="6"/>
      <c r="E339" s="34"/>
    </row>
    <row r="340" spans="1:5">
      <c r="A340" s="35"/>
      <c r="B340" s="6"/>
      <c r="C340" s="6"/>
      <c r="D340" s="6"/>
      <c r="E340" s="34"/>
    </row>
    <row r="341" spans="1:5">
      <c r="A341" s="35"/>
      <c r="B341" s="6"/>
      <c r="C341" s="6"/>
      <c r="D341" s="6"/>
      <c r="E341" s="34"/>
    </row>
    <row r="342" spans="1:5">
      <c r="A342" s="35"/>
      <c r="B342" s="6"/>
      <c r="C342" s="6"/>
      <c r="D342" s="6"/>
      <c r="E342" s="34"/>
    </row>
    <row r="343" spans="1:5">
      <c r="A343" s="35"/>
      <c r="B343" s="6"/>
      <c r="C343" s="6"/>
      <c r="D343" s="6"/>
      <c r="E343" s="34"/>
    </row>
    <row r="344" spans="1:5">
      <c r="A344" s="35"/>
      <c r="B344" s="6"/>
      <c r="C344" s="6"/>
      <c r="D344" s="6"/>
      <c r="E344" s="34"/>
    </row>
    <row r="345" spans="1:5">
      <c r="A345" s="35"/>
      <c r="B345" s="6"/>
      <c r="C345" s="6"/>
      <c r="D345" s="6"/>
      <c r="E345" s="34"/>
    </row>
    <row r="346" spans="1:5">
      <c r="A346" s="35"/>
      <c r="B346" s="6"/>
      <c r="C346" s="6"/>
      <c r="D346" s="6"/>
      <c r="E346" s="34"/>
    </row>
    <row r="347" spans="1:5">
      <c r="A347" s="35"/>
      <c r="B347" s="6"/>
      <c r="C347" s="6"/>
      <c r="D347" s="6"/>
      <c r="E347" s="34"/>
    </row>
    <row r="348" spans="1:5">
      <c r="A348" s="35"/>
      <c r="B348" s="6"/>
      <c r="C348" s="6"/>
      <c r="D348" s="6"/>
      <c r="E348" s="34"/>
    </row>
    <row r="349" spans="1:5">
      <c r="A349" s="35"/>
      <c r="B349" s="6"/>
      <c r="C349" s="6"/>
      <c r="D349" s="6"/>
      <c r="E349" s="34"/>
    </row>
    <row r="350" spans="1:5">
      <c r="A350" s="35"/>
      <c r="B350" s="6"/>
      <c r="C350" s="6"/>
      <c r="D350" s="6"/>
      <c r="E350" s="34"/>
    </row>
    <row r="351" spans="1:5">
      <c r="A351" s="35"/>
      <c r="B351" s="6"/>
      <c r="C351" s="6"/>
      <c r="D351" s="6"/>
      <c r="E351" s="34"/>
    </row>
    <row r="352" spans="1:5">
      <c r="A352" s="35"/>
      <c r="B352" s="6"/>
      <c r="C352" s="6"/>
      <c r="D352" s="6"/>
      <c r="E352" s="34"/>
    </row>
    <row r="353" spans="1:5">
      <c r="A353" s="35"/>
      <c r="B353" s="6"/>
      <c r="C353" s="6"/>
      <c r="D353" s="6"/>
      <c r="E353" s="34"/>
    </row>
    <row r="354" spans="1:5">
      <c r="A354" s="35"/>
      <c r="B354" s="6"/>
      <c r="C354" s="6"/>
      <c r="D354" s="6"/>
      <c r="E354" s="34"/>
    </row>
    <row r="355" spans="1:5">
      <c r="A355" s="35"/>
      <c r="B355" s="6"/>
      <c r="C355" s="6"/>
      <c r="D355" s="6"/>
      <c r="E355" s="34"/>
    </row>
    <row r="356" spans="1:5">
      <c r="A356" s="35"/>
      <c r="B356" s="6"/>
      <c r="C356" s="6"/>
      <c r="D356" s="6"/>
      <c r="E356" s="34"/>
    </row>
    <row r="357" spans="1:5">
      <c r="A357" s="35"/>
      <c r="B357" s="6"/>
      <c r="C357" s="6"/>
      <c r="D357" s="6"/>
      <c r="E357" s="34"/>
    </row>
    <row r="358" spans="1:5">
      <c r="A358" s="35"/>
      <c r="B358" s="6"/>
      <c r="C358" s="6"/>
      <c r="D358" s="6"/>
      <c r="E358" s="34"/>
    </row>
    <row r="359" spans="1:5">
      <c r="A359" s="39"/>
      <c r="B359" s="40"/>
      <c r="C359" s="40"/>
      <c r="D359" s="40"/>
      <c r="E359" s="41"/>
    </row>
    <row r="360" spans="1:5">
      <c r="A360" s="122" t="s">
        <v>242</v>
      </c>
      <c r="B360" s="123" t="s">
        <v>243</v>
      </c>
      <c r="C360" s="124">
        <v>129.99</v>
      </c>
      <c r="D360" s="125"/>
      <c r="E360" s="117"/>
    </row>
    <row r="361" spans="1:5">
      <c r="A361" s="114"/>
      <c r="B361" s="115"/>
      <c r="C361" s="115"/>
      <c r="D361" s="115"/>
      <c r="E361" s="116"/>
    </row>
    <row r="362" spans="1:5">
      <c r="A362" s="35"/>
      <c r="B362" s="6"/>
      <c r="C362" s="6"/>
      <c r="D362" s="6"/>
      <c r="E362" s="34"/>
    </row>
    <row r="363" spans="1:5">
      <c r="A363" s="35"/>
      <c r="B363" s="6"/>
      <c r="C363" s="6"/>
      <c r="D363" s="6"/>
      <c r="E363" s="34"/>
    </row>
    <row r="364" spans="1:5" ht="14.25">
      <c r="A364" s="35"/>
      <c r="B364" s="84"/>
      <c r="C364" s="6"/>
      <c r="D364" s="6"/>
      <c r="E364" s="34"/>
    </row>
    <row r="365" spans="1:5">
      <c r="A365" s="35"/>
      <c r="B365" s="6"/>
      <c r="C365" s="6"/>
      <c r="D365" s="6"/>
      <c r="E365" s="34"/>
    </row>
    <row r="366" spans="1:5">
      <c r="A366" s="35"/>
      <c r="B366" s="6"/>
      <c r="C366" s="6"/>
      <c r="D366" s="6"/>
      <c r="E366" s="34"/>
    </row>
    <row r="367" spans="1:5">
      <c r="A367" s="35"/>
      <c r="B367" s="6"/>
      <c r="C367" s="6"/>
      <c r="D367" s="6"/>
      <c r="E367" s="34"/>
    </row>
    <row r="368" spans="1:5">
      <c r="A368" s="35"/>
      <c r="B368" s="6"/>
      <c r="C368" s="6"/>
      <c r="D368" s="6"/>
      <c r="E368" s="34"/>
    </row>
    <row r="369" spans="1:5">
      <c r="A369" s="35"/>
      <c r="B369" s="6"/>
      <c r="C369" s="6"/>
      <c r="D369" s="6"/>
      <c r="E369" s="34"/>
    </row>
    <row r="370" spans="1:5">
      <c r="A370" s="35"/>
      <c r="B370" s="6"/>
      <c r="C370" s="6"/>
      <c r="D370" s="6"/>
      <c r="E370" s="34"/>
    </row>
    <row r="371" spans="1:5">
      <c r="A371" s="35"/>
      <c r="B371" s="6"/>
      <c r="C371" s="6"/>
      <c r="D371" s="6"/>
      <c r="E371" s="34"/>
    </row>
    <row r="372" spans="1:5">
      <c r="A372" s="35"/>
      <c r="B372" s="6"/>
      <c r="C372" s="6"/>
      <c r="D372" s="6"/>
      <c r="E372" s="34"/>
    </row>
    <row r="373" spans="1:5">
      <c r="A373" s="35"/>
      <c r="B373" s="6"/>
      <c r="C373" s="6"/>
      <c r="D373" s="6"/>
      <c r="E373" s="34"/>
    </row>
    <row r="374" spans="1:5">
      <c r="A374" s="35"/>
      <c r="B374" s="6"/>
      <c r="C374" s="6"/>
      <c r="D374" s="6"/>
      <c r="E374" s="34"/>
    </row>
    <row r="375" spans="1:5">
      <c r="A375" s="35"/>
      <c r="B375" s="6"/>
      <c r="C375" s="6"/>
      <c r="D375" s="6"/>
      <c r="E375" s="34"/>
    </row>
    <row r="376" spans="1:5">
      <c r="A376" s="35"/>
      <c r="B376" s="6"/>
      <c r="C376" s="6"/>
      <c r="D376" s="6"/>
      <c r="E376" s="34"/>
    </row>
    <row r="377" spans="1:5">
      <c r="A377" s="35"/>
      <c r="B377" s="6"/>
      <c r="C377" s="6"/>
      <c r="D377" s="6"/>
      <c r="E377" s="34"/>
    </row>
    <row r="378" spans="1:5">
      <c r="A378" s="35"/>
      <c r="B378" s="6"/>
      <c r="C378" s="6"/>
      <c r="D378" s="6"/>
      <c r="E378" s="34"/>
    </row>
    <row r="379" spans="1:5">
      <c r="A379" s="35"/>
      <c r="B379" s="6"/>
      <c r="C379" s="6"/>
      <c r="D379" s="6"/>
      <c r="E379" s="34"/>
    </row>
    <row r="380" spans="1:5">
      <c r="A380" s="35"/>
      <c r="B380" s="6"/>
      <c r="C380" s="6"/>
      <c r="D380" s="6"/>
      <c r="E380" s="34"/>
    </row>
    <row r="381" spans="1:5">
      <c r="A381" s="39"/>
      <c r="B381" s="40"/>
      <c r="C381" s="40"/>
      <c r="D381" s="40"/>
      <c r="E381" s="41"/>
    </row>
  </sheetData>
  <mergeCells count="6">
    <mergeCell ref="A1:E1"/>
    <mergeCell ref="A2:A4"/>
    <mergeCell ref="B2:B4"/>
    <mergeCell ref="C2:C4"/>
    <mergeCell ref="D2:D4"/>
    <mergeCell ref="E2:E4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MSRP_spreadsheet</vt:lpstr>
      <vt:lpstr>Supporting_Calculations</vt:lpstr>
      <vt:lpstr>Reciepts - Documentation</vt:lpstr>
      <vt:lpstr>MSRP_spreadsheet!Print_Titles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</dc:creator>
  <cp:keywords/>
  <dc:description/>
  <cp:lastModifiedBy>Luke Stang</cp:lastModifiedBy>
  <cp:revision/>
  <dcterms:created xsi:type="dcterms:W3CDTF">2007-09-19T17:02:49Z</dcterms:created>
  <dcterms:modified xsi:type="dcterms:W3CDTF">2019-02-19T03:27:51Z</dcterms:modified>
  <cp:category/>
  <cp:contentStatus/>
</cp:coreProperties>
</file>