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MSRP_spreadsheet" sheetId="1" r:id="rId3"/>
    <sheet state="visible" name="Supporting_Calculations" sheetId="2" r:id="rId4"/>
    <sheet state="visible" name="Reciepts - Documentation" sheetId="3" r:id="rId5"/>
  </sheets>
  <definedNames/>
  <calcPr/>
</workbook>
</file>

<file path=xl/sharedStrings.xml><?xml version="1.0" encoding="utf-8"?>
<sst xmlns="http://schemas.openxmlformats.org/spreadsheetml/2006/main" count="286" uniqueCount="153">
  <si>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</si>
  <si>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</si>
  <si>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</si>
  <si>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</si>
  <si>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</si>
  <si>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</si>
  <si>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</si>
  <si>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</si>
  <si>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 xml:space="preserve"> </t>
  </si>
  <si>
    <t>2019 model year base sled (reflects engine choice)</t>
  </si>
  <si>
    <t>2019 Polaris Assault Switchback 144</t>
  </si>
  <si>
    <t>Factory options utilized on competition sled</t>
  </si>
  <si>
    <t>tow hitch/rack</t>
  </si>
  <si>
    <t>Stock</t>
  </si>
  <si>
    <t>12 VDC outlet</t>
  </si>
  <si>
    <t>N/A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</si>
  <si>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</si>
  <si>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</si>
  <si>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</si>
  <si>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</si>
  <si>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</si>
  <si>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</si>
  <si>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</si>
  <si>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Disconnect kill tether</t>
  </si>
  <si>
    <t>Engine/Motor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</si>
  <si>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</si>
  <si>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</si>
  <si>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</si>
  <si>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</si>
  <si>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</si>
  <si>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</si>
  <si>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</si>
  <si>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</si>
  <si>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</si>
  <si>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</si>
  <si>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</si>
  <si>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</si>
  <si>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air box/air filter</t>
  </si>
  <si>
    <t>intercooler</t>
  </si>
  <si>
    <t>reed valve</t>
  </si>
  <si>
    <t>rotary valve</t>
  </si>
  <si>
    <t>boost bottle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</si>
  <si>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</si>
  <si>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</si>
  <si>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</si>
  <si>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</si>
  <si>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</si>
  <si>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</si>
  <si>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</si>
  <si>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</si>
  <si>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Exhaust System</t>
  </si>
  <si>
    <t>muffler</t>
  </si>
  <si>
    <t>pipes/tubes</t>
  </si>
  <si>
    <t>pipes to and from catalytic converters</t>
  </si>
  <si>
    <t>3-way exhaust catalyst</t>
  </si>
  <si>
    <t>(221.33 * .02776 +16.99*.8) + 19.76 = 56.7</t>
  </si>
  <si>
    <t>two 90 degree bend tubes AND 0.583 ft of 3" tube</t>
  </si>
  <si>
    <t>diesel particulate filter</t>
  </si>
  <si>
    <t>oxidation catalyst</t>
  </si>
  <si>
    <t>2 BASF TX-2182</t>
  </si>
  <si>
    <t>secondary air pump</t>
  </si>
  <si>
    <t>air pump plumbing</t>
  </si>
  <si>
    <t>(42*2)+((42*2)*.5) = 126</t>
  </si>
  <si>
    <t>heat management</t>
  </si>
  <si>
    <t xml:space="preserve"> Exhaust wrap and heat shielding</t>
  </si>
  <si>
    <t xml:space="preserve">wholesale cost plus 50 percent </t>
  </si>
  <si>
    <t>Catalytic converter housing/manifold</t>
  </si>
  <si>
    <t>Front Suspension</t>
  </si>
  <si>
    <t>skis</t>
  </si>
  <si>
    <t>11.95+(0.5*12.99)=18.45</t>
  </si>
  <si>
    <t>one exhaust wrap AND .5 sq. ft. Adhesive Backed Heat Barrier</t>
  </si>
  <si>
    <t>(50*4)+(200*.5) = 300</t>
  </si>
  <si>
    <t>Assume $50/hr flat rate inhouse shop (Includes overhead and all fixed costs etc...) (Assume 4 hours to weld and cut metal and install)</t>
  </si>
  <si>
    <t>springs</t>
  </si>
  <si>
    <t>trailing arms/A-arms</t>
  </si>
  <si>
    <t>steering components</t>
  </si>
  <si>
    <t>Rear Suspension</t>
  </si>
  <si>
    <t>wheels</t>
  </si>
  <si>
    <t>hyfax/sliders</t>
  </si>
  <si>
    <t>mount points</t>
  </si>
  <si>
    <t>Drivetrain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</si>
  <si>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</si>
  <si>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</si>
  <si>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</si>
  <si>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</si>
  <si>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</si>
  <si>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</si>
  <si>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</si>
  <si>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</si>
  <si>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</si>
  <si>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</si>
  <si>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</si>
  <si>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</si>
  <si>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</si>
  <si>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</si>
  <si>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</si>
  <si>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</si>
  <si>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</si>
  <si>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</si>
  <si>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</si>
  <si>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</si>
  <si>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</si>
  <si>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</si>
  <si>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</si>
  <si>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</si>
  <si>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</si>
  <si>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</si>
  <si>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</si>
  <si>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</si>
  <si>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</si>
  <si>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</si>
  <si>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</si>
  <si>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</si>
  <si>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</si>
  <si>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</si>
  <si>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</si>
  <si>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Snowflap</t>
  </si>
  <si>
    <t>Electrical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</si>
  <si>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</si>
  <si>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</si>
  <si>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</si>
  <si>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</si>
  <si>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</si>
  <si>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</si>
  <si>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</si>
  <si>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</si>
  <si>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</si>
  <si>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</si>
  <si>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DynoJet Power Commander V</t>
  </si>
  <si>
    <t>boost controller</t>
  </si>
  <si>
    <t>exhaust gas temperature (EGT) sensor</t>
  </si>
  <si>
    <t>general sensor(s)</t>
  </si>
  <si>
    <t>Fuel Composition Sensor AND GPS</t>
  </si>
  <si>
    <t>engine calibration hardware</t>
  </si>
  <si>
    <t>engine calibration software</t>
  </si>
  <si>
    <t>pulley</t>
  </si>
  <si>
    <t>belts</t>
  </si>
  <si>
    <t>50+(.5*50) = 75</t>
  </si>
  <si>
    <t>1 hrs at $50/ hr</t>
  </si>
  <si>
    <t>(1.33/2)*10.99 + 10.98=18.29</t>
  </si>
  <si>
    <t>1.33 sq. ft of steel 1 rubber mat</t>
  </si>
  <si>
    <t>Subtotals:</t>
  </si>
  <si>
    <t>Total</t>
  </si>
  <si>
    <t>Notes:</t>
  </si>
  <si>
    <t>one power commander</t>
  </si>
  <si>
    <t>1. Add additional rows under appropriate heading to include non-listed components/modifications</t>
  </si>
  <si>
    <t>28.99+269.95=298.94</t>
  </si>
  <si>
    <t>one fuel composition sensor AND one TrailTech Voyager GPS</t>
  </si>
  <si>
    <r>
      <t xml:space="preserve">2. </t>
    </r>
    <r>
      <rPr>
        <rFont val="Arial"/>
        <b/>
        <sz val="8.0"/>
      </rPr>
      <t>Component MSRP based on Manufacturing Quote + 50%:</t>
    </r>
    <r>
      <rPr>
        <rFont val="Arial"/>
        <sz val="8.0"/>
      </rPr>
      <t xml:space="preserve"> Quote for 5,000 units = $500,000, per item MSRP would equal $500,000 / 5,000 x 1.5 = $150.00/ea</t>
    </r>
  </si>
  <si>
    <r>
      <t xml:space="preserve">3. </t>
    </r>
    <r>
      <rPr>
        <rFont val="Arial"/>
        <b/>
        <sz val="8.0"/>
      </rPr>
      <t>Component MSRP based on Wholesale Price + 50%:</t>
    </r>
    <r>
      <rPr>
        <rFont val="Arial"/>
        <sz val="8.0"/>
      </rPr>
      <t xml:space="preserve"> quote for wholesale is $245, per item MSRP would equal $245 x 1.5 = $367.50</t>
    </r>
  </si>
  <si>
    <r>
      <t xml:space="preserve">4. </t>
    </r>
    <r>
      <rPr>
        <rFont val="Arial"/>
        <b/>
        <sz val="8.0"/>
      </rPr>
      <t>Component MSRP based on Retail Price for components that are added to sled.</t>
    </r>
  </si>
  <si>
    <r>
      <t xml:space="preserve">5. </t>
    </r>
    <r>
      <rPr>
        <rFont val="Arial"/>
        <b/>
        <sz val="8.0"/>
      </rPr>
      <t>For substituted components, MSRP based on (higher retail price + 50%) - mfg MSRP:</t>
    </r>
    <r>
      <rPr>
        <rFont val="Arial"/>
        <sz val="8.0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</si>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</sst>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&quot;$&quot;#,##0"/>
    <numFmt numFmtId="165" formatCode="&quot;$&quot;#,##0_);[Red]\(&quot;$&quot;#,##0\)"/>
    <numFmt numFmtId="166" formatCode="&quot;$&quot;#,##0.00"/>
  </numFmts>
  <fonts count="8">
    <font>
      <sz val="10.0"/>
      <color rgb="FF000000"/>
      <name val="Arial"/>
    </font>
    <font>
      <b/>
      <sz val="10.0"/>
      <name val="Arial"/>
    </font>
    <font/>
    <font>
      <sz val="10.0"/>
      <name val="Arial"/>
    </font>
    <font>
      <sz val="10.0"/>
      <name val="Arimo"/>
    </font>
    <font>
      <sz val="11.0"/>
      <color rgb="FF000000"/>
      <name val="Inconsolata"/>
    </font>
    <font>
      <b/>
      <i/>
      <sz val="10.0"/>
      <name val="Arial"/>
    </font>
    <font>
      <sz val="8.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2" fontId="1" numFmtId="0" xfId="0" applyAlignment="1" applyBorder="1" applyFont="1">
      <alignment horizontal="center"/>
    </xf>
    <xf borderId="3" fillId="0" fontId="2" numFmtId="0" xfId="0" applyBorder="1" applyFont="1"/>
    <xf borderId="4" fillId="0" fontId="2" numFmtId="0" xfId="0" applyBorder="1" applyFont="1"/>
    <xf borderId="5" fillId="0" fontId="3" numFmtId="0" xfId="0" applyBorder="1" applyFont="1"/>
    <xf borderId="1" fillId="0" fontId="1" numFmtId="0" xfId="0" applyAlignment="1" applyBorder="1" applyFont="1">
      <alignment horizontal="center"/>
    </xf>
    <xf borderId="5" fillId="0" fontId="3" numFmtId="0" xfId="0" applyAlignment="1" applyBorder="1" applyFont="1">
      <alignment horizontal="center" shrinkToFit="0" wrapText="1"/>
    </xf>
    <xf borderId="6" fillId="0" fontId="3" numFmtId="0" xfId="0" applyBorder="1" applyFont="1"/>
    <xf borderId="6" fillId="0" fontId="3" numFmtId="0" xfId="0" applyAlignment="1" applyBorder="1" applyFont="1">
      <alignment horizontal="center" vertical="center"/>
    </xf>
    <xf borderId="0" fillId="0" fontId="4" numFmtId="0" xfId="0" applyFont="1"/>
    <xf borderId="6" fillId="0" fontId="1" numFmtId="0" xfId="0" applyAlignment="1" applyBorder="1" applyFont="1">
      <alignment readingOrder="0"/>
    </xf>
    <xf borderId="6" fillId="0" fontId="1" numFmtId="0" xfId="0" applyBorder="1" applyFont="1"/>
    <xf borderId="6" fillId="0" fontId="3" numFmtId="0" xfId="0" applyAlignment="1" applyBorder="1" applyFont="1">
      <alignment horizontal="center" readingOrder="0" shrinkToFit="0" vertical="center" wrapText="1"/>
    </xf>
    <xf borderId="6" fillId="0" fontId="3" numFmtId="0" xfId="0" applyAlignment="1" applyBorder="1" applyFont="1">
      <alignment readingOrder="0"/>
    </xf>
    <xf borderId="6" fillId="0" fontId="3" numFmtId="0" xfId="0" applyAlignment="1" applyBorder="1" applyFont="1">
      <alignment horizontal="center" readingOrder="0" vertical="center"/>
    </xf>
    <xf borderId="6" fillId="0" fontId="3" numFmtId="164" xfId="0" applyAlignment="1" applyBorder="1" applyFont="1" applyNumberFormat="1">
      <alignment horizontal="center" readingOrder="0" vertical="center"/>
    </xf>
    <xf borderId="6" fillId="0" fontId="3" numFmtId="0" xfId="0" applyAlignment="1" applyBorder="1" applyFont="1">
      <alignment vertical="center"/>
    </xf>
    <xf borderId="6" fillId="0" fontId="3" numFmtId="0" xfId="0" applyAlignment="1" applyBorder="1" applyFont="1">
      <alignment horizontal="center" shrinkToFit="0" vertical="center" wrapText="1"/>
    </xf>
    <xf borderId="6" fillId="0" fontId="3" numFmtId="165" xfId="0" applyAlignment="1" applyBorder="1" applyFont="1" applyNumberFormat="1">
      <alignment horizontal="center" vertical="center"/>
    </xf>
    <xf borderId="6" fillId="0" fontId="1" numFmtId="0" xfId="0" applyAlignment="1" applyBorder="1" applyFont="1">
      <alignment vertical="center"/>
    </xf>
    <xf borderId="6" fillId="0" fontId="3" numFmtId="166" xfId="0" applyAlignment="1" applyBorder="1" applyFont="1" applyNumberFormat="1">
      <alignment horizontal="center" readingOrder="0" vertical="center"/>
    </xf>
    <xf borderId="6" fillId="0" fontId="3" numFmtId="164" xfId="0" applyAlignment="1" applyBorder="1" applyFont="1" applyNumberFormat="1">
      <alignment horizontal="center" vertical="center"/>
    </xf>
    <xf borderId="0" fillId="3" fontId="5" numFmtId="0" xfId="0" applyFill="1" applyFont="1"/>
    <xf borderId="0" fillId="0" fontId="2" numFmtId="0" xfId="0" applyAlignment="1" applyFont="1">
      <alignment readingOrder="0"/>
    </xf>
    <xf borderId="6" fillId="0" fontId="3" numFmtId="0" xfId="0" applyAlignment="1" applyBorder="1" applyFont="1">
      <alignment horizontal="left" vertical="center"/>
    </xf>
    <xf borderId="0" fillId="0" fontId="2" numFmtId="0" xfId="0" applyAlignment="1" applyFont="1">
      <alignment horizontal="center" readingOrder="0"/>
    </xf>
    <xf borderId="6" fillId="0" fontId="3" numFmtId="0" xfId="0" applyAlignment="1" applyBorder="1" applyFont="1">
      <alignment readingOrder="0" vertical="center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6" fillId="0" fontId="1" numFmtId="164" xfId="0" applyAlignment="1" applyBorder="1" applyFont="1" applyNumberFormat="1">
      <alignment horizontal="center"/>
    </xf>
    <xf borderId="0" fillId="0" fontId="6" numFmtId="0" xfId="0" applyAlignment="1" applyFont="1">
      <alignment horizontal="center"/>
    </xf>
    <xf borderId="7" fillId="0" fontId="6" numFmtId="0" xfId="0" applyAlignment="1" applyBorder="1" applyFont="1">
      <alignment horizontal="center"/>
    </xf>
    <xf borderId="7" fillId="0" fontId="2" numFmtId="0" xfId="0" applyBorder="1" applyFont="1"/>
    <xf borderId="8" fillId="0" fontId="7" numFmtId="0" xfId="0" applyBorder="1" applyFont="1"/>
    <xf borderId="9" fillId="0" fontId="2" numFmtId="0" xfId="0" applyBorder="1" applyFont="1"/>
    <xf borderId="10" fillId="0" fontId="2" numFmtId="0" xfId="0" applyBorder="1" applyFont="1"/>
    <xf borderId="11" fillId="0" fontId="7" numFmtId="0" xfId="0" applyBorder="1" applyFont="1"/>
    <xf borderId="12" fillId="0" fontId="2" numFmtId="0" xfId="0" applyBorder="1" applyFont="1"/>
    <xf borderId="13" fillId="0" fontId="7" numFmtId="0" xfId="0" applyBorder="1" applyFont="1"/>
    <xf borderId="14" fillId="0" fontId="2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12.png"/><Relationship Id="rId10" Type="http://schemas.openxmlformats.org/officeDocument/2006/relationships/image" Target="../media/image13.png"/><Relationship Id="rId13" Type="http://schemas.openxmlformats.org/officeDocument/2006/relationships/image" Target="../media/image14.png"/><Relationship Id="rId12" Type="http://schemas.openxmlformats.org/officeDocument/2006/relationships/image" Target="../media/image10.png"/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5.png"/><Relationship Id="rId4" Type="http://schemas.openxmlformats.org/officeDocument/2006/relationships/image" Target="../media/image7.png"/><Relationship Id="rId9" Type="http://schemas.openxmlformats.org/officeDocument/2006/relationships/image" Target="../media/image11.png"/><Relationship Id="rId14" Type="http://schemas.openxmlformats.org/officeDocument/2006/relationships/image" Target="../media/image1.jpg"/><Relationship Id="rId5" Type="http://schemas.openxmlformats.org/officeDocument/2006/relationships/image" Target="../media/image4.png"/><Relationship Id="rId6" Type="http://schemas.openxmlformats.org/officeDocument/2006/relationships/image" Target="../media/image6.png"/><Relationship Id="rId7" Type="http://schemas.openxmlformats.org/officeDocument/2006/relationships/image" Target="../media/image8.png"/><Relationship Id="rId8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</xdr:col>
      <xdr:colOff>152400</xdr:colOff>
      <xdr:row>1</xdr:row>
      <xdr:rowOff>152400</xdr:rowOff>
    </xdr:from>
    <xdr:ext cx="9467850" cy="3876675"/>
    <xdr:grpSp>
      <xdr:nvGrpSpPr>
        <xdr:cNvPr id="2" name="Shape 2" title="Drawing"/>
        <xdr:cNvGrpSpPr/>
      </xdr:nvGrpSpPr>
      <xdr:grpSpPr>
        <a:xfrm>
          <a:off x="152400" y="152400"/>
          <a:ext cx="9448799" cy="3853778"/>
          <a:chOff x="152400" y="152400"/>
          <a:chExt cx="9448799" cy="3853778"/>
        </a:xfrm>
      </xdr:grpSpPr>
      <xdr:pic>
        <xdr:nvPicPr>
          <xdr:cNvPr id="3" name="Shape 3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9448799" cy="3853778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152400</xdr:colOff>
      <xdr:row>26</xdr:row>
      <xdr:rowOff>152400</xdr:rowOff>
    </xdr:from>
    <xdr:ext cx="9467850" cy="4781550"/>
    <xdr:grpSp>
      <xdr:nvGrpSpPr>
        <xdr:cNvPr id="2" name="Shape 2" title="Drawing"/>
        <xdr:cNvGrpSpPr/>
      </xdr:nvGrpSpPr>
      <xdr:grpSpPr>
        <a:xfrm>
          <a:off x="152400" y="152400"/>
          <a:ext cx="9448801" cy="4766645"/>
          <a:chOff x="152400" y="152400"/>
          <a:chExt cx="9448801" cy="4766645"/>
        </a:xfrm>
      </xdr:grpSpPr>
      <xdr:pic>
        <xdr:nvPicPr>
          <xdr:cNvPr id="4" name="Shape 4"/>
          <xdr:cNvPicPr preferRelativeResize="0"/>
        </xdr:nvPicPr>
        <xdr:blipFill>
          <a:blip r:embed="rId2">
            <a:alphaModFix/>
          </a:blip>
          <a:stretch>
            <a:fillRect/>
          </a:stretch>
        </xdr:blipFill>
        <xdr:spPr>
          <a:xfrm>
            <a:off x="152400" y="152400"/>
            <a:ext cx="9448801" cy="476664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152400</xdr:colOff>
      <xdr:row>85</xdr:row>
      <xdr:rowOff>152400</xdr:rowOff>
    </xdr:from>
    <xdr:ext cx="7505700" cy="5000625"/>
    <xdr:grpSp>
      <xdr:nvGrpSpPr>
        <xdr:cNvPr id="2" name="Shape 2" title="Drawing"/>
        <xdr:cNvGrpSpPr/>
      </xdr:nvGrpSpPr>
      <xdr:grpSpPr>
        <a:xfrm>
          <a:off x="152400" y="152400"/>
          <a:ext cx="7486650" cy="4981575"/>
          <a:chOff x="152400" y="152400"/>
          <a:chExt cx="7486650" cy="4981575"/>
        </a:xfrm>
      </xdr:grpSpPr>
      <xdr:pic>
        <xdr:nvPicPr>
          <xdr:cNvPr id="5" name="Shape 5"/>
          <xdr:cNvPicPr preferRelativeResize="0"/>
        </xdr:nvPicPr>
        <xdr:blipFill>
          <a:blip r:embed="rId3">
            <a:alphaModFix/>
          </a:blip>
          <a:stretch>
            <a:fillRect/>
          </a:stretch>
        </xdr:blipFill>
        <xdr:spPr>
          <a:xfrm>
            <a:off x="152400" y="152400"/>
            <a:ext cx="7486650" cy="49815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118</xdr:row>
      <xdr:rowOff>152400</xdr:rowOff>
    </xdr:from>
    <xdr:ext cx="9467850" cy="5334000"/>
    <xdr:grpSp>
      <xdr:nvGrpSpPr>
        <xdr:cNvPr id="2" name="Shape 2" title="Drawing"/>
        <xdr:cNvGrpSpPr/>
      </xdr:nvGrpSpPr>
      <xdr:grpSpPr>
        <a:xfrm>
          <a:off x="152400" y="152400"/>
          <a:ext cx="9448800" cy="5314950"/>
          <a:chOff x="152400" y="152400"/>
          <a:chExt cx="9448800" cy="5314950"/>
        </a:xfrm>
      </xdr:grpSpPr>
      <xdr:pic>
        <xdr:nvPicPr>
          <xdr:cNvPr id="6" name="Shape 6"/>
          <xdr:cNvPicPr preferRelativeResize="0"/>
        </xdr:nvPicPr>
        <xdr:blipFill>
          <a:blip r:embed="rId4">
            <a:alphaModFix/>
          </a:blip>
          <a:stretch>
            <a:fillRect/>
          </a:stretch>
        </xdr:blipFill>
        <xdr:spPr>
          <a:xfrm>
            <a:off x="152400" y="152400"/>
            <a:ext cx="9448800" cy="5314950"/>
          </a:xfrm>
          <a:prstGeom prst="rect">
            <a:avLst/>
          </a:prstGeom>
          <a:noFill/>
          <a:ln cap="flat" cmpd="sng" w="9525">
            <a:solidFill>
              <a:srgbClr val="FF0000"/>
            </a:solidFill>
            <a:prstDash val="solid"/>
            <a:round/>
            <a:headEnd len="sm" w="sm" type="none"/>
            <a:tailEnd len="sm" w="sm" type="none"/>
          </a:ln>
        </xdr:spPr>
      </xdr:pic>
      <xdr:sp>
        <xdr:nvSpPr>
          <xdr:cNvPr id="7" name="Shape 7"/>
          <xdr:cNvSpPr/>
        </xdr:nvSpPr>
        <xdr:spPr>
          <a:xfrm>
            <a:off x="5220213" y="2458683"/>
            <a:ext cx="646750" cy="319100"/>
          </a:xfrm>
          <a:custGeom>
            <a:rect b="b" l="l" r="r" t="t"/>
            <a:pathLst>
              <a:path extrusionOk="0" h="12764" w="25870">
                <a:moveTo>
                  <a:pt x="10939" y="618"/>
                </a:moveTo>
                <a:cubicBezTo>
                  <a:pt x="8199" y="618"/>
                  <a:pt x="5207" y="172"/>
                  <a:pt x="2757" y="1397"/>
                </a:cubicBezTo>
                <a:cubicBezTo>
                  <a:pt x="-299" y="2925"/>
                  <a:pt x="-695" y="8684"/>
                  <a:pt x="1199" y="11527"/>
                </a:cubicBezTo>
                <a:cubicBezTo>
                  <a:pt x="2783" y="13904"/>
                  <a:pt x="6969" y="12088"/>
                  <a:pt x="9770" y="11527"/>
                </a:cubicBezTo>
                <a:cubicBezTo>
                  <a:pt x="14100" y="10661"/>
                  <a:pt x="19343" y="13976"/>
                  <a:pt x="23018" y="11527"/>
                </a:cubicBezTo>
                <a:cubicBezTo>
                  <a:pt x="25847" y="9642"/>
                  <a:pt x="27015" y="3282"/>
                  <a:pt x="24186" y="1397"/>
                </a:cubicBezTo>
                <a:cubicBezTo>
                  <a:pt x="20397" y="-1128"/>
                  <a:pt x="15103" y="618"/>
                  <a:pt x="10550" y="618"/>
                </a:cubicBezTo>
              </a:path>
            </a:pathLst>
          </a:custGeom>
          <a:noFill/>
          <a:ln cap="flat" cmpd="sng" w="9525">
            <a:solidFill>
              <a:srgbClr val="FF0000"/>
            </a:solidFill>
            <a:prstDash val="solid"/>
            <a:round/>
            <a:headEnd len="med" w="med" type="none"/>
            <a:tailEnd len="med" w="med" type="none"/>
          </a:ln>
        </xdr:spPr>
      </xdr:sp>
    </xdr:grpSp>
    <xdr:clientData fLocksWithSheet="0"/>
  </xdr:oneCellAnchor>
  <xdr:oneCellAnchor>
    <xdr:from>
      <xdr:col>1</xdr:col>
      <xdr:colOff>152400</xdr:colOff>
      <xdr:row>153</xdr:row>
      <xdr:rowOff>152400</xdr:rowOff>
    </xdr:from>
    <xdr:ext cx="5600700" cy="2447925"/>
    <xdr:grpSp>
      <xdr:nvGrpSpPr>
        <xdr:cNvPr id="2" name="Shape 2" title="Drawing"/>
        <xdr:cNvGrpSpPr/>
      </xdr:nvGrpSpPr>
      <xdr:grpSpPr>
        <a:xfrm>
          <a:off x="152400" y="152400"/>
          <a:ext cx="5581650" cy="2428875"/>
          <a:chOff x="152400" y="152400"/>
          <a:chExt cx="5581650" cy="2428875"/>
        </a:xfrm>
      </xdr:grpSpPr>
      <xdr:pic>
        <xdr:nvPicPr>
          <xdr:cNvPr id="8" name="Shape 8"/>
          <xdr:cNvPicPr preferRelativeResize="0"/>
        </xdr:nvPicPr>
        <xdr:blipFill>
          <a:blip r:embed="rId5">
            <a:alphaModFix/>
          </a:blip>
          <a:stretch>
            <a:fillRect/>
          </a:stretch>
        </xdr:blipFill>
        <xdr:spPr>
          <a:xfrm>
            <a:off x="152400" y="152400"/>
            <a:ext cx="5581650" cy="24288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87</xdr:row>
      <xdr:rowOff>152400</xdr:rowOff>
    </xdr:from>
    <xdr:ext cx="9467850" cy="3686175"/>
    <xdr:grpSp>
      <xdr:nvGrpSpPr>
        <xdr:cNvPr id="2" name="Shape 2" title="Drawing"/>
        <xdr:cNvGrpSpPr/>
      </xdr:nvGrpSpPr>
      <xdr:grpSpPr>
        <a:xfrm>
          <a:off x="152400" y="152400"/>
          <a:ext cx="9448800" cy="3663946"/>
          <a:chOff x="152400" y="152400"/>
          <a:chExt cx="9448800" cy="3663946"/>
        </a:xfrm>
      </xdr:grpSpPr>
      <xdr:pic>
        <xdr:nvPicPr>
          <xdr:cNvPr id="9" name="Shape 9"/>
          <xdr:cNvPicPr preferRelativeResize="0"/>
        </xdr:nvPicPr>
        <xdr:blipFill>
          <a:blip r:embed="rId6">
            <a:alphaModFix/>
          </a:blip>
          <a:stretch>
            <a:fillRect/>
          </a:stretch>
        </xdr:blipFill>
        <xdr:spPr>
          <a:xfrm>
            <a:off x="152400" y="152400"/>
            <a:ext cx="9448800" cy="3663946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152400</xdr:colOff>
      <xdr:row>171</xdr:row>
      <xdr:rowOff>152400</xdr:rowOff>
    </xdr:from>
    <xdr:ext cx="9467850" cy="4600575"/>
    <xdr:grpSp>
      <xdr:nvGrpSpPr>
        <xdr:cNvPr id="2" name="Shape 2" title="Drawing"/>
        <xdr:cNvGrpSpPr/>
      </xdr:nvGrpSpPr>
      <xdr:grpSpPr>
        <a:xfrm>
          <a:off x="152400" y="152400"/>
          <a:ext cx="9448799" cy="4583818"/>
          <a:chOff x="152400" y="152400"/>
          <a:chExt cx="9448799" cy="4583818"/>
        </a:xfrm>
      </xdr:grpSpPr>
      <xdr:pic>
        <xdr:nvPicPr>
          <xdr:cNvPr id="10" name="Shape 10"/>
          <xdr:cNvPicPr preferRelativeResize="0"/>
        </xdr:nvPicPr>
        <xdr:blipFill>
          <a:blip r:embed="rId7">
            <a:alphaModFix/>
          </a:blip>
          <a:stretch>
            <a:fillRect/>
          </a:stretch>
        </xdr:blipFill>
        <xdr:spPr>
          <a:xfrm>
            <a:off x="152400" y="152400"/>
            <a:ext cx="9448799" cy="4583818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205</xdr:row>
      <xdr:rowOff>152400</xdr:rowOff>
    </xdr:from>
    <xdr:ext cx="9467850" cy="5124450"/>
    <xdr:grpSp>
      <xdr:nvGrpSpPr>
        <xdr:cNvPr id="2" name="Shape 2" title="Drawing"/>
        <xdr:cNvGrpSpPr/>
      </xdr:nvGrpSpPr>
      <xdr:grpSpPr>
        <a:xfrm>
          <a:off x="152400" y="152400"/>
          <a:ext cx="9448799" cy="5102648"/>
          <a:chOff x="152400" y="152400"/>
          <a:chExt cx="9448799" cy="5102648"/>
        </a:xfrm>
      </xdr:grpSpPr>
      <xdr:pic>
        <xdr:nvPicPr>
          <xdr:cNvPr id="11" name="Shape 11"/>
          <xdr:cNvPicPr preferRelativeResize="0"/>
        </xdr:nvPicPr>
        <xdr:blipFill>
          <a:blip r:embed="rId8">
            <a:alphaModFix/>
          </a:blip>
          <a:stretch>
            <a:fillRect/>
          </a:stretch>
        </xdr:blipFill>
        <xdr:spPr>
          <a:xfrm>
            <a:off x="152400" y="152400"/>
            <a:ext cx="9448799" cy="5102648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239</xdr:row>
      <xdr:rowOff>152400</xdr:rowOff>
    </xdr:from>
    <xdr:ext cx="9467850" cy="5000625"/>
    <xdr:grpSp>
      <xdr:nvGrpSpPr>
        <xdr:cNvPr id="2" name="Shape 2" title="Drawing"/>
        <xdr:cNvGrpSpPr/>
      </xdr:nvGrpSpPr>
      <xdr:grpSpPr>
        <a:xfrm>
          <a:off x="152400" y="152400"/>
          <a:ext cx="9448799" cy="4984056"/>
          <a:chOff x="152400" y="152400"/>
          <a:chExt cx="9448799" cy="4984056"/>
        </a:xfrm>
      </xdr:grpSpPr>
      <xdr:pic>
        <xdr:nvPicPr>
          <xdr:cNvPr id="12" name="Shape 12"/>
          <xdr:cNvPicPr preferRelativeResize="0"/>
        </xdr:nvPicPr>
        <xdr:blipFill>
          <a:blip r:embed="rId9">
            <a:alphaModFix/>
          </a:blip>
          <a:stretch>
            <a:fillRect/>
          </a:stretch>
        </xdr:blipFill>
        <xdr:spPr>
          <a:xfrm>
            <a:off x="152400" y="152400"/>
            <a:ext cx="9448799" cy="4984056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3</xdr:col>
      <xdr:colOff>152400</xdr:colOff>
      <xdr:row>278</xdr:row>
      <xdr:rowOff>152400</xdr:rowOff>
    </xdr:from>
    <xdr:ext cx="9467850" cy="3714750"/>
    <xdr:grpSp>
      <xdr:nvGrpSpPr>
        <xdr:cNvPr id="2" name="Shape 2" title="Drawing"/>
        <xdr:cNvGrpSpPr/>
      </xdr:nvGrpSpPr>
      <xdr:grpSpPr>
        <a:xfrm>
          <a:off x="152400" y="152400"/>
          <a:ext cx="9448803" cy="3695477"/>
          <a:chOff x="152400" y="152400"/>
          <a:chExt cx="9448803" cy="3695477"/>
        </a:xfrm>
      </xdr:grpSpPr>
      <xdr:pic>
        <xdr:nvPicPr>
          <xdr:cNvPr id="13" name="Shape 13"/>
          <xdr:cNvPicPr preferRelativeResize="0"/>
        </xdr:nvPicPr>
        <xdr:blipFill>
          <a:blip r:embed="rId10">
            <a:alphaModFix/>
          </a:blip>
          <a:stretch>
            <a:fillRect/>
          </a:stretch>
        </xdr:blipFill>
        <xdr:spPr>
          <a:xfrm>
            <a:off x="152400" y="152400"/>
            <a:ext cx="9448803" cy="3695477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3</xdr:col>
      <xdr:colOff>152400</xdr:colOff>
      <xdr:row>303</xdr:row>
      <xdr:rowOff>152400</xdr:rowOff>
    </xdr:from>
    <xdr:ext cx="9467850" cy="4772025"/>
    <xdr:grpSp>
      <xdr:nvGrpSpPr>
        <xdr:cNvPr id="2" name="Shape 2" title="Drawing"/>
        <xdr:cNvGrpSpPr/>
      </xdr:nvGrpSpPr>
      <xdr:grpSpPr>
        <a:xfrm>
          <a:off x="152400" y="152400"/>
          <a:ext cx="9448800" cy="4753384"/>
          <a:chOff x="152400" y="152400"/>
          <a:chExt cx="9448800" cy="4753384"/>
        </a:xfrm>
      </xdr:grpSpPr>
      <xdr:pic>
        <xdr:nvPicPr>
          <xdr:cNvPr id="14" name="Shape 14"/>
          <xdr:cNvPicPr preferRelativeResize="0"/>
        </xdr:nvPicPr>
        <xdr:blipFill>
          <a:blip r:embed="rId11">
            <a:alphaModFix/>
          </a:blip>
          <a:stretch>
            <a:fillRect/>
          </a:stretch>
        </xdr:blipFill>
        <xdr:spPr>
          <a:xfrm>
            <a:off x="152400" y="152400"/>
            <a:ext cx="9448800" cy="4753384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334</xdr:row>
      <xdr:rowOff>152400</xdr:rowOff>
    </xdr:from>
    <xdr:ext cx="6600825" cy="4248150"/>
    <xdr:grpSp>
      <xdr:nvGrpSpPr>
        <xdr:cNvPr id="2" name="Shape 2" title="Drawing"/>
        <xdr:cNvGrpSpPr/>
      </xdr:nvGrpSpPr>
      <xdr:grpSpPr>
        <a:xfrm>
          <a:off x="152400" y="152400"/>
          <a:ext cx="6581775" cy="4229100"/>
          <a:chOff x="152400" y="152400"/>
          <a:chExt cx="6581775" cy="4229100"/>
        </a:xfrm>
      </xdr:grpSpPr>
      <xdr:pic>
        <xdr:nvPicPr>
          <xdr:cNvPr id="15" name="Shape 15"/>
          <xdr:cNvPicPr preferRelativeResize="0"/>
        </xdr:nvPicPr>
        <xdr:blipFill>
          <a:blip r:embed="rId12">
            <a:alphaModFix/>
          </a:blip>
          <a:stretch>
            <a:fillRect/>
          </a:stretch>
        </xdr:blipFill>
        <xdr:spPr>
          <a:xfrm>
            <a:off x="152400" y="152400"/>
            <a:ext cx="6581775" cy="42291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495300</xdr:colOff>
      <xdr:row>362</xdr:row>
      <xdr:rowOff>38100</xdr:rowOff>
    </xdr:from>
    <xdr:ext cx="5924550" cy="3857625"/>
    <xdr:grpSp>
      <xdr:nvGrpSpPr>
        <xdr:cNvPr id="2" name="Shape 2" title="Drawing"/>
        <xdr:cNvGrpSpPr/>
      </xdr:nvGrpSpPr>
      <xdr:grpSpPr>
        <a:xfrm>
          <a:off x="152400" y="152400"/>
          <a:ext cx="5905500" cy="3838575"/>
          <a:chOff x="152400" y="152400"/>
          <a:chExt cx="5905500" cy="3838575"/>
        </a:xfrm>
      </xdr:grpSpPr>
      <xdr:pic>
        <xdr:nvPicPr>
          <xdr:cNvPr id="16" name="Shape 16"/>
          <xdr:cNvPicPr preferRelativeResize="0"/>
        </xdr:nvPicPr>
        <xdr:blipFill>
          <a:blip r:embed="rId13">
            <a:alphaModFix/>
          </a:blip>
          <a:stretch>
            <a:fillRect/>
          </a:stretch>
        </xdr:blipFill>
        <xdr:spPr>
          <a:xfrm>
            <a:off x="152400" y="152400"/>
            <a:ext cx="5905500" cy="38385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152400</xdr:colOff>
      <xdr:row>65</xdr:row>
      <xdr:rowOff>152400</xdr:rowOff>
    </xdr:from>
    <xdr:ext cx="6267450" cy="2905125"/>
    <xdr:pic>
      <xdr:nvPicPr>
        <xdr:cNvPr id="0" name="image1.jpg" title="Image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46.86"/>
    <col customWidth="1" min="2" max="2" width="33.86"/>
    <col customWidth="1" min="3" max="7" width="16.71"/>
    <col customWidth="1" min="8" max="26" width="8.71"/>
  </cols>
  <sheetData>
    <row r="1" ht="12.75" customHeight="1">
      <c r="A1" s="1" t="s">
        <v>0</v>
      </c>
      <c r="B1" s="1" t="s">
        <v>1</v>
      </c>
      <c r="C1" s="2" t="s">
        <v>2</v>
      </c>
      <c r="D1" s="3"/>
      <c r="E1" s="3"/>
      <c r="F1" s="3"/>
      <c r="G1" s="4"/>
    </row>
    <row r="2" ht="12.75" customHeight="1">
      <c r="A2" s="5"/>
      <c r="B2" s="5"/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</row>
    <row r="3" ht="12.75" customHeight="1">
      <c r="A3" s="8"/>
      <c r="B3" s="9"/>
      <c r="C3" s="9"/>
      <c r="D3" s="9"/>
      <c r="E3" s="9"/>
      <c r="F3" s="9"/>
      <c r="G3" s="9"/>
    </row>
    <row r="4" ht="12.75" customHeight="1">
      <c r="A4" s="11" t="s">
        <v>9</v>
      </c>
      <c r="B4" s="13" t="s">
        <v>10</v>
      </c>
      <c r="C4" s="9"/>
      <c r="D4" s="9"/>
      <c r="E4" s="15"/>
      <c r="F4" s="9"/>
      <c r="G4" s="16">
        <v>11999.0</v>
      </c>
    </row>
    <row r="5" ht="12.75" customHeight="1">
      <c r="A5" s="17"/>
      <c r="B5" s="18"/>
      <c r="C5" s="9"/>
      <c r="D5" s="9"/>
      <c r="E5" s="9"/>
      <c r="F5" s="19"/>
      <c r="G5" s="9"/>
    </row>
    <row r="6" ht="12.75" customHeight="1">
      <c r="A6" s="20" t="s">
        <v>11</v>
      </c>
      <c r="B6" s="18"/>
      <c r="C6" s="9"/>
      <c r="D6" s="9"/>
      <c r="E6" s="9"/>
      <c r="F6" s="9"/>
      <c r="G6" s="9"/>
    </row>
    <row r="7" ht="12.75" customHeight="1">
      <c r="A7" s="17" t="s">
        <v>12</v>
      </c>
      <c r="B7" s="13" t="s">
        <v>13</v>
      </c>
      <c r="C7" s="9"/>
      <c r="D7" s="9"/>
      <c r="E7" s="9"/>
      <c r="F7" s="9"/>
      <c r="G7" s="9">
        <f t="shared" ref="G7:G15" si="1">MAX(C7:F7)</f>
        <v>0</v>
      </c>
    </row>
    <row r="8" ht="12.75" customHeight="1">
      <c r="A8" s="17" t="s">
        <v>14</v>
      </c>
      <c r="B8" s="13" t="s">
        <v>15</v>
      </c>
      <c r="C8" s="9"/>
      <c r="D8" s="9"/>
      <c r="E8" s="9"/>
      <c r="F8" s="9"/>
      <c r="G8" s="9">
        <f t="shared" si="1"/>
        <v>0</v>
      </c>
    </row>
    <row r="9" ht="12.75" customHeight="1">
      <c r="A9" s="17" t="s">
        <v>16</v>
      </c>
      <c r="B9" s="13" t="s">
        <v>15</v>
      </c>
      <c r="C9" s="9"/>
      <c r="D9" s="9"/>
      <c r="E9" s="9"/>
      <c r="F9" s="9"/>
      <c r="G9" s="9">
        <f t="shared" si="1"/>
        <v>0</v>
      </c>
    </row>
    <row r="10" ht="12.75" customHeight="1">
      <c r="A10" s="17" t="s">
        <v>17</v>
      </c>
      <c r="B10" s="13" t="s">
        <v>15</v>
      </c>
      <c r="C10" s="9"/>
      <c r="D10" s="9"/>
      <c r="E10" s="9"/>
      <c r="F10" s="9"/>
      <c r="G10" s="9">
        <f t="shared" si="1"/>
        <v>0</v>
      </c>
    </row>
    <row r="11" ht="12.75" customHeight="1">
      <c r="A11" s="17" t="s">
        <v>18</v>
      </c>
      <c r="B11" s="13" t="s">
        <v>13</v>
      </c>
      <c r="C11" s="9"/>
      <c r="D11" s="9"/>
      <c r="E11" s="9"/>
      <c r="F11" s="9"/>
      <c r="G11" s="9">
        <f t="shared" si="1"/>
        <v>0</v>
      </c>
    </row>
    <row r="12" ht="12.75" customHeight="1">
      <c r="A12" s="17" t="s">
        <v>19</v>
      </c>
      <c r="B12" s="13" t="s">
        <v>15</v>
      </c>
      <c r="C12" s="9"/>
      <c r="D12" s="9"/>
      <c r="E12" s="9"/>
      <c r="F12" s="9"/>
      <c r="G12" s="9">
        <f t="shared" si="1"/>
        <v>0</v>
      </c>
    </row>
    <row r="13" ht="12.75" customHeight="1">
      <c r="A13" s="17" t="s">
        <v>20</v>
      </c>
      <c r="B13" s="13" t="s">
        <v>13</v>
      </c>
      <c r="C13" s="9"/>
      <c r="D13" s="9"/>
      <c r="E13" s="9"/>
      <c r="F13" s="9"/>
      <c r="G13" s="9">
        <f t="shared" si="1"/>
        <v>0</v>
      </c>
    </row>
    <row r="14" ht="12.75" customHeight="1">
      <c r="A14" s="17" t="s">
        <v>21</v>
      </c>
      <c r="B14" s="13" t="s">
        <v>13</v>
      </c>
      <c r="C14" s="9"/>
      <c r="D14" s="9"/>
      <c r="E14" s="9"/>
      <c r="F14" s="9"/>
      <c r="G14" s="9">
        <f t="shared" si="1"/>
        <v>0</v>
      </c>
    </row>
    <row r="15" ht="12.75" customHeight="1">
      <c r="A15" s="17" t="s">
        <v>22</v>
      </c>
      <c r="B15" s="13" t="s">
        <v>23</v>
      </c>
      <c r="C15" s="9"/>
      <c r="D15" s="9"/>
      <c r="E15" s="21">
        <v>39.99</v>
      </c>
      <c r="F15" s="9"/>
      <c r="G15" s="9">
        <f t="shared" si="1"/>
        <v>39.99</v>
      </c>
    </row>
    <row r="16" ht="12.75" customHeight="1">
      <c r="A16" s="17"/>
      <c r="B16" s="18"/>
      <c r="C16" s="9"/>
      <c r="D16" s="9"/>
      <c r="E16" s="9"/>
      <c r="F16" s="9"/>
      <c r="G16" s="9"/>
    </row>
    <row r="17" ht="12.75" customHeight="1">
      <c r="A17" s="20" t="s">
        <v>24</v>
      </c>
      <c r="B17" s="13" t="s">
        <v>13</v>
      </c>
      <c r="C17" s="9"/>
      <c r="D17" s="9"/>
      <c r="E17" s="9"/>
      <c r="F17" s="9"/>
      <c r="G17" s="9"/>
    </row>
    <row r="18" ht="12.75" customHeight="1">
      <c r="A18" s="17" t="s">
        <v>25</v>
      </c>
      <c r="B18" s="13" t="s">
        <v>13</v>
      </c>
      <c r="C18" s="19"/>
      <c r="D18" s="9"/>
      <c r="E18" s="9"/>
      <c r="F18" s="9"/>
      <c r="G18" s="19">
        <f t="shared" ref="G18:G26" si="2">MAX(C18:F18)</f>
        <v>0</v>
      </c>
    </row>
    <row r="19" ht="12.75" customHeight="1">
      <c r="A19" s="17" t="s">
        <v>26</v>
      </c>
      <c r="B19" s="13" t="s">
        <v>13</v>
      </c>
      <c r="C19" s="19"/>
      <c r="D19" s="9"/>
      <c r="E19" s="9"/>
      <c r="F19" s="9"/>
      <c r="G19" s="19">
        <f t="shared" si="2"/>
        <v>0</v>
      </c>
    </row>
    <row r="20" ht="12.75" customHeight="1">
      <c r="A20" s="17" t="s">
        <v>27</v>
      </c>
      <c r="B20" s="13" t="s">
        <v>13</v>
      </c>
      <c r="C20" s="9"/>
      <c r="D20" s="9"/>
      <c r="E20" s="9"/>
      <c r="F20" s="9"/>
      <c r="G20" s="9">
        <f t="shared" si="2"/>
        <v>0</v>
      </c>
    </row>
    <row r="21" ht="12.75" customHeight="1">
      <c r="A21" s="17" t="s">
        <v>28</v>
      </c>
      <c r="B21" s="13" t="s">
        <v>13</v>
      </c>
      <c r="C21" s="9"/>
      <c r="D21" s="9"/>
      <c r="E21" s="9"/>
      <c r="F21" s="9"/>
      <c r="G21" s="9">
        <f t="shared" si="2"/>
        <v>0</v>
      </c>
    </row>
    <row r="22" ht="12.75" customHeight="1">
      <c r="A22" s="17" t="s">
        <v>29</v>
      </c>
      <c r="B22" s="13" t="s">
        <v>13</v>
      </c>
      <c r="C22" s="9"/>
      <c r="D22" s="9"/>
      <c r="E22" s="9"/>
      <c r="F22" s="9"/>
      <c r="G22" s="9">
        <f t="shared" si="2"/>
        <v>0</v>
      </c>
    </row>
    <row r="23" ht="12.75" customHeight="1">
      <c r="A23" s="17" t="s">
        <v>30</v>
      </c>
      <c r="B23" s="13" t="s">
        <v>13</v>
      </c>
      <c r="C23" s="9"/>
      <c r="D23" s="9"/>
      <c r="E23" s="9"/>
      <c r="F23" s="9"/>
      <c r="G23" s="9">
        <f t="shared" si="2"/>
        <v>0</v>
      </c>
    </row>
    <row r="24" ht="12.75" customHeight="1">
      <c r="A24" s="17" t="s">
        <v>31</v>
      </c>
      <c r="B24" s="13" t="s">
        <v>13</v>
      </c>
      <c r="C24" s="9"/>
      <c r="D24" s="9"/>
      <c r="E24" s="9"/>
      <c r="F24" s="9"/>
      <c r="G24" s="9">
        <f t="shared" si="2"/>
        <v>0</v>
      </c>
    </row>
    <row r="25" ht="12.75" customHeight="1">
      <c r="A25" s="17" t="s">
        <v>32</v>
      </c>
      <c r="B25" s="13" t="s">
        <v>15</v>
      </c>
      <c r="C25" s="9"/>
      <c r="D25" s="9"/>
      <c r="E25" s="9"/>
      <c r="F25" s="9"/>
      <c r="G25" s="9">
        <f t="shared" si="2"/>
        <v>0</v>
      </c>
    </row>
    <row r="26" ht="12.75" customHeight="1">
      <c r="A26" s="17" t="s">
        <v>22</v>
      </c>
      <c r="B26" s="13" t="s">
        <v>15</v>
      </c>
      <c r="C26" s="9"/>
      <c r="D26" s="9"/>
      <c r="E26" s="9"/>
      <c r="F26" s="9"/>
      <c r="G26" s="9">
        <f t="shared" si="2"/>
        <v>0</v>
      </c>
    </row>
    <row r="27" ht="12.75" customHeight="1">
      <c r="A27" s="17"/>
      <c r="B27" s="18"/>
      <c r="C27" s="9"/>
      <c r="D27" s="9"/>
      <c r="E27" s="9"/>
      <c r="F27" s="9"/>
      <c r="G27" s="9"/>
    </row>
    <row r="28" ht="12.75" customHeight="1">
      <c r="A28" s="20" t="s">
        <v>33</v>
      </c>
      <c r="B28" s="18"/>
      <c r="C28" s="9"/>
      <c r="D28" s="9"/>
      <c r="E28" s="9"/>
      <c r="F28" s="9"/>
      <c r="G28" s="9"/>
    </row>
    <row r="29" ht="12.75" customHeight="1">
      <c r="A29" s="17" t="s">
        <v>34</v>
      </c>
      <c r="B29" s="13" t="s">
        <v>15</v>
      </c>
      <c r="C29" s="9"/>
      <c r="D29" s="9"/>
      <c r="E29" s="9"/>
      <c r="F29" s="9"/>
      <c r="G29" s="9">
        <f t="shared" ref="G29:G38" si="3">MAX(C29:F29)</f>
        <v>0</v>
      </c>
    </row>
    <row r="30" ht="12.75" customHeight="1">
      <c r="A30" s="17" t="s">
        <v>35</v>
      </c>
      <c r="B30" s="13" t="s">
        <v>15</v>
      </c>
      <c r="C30" s="9"/>
      <c r="D30" s="9"/>
      <c r="E30" s="9"/>
      <c r="F30" s="9"/>
      <c r="G30" s="9">
        <f t="shared" si="3"/>
        <v>0</v>
      </c>
    </row>
    <row r="31" ht="12.75" customHeight="1">
      <c r="A31" s="17" t="s">
        <v>36</v>
      </c>
      <c r="B31" s="13" t="s">
        <v>15</v>
      </c>
      <c r="C31" s="9"/>
      <c r="D31" s="9"/>
      <c r="E31" s="9"/>
      <c r="F31" s="9"/>
      <c r="G31" s="9">
        <f t="shared" si="3"/>
        <v>0</v>
      </c>
    </row>
    <row r="32" ht="12.75" customHeight="1">
      <c r="A32" s="17" t="s">
        <v>37</v>
      </c>
      <c r="B32" s="13" t="s">
        <v>13</v>
      </c>
      <c r="C32" s="9"/>
      <c r="D32" s="9"/>
      <c r="E32" s="9"/>
      <c r="F32" s="9"/>
      <c r="G32" s="9">
        <f t="shared" si="3"/>
        <v>0</v>
      </c>
    </row>
    <row r="33" ht="12.75" customHeight="1">
      <c r="A33" s="17" t="s">
        <v>38</v>
      </c>
      <c r="B33" s="13" t="s">
        <v>13</v>
      </c>
      <c r="C33" s="9"/>
      <c r="D33" s="9"/>
      <c r="E33" s="9"/>
      <c r="F33" s="9"/>
      <c r="G33" s="9">
        <f t="shared" si="3"/>
        <v>0</v>
      </c>
    </row>
    <row r="34" ht="12.75" customHeight="1">
      <c r="A34" s="17" t="s">
        <v>39</v>
      </c>
      <c r="B34" s="13" t="s">
        <v>13</v>
      </c>
      <c r="C34" s="9"/>
      <c r="D34" s="9"/>
      <c r="E34" s="9"/>
      <c r="F34" s="9"/>
      <c r="G34" s="9">
        <f t="shared" si="3"/>
        <v>0</v>
      </c>
    </row>
    <row r="35" ht="12.75" customHeight="1">
      <c r="A35" s="17" t="s">
        <v>40</v>
      </c>
      <c r="B35" s="13" t="s">
        <v>13</v>
      </c>
      <c r="C35" s="9"/>
      <c r="D35" s="9"/>
      <c r="E35" s="9"/>
      <c r="F35" s="9"/>
      <c r="G35" s="9">
        <f t="shared" si="3"/>
        <v>0</v>
      </c>
    </row>
    <row r="36" ht="12.75" customHeight="1">
      <c r="A36" s="17" t="s">
        <v>41</v>
      </c>
      <c r="B36" s="13" t="s">
        <v>13</v>
      </c>
      <c r="C36" s="9"/>
      <c r="D36" s="9"/>
      <c r="E36" s="9"/>
      <c r="F36" s="9"/>
      <c r="G36" s="9">
        <f t="shared" si="3"/>
        <v>0</v>
      </c>
    </row>
    <row r="37" ht="12.75" customHeight="1">
      <c r="A37" s="17" t="s">
        <v>32</v>
      </c>
      <c r="B37" s="13" t="s">
        <v>15</v>
      </c>
      <c r="C37" s="9"/>
      <c r="D37" s="9"/>
      <c r="E37" s="9"/>
      <c r="F37" s="9"/>
      <c r="G37" s="9">
        <f t="shared" si="3"/>
        <v>0</v>
      </c>
    </row>
    <row r="38" ht="12.75" customHeight="1">
      <c r="A38" s="17" t="s">
        <v>22</v>
      </c>
      <c r="B38" s="13" t="s">
        <v>15</v>
      </c>
      <c r="C38" s="9"/>
      <c r="D38" s="9"/>
      <c r="E38" s="9"/>
      <c r="F38" s="9"/>
      <c r="G38" s="9">
        <f t="shared" si="3"/>
        <v>0</v>
      </c>
    </row>
    <row r="39" ht="12.75" customHeight="1">
      <c r="A39" s="17"/>
      <c r="B39" s="18"/>
      <c r="C39" s="9"/>
      <c r="D39" s="9"/>
      <c r="E39" s="9"/>
      <c r="F39" s="9"/>
      <c r="G39" s="9"/>
    </row>
    <row r="40" ht="12.75" customHeight="1">
      <c r="A40" s="20" t="s">
        <v>42</v>
      </c>
      <c r="B40" s="18"/>
      <c r="C40" s="9"/>
      <c r="D40" s="9"/>
      <c r="E40" s="9"/>
      <c r="F40" s="9"/>
      <c r="G40" s="9"/>
    </row>
    <row r="41" ht="12.75" customHeight="1">
      <c r="A41" s="17" t="s">
        <v>43</v>
      </c>
      <c r="B41" s="13" t="s">
        <v>13</v>
      </c>
      <c r="C41" s="19"/>
      <c r="D41" s="9"/>
      <c r="E41" s="9"/>
      <c r="F41" s="9"/>
      <c r="G41" s="19">
        <f t="shared" ref="G41:G49" si="4">MAX(C41:F41)</f>
        <v>0</v>
      </c>
    </row>
    <row r="42" ht="12.75" customHeight="1">
      <c r="A42" s="17" t="s">
        <v>44</v>
      </c>
      <c r="B42" s="13" t="s">
        <v>13</v>
      </c>
      <c r="C42" s="9"/>
      <c r="D42" s="9"/>
      <c r="E42" s="9"/>
      <c r="F42" s="9"/>
      <c r="G42" s="9">
        <f t="shared" si="4"/>
        <v>0</v>
      </c>
    </row>
    <row r="43" ht="12.75" customHeight="1">
      <c r="A43" s="17" t="s">
        <v>45</v>
      </c>
      <c r="B43" s="13" t="s">
        <v>15</v>
      </c>
      <c r="C43" s="9"/>
      <c r="D43" s="9"/>
      <c r="E43" s="9"/>
      <c r="F43" s="9"/>
      <c r="G43" s="9">
        <f t="shared" si="4"/>
        <v>0</v>
      </c>
    </row>
    <row r="44" ht="12.75" customHeight="1">
      <c r="A44" s="17" t="s">
        <v>46</v>
      </c>
      <c r="B44" s="13" t="s">
        <v>13</v>
      </c>
      <c r="C44" s="9"/>
      <c r="D44" s="9"/>
      <c r="E44" s="9"/>
      <c r="F44" s="9"/>
      <c r="G44" s="9">
        <f t="shared" si="4"/>
        <v>0</v>
      </c>
    </row>
    <row r="45" ht="12.75" customHeight="1">
      <c r="A45" s="17" t="s">
        <v>47</v>
      </c>
      <c r="B45" s="13" t="s">
        <v>13</v>
      </c>
      <c r="C45" s="9"/>
      <c r="D45" s="9"/>
      <c r="E45" s="9"/>
      <c r="F45" s="9"/>
      <c r="G45" s="9">
        <f t="shared" si="4"/>
        <v>0</v>
      </c>
    </row>
    <row r="46" ht="12.75" customHeight="1">
      <c r="A46" s="17" t="s">
        <v>48</v>
      </c>
      <c r="B46" s="13" t="s">
        <v>13</v>
      </c>
      <c r="C46" s="9"/>
      <c r="D46" s="9"/>
      <c r="E46" s="9"/>
      <c r="F46" s="9"/>
      <c r="G46" s="9">
        <f t="shared" si="4"/>
        <v>0</v>
      </c>
    </row>
    <row r="47" ht="12.75" customHeight="1">
      <c r="A47" s="17" t="s">
        <v>49</v>
      </c>
      <c r="B47" s="13" t="s">
        <v>13</v>
      </c>
      <c r="C47" s="9"/>
      <c r="D47" s="9"/>
      <c r="E47" s="9"/>
      <c r="F47" s="9"/>
      <c r="G47" s="9">
        <f t="shared" si="4"/>
        <v>0</v>
      </c>
    </row>
    <row r="48" ht="12.75" customHeight="1">
      <c r="A48" s="17" t="s">
        <v>32</v>
      </c>
      <c r="B48" s="13" t="s">
        <v>15</v>
      </c>
      <c r="C48" s="9"/>
      <c r="D48" s="9"/>
      <c r="E48" s="9"/>
      <c r="F48" s="9"/>
      <c r="G48" s="9">
        <f t="shared" si="4"/>
        <v>0</v>
      </c>
    </row>
    <row r="49" ht="12.75" customHeight="1">
      <c r="A49" s="17" t="s">
        <v>22</v>
      </c>
      <c r="B49" s="13" t="s">
        <v>15</v>
      </c>
      <c r="C49" s="9"/>
      <c r="D49" s="9"/>
      <c r="E49" s="9"/>
      <c r="F49" s="9"/>
      <c r="G49" s="9">
        <f t="shared" si="4"/>
        <v>0</v>
      </c>
    </row>
    <row r="50" ht="12.75" customHeight="1">
      <c r="A50" s="17"/>
      <c r="B50" s="18"/>
      <c r="C50" s="9"/>
      <c r="D50" s="9"/>
      <c r="E50" s="9"/>
      <c r="F50" s="9"/>
      <c r="G50" s="9"/>
    </row>
    <row r="51" ht="12.75" customHeight="1">
      <c r="A51" s="20" t="s">
        <v>50</v>
      </c>
      <c r="B51" s="18"/>
      <c r="C51" s="9"/>
      <c r="D51" s="9"/>
      <c r="E51" s="9"/>
      <c r="F51" s="9"/>
      <c r="G51" s="9"/>
    </row>
    <row r="52" ht="12.75" customHeight="1">
      <c r="A52" s="17" t="s">
        <v>51</v>
      </c>
      <c r="B52" s="13" t="s">
        <v>13</v>
      </c>
      <c r="C52" s="9"/>
      <c r="D52" s="9"/>
      <c r="E52" s="9"/>
      <c r="F52" s="9"/>
      <c r="G52" s="9">
        <f t="shared" ref="G52:G55" si="5">MAX(C52:F52)</f>
        <v>0</v>
      </c>
    </row>
    <row r="53" ht="12.75" customHeight="1">
      <c r="A53" s="17" t="s">
        <v>52</v>
      </c>
      <c r="B53" s="13" t="s">
        <v>53</v>
      </c>
      <c r="C53" s="9"/>
      <c r="D53" s="9"/>
      <c r="E53" s="21">
        <v>56.7</v>
      </c>
      <c r="F53" s="9"/>
      <c r="G53" s="9">
        <f t="shared" si="5"/>
        <v>56.7</v>
      </c>
    </row>
    <row r="54" ht="12.75" customHeight="1">
      <c r="A54" s="17" t="s">
        <v>54</v>
      </c>
      <c r="B54" s="13" t="s">
        <v>15</v>
      </c>
      <c r="C54" s="9"/>
      <c r="D54" s="9"/>
      <c r="E54" s="9"/>
      <c r="F54" s="9"/>
      <c r="G54" s="9">
        <f t="shared" si="5"/>
        <v>0</v>
      </c>
    </row>
    <row r="55" ht="12.75" customHeight="1">
      <c r="A55" s="17" t="s">
        <v>57</v>
      </c>
      <c r="B55" s="13" t="s">
        <v>15</v>
      </c>
      <c r="C55" s="9"/>
      <c r="D55" s="9"/>
      <c r="E55" s="9"/>
      <c r="F55" s="9"/>
      <c r="G55" s="9">
        <f t="shared" si="5"/>
        <v>0</v>
      </c>
    </row>
    <row r="56" ht="12.75" customHeight="1">
      <c r="A56" s="17" t="s">
        <v>58</v>
      </c>
      <c r="B56" s="13" t="s">
        <v>59</v>
      </c>
      <c r="D56" s="16">
        <v>126.0</v>
      </c>
      <c r="E56" s="9"/>
      <c r="F56" s="9"/>
      <c r="G56" s="22">
        <f>MAX(D56:F56)</f>
        <v>126</v>
      </c>
    </row>
    <row r="57" ht="12.75" customHeight="1">
      <c r="A57" s="17" t="s">
        <v>60</v>
      </c>
      <c r="B57" s="13" t="s">
        <v>15</v>
      </c>
      <c r="C57" s="9"/>
      <c r="D57" s="9"/>
      <c r="E57" s="9"/>
      <c r="F57" s="9"/>
      <c r="G57" s="9">
        <f t="shared" ref="G57:G61" si="6">MAX(C57:F57)</f>
        <v>0</v>
      </c>
    </row>
    <row r="58" ht="12.75" customHeight="1">
      <c r="A58" s="17" t="s">
        <v>61</v>
      </c>
      <c r="B58" s="13" t="s">
        <v>15</v>
      </c>
      <c r="C58" s="9"/>
      <c r="D58" s="9"/>
      <c r="E58" s="9"/>
      <c r="F58" s="9"/>
      <c r="G58" s="9">
        <f t="shared" si="6"/>
        <v>0</v>
      </c>
    </row>
    <row r="59" ht="12.75" customHeight="1">
      <c r="A59" s="17" t="s">
        <v>63</v>
      </c>
      <c r="B59" s="13" t="s">
        <v>64</v>
      </c>
      <c r="C59" s="9"/>
      <c r="D59" s="9"/>
      <c r="E59" s="21">
        <f>11.95+(0.5*12.99)</f>
        <v>18.445</v>
      </c>
      <c r="F59" s="9"/>
      <c r="G59" s="15">
        <f t="shared" si="6"/>
        <v>18.445</v>
      </c>
    </row>
    <row r="60" ht="12.75" customHeight="1">
      <c r="A60" s="17" t="s">
        <v>32</v>
      </c>
      <c r="B60" s="13" t="s">
        <v>66</v>
      </c>
      <c r="C60" s="16">
        <v>300.0</v>
      </c>
      <c r="E60" s="21"/>
      <c r="F60" s="9"/>
      <c r="G60" s="22">
        <f t="shared" si="6"/>
        <v>300</v>
      </c>
    </row>
    <row r="61" ht="12.75" customHeight="1">
      <c r="A61" s="17" t="s">
        <v>22</v>
      </c>
      <c r="B61" s="13" t="s">
        <v>15</v>
      </c>
      <c r="C61" s="9"/>
      <c r="D61" s="9"/>
      <c r="E61" s="9"/>
      <c r="F61" s="9"/>
      <c r="G61" s="9">
        <f t="shared" si="6"/>
        <v>0</v>
      </c>
    </row>
    <row r="62" ht="12.75" customHeight="1">
      <c r="A62" s="17"/>
      <c r="B62" s="18"/>
      <c r="C62" s="9"/>
      <c r="D62" s="9"/>
      <c r="E62" s="9"/>
      <c r="F62" s="9"/>
      <c r="G62" s="9"/>
    </row>
    <row r="63" ht="12.75" customHeight="1">
      <c r="A63" s="20" t="s">
        <v>67</v>
      </c>
      <c r="B63" s="18"/>
      <c r="C63" s="9"/>
      <c r="D63" s="9"/>
      <c r="E63" s="9"/>
      <c r="F63" s="9"/>
      <c r="G63" s="9"/>
    </row>
    <row r="64" ht="12.75" customHeight="1">
      <c r="A64" s="17" t="s">
        <v>68</v>
      </c>
      <c r="B64" s="13" t="s">
        <v>13</v>
      </c>
      <c r="C64" s="9"/>
      <c r="D64" s="9"/>
      <c r="E64" s="9"/>
      <c r="F64" s="9"/>
      <c r="G64" s="9">
        <f t="shared" ref="G64:G70" si="7">MAX(C64:F64)</f>
        <v>0</v>
      </c>
    </row>
    <row r="65" ht="12.75" customHeight="1">
      <c r="A65" s="17" t="s">
        <v>21</v>
      </c>
      <c r="B65" s="13" t="s">
        <v>13</v>
      </c>
      <c r="C65" s="9"/>
      <c r="D65" s="9"/>
      <c r="E65" s="9"/>
      <c r="F65" s="9"/>
      <c r="G65" s="9">
        <f t="shared" si="7"/>
        <v>0</v>
      </c>
    </row>
    <row r="66" ht="12.75" customHeight="1">
      <c r="A66" s="17" t="s">
        <v>73</v>
      </c>
      <c r="B66" s="13" t="s">
        <v>13</v>
      </c>
      <c r="C66" s="9"/>
      <c r="D66" s="9"/>
      <c r="E66" s="9"/>
      <c r="F66" s="9"/>
      <c r="G66" s="9">
        <f t="shared" si="7"/>
        <v>0</v>
      </c>
    </row>
    <row r="67" ht="12.75" customHeight="1">
      <c r="A67" s="17" t="s">
        <v>74</v>
      </c>
      <c r="B67" s="13" t="s">
        <v>13</v>
      </c>
      <c r="C67" s="9"/>
      <c r="D67" s="9"/>
      <c r="E67" s="9"/>
      <c r="F67" s="9"/>
      <c r="G67" s="9">
        <f t="shared" si="7"/>
        <v>0</v>
      </c>
    </row>
    <row r="68" ht="12.75" customHeight="1">
      <c r="A68" s="17" t="s">
        <v>75</v>
      </c>
      <c r="B68" s="13" t="s">
        <v>13</v>
      </c>
      <c r="C68" s="9"/>
      <c r="D68" s="9"/>
      <c r="E68" s="9"/>
      <c r="F68" s="9"/>
      <c r="G68" s="9">
        <f t="shared" si="7"/>
        <v>0</v>
      </c>
    </row>
    <row r="69" ht="12.75" customHeight="1">
      <c r="A69" s="17" t="s">
        <v>32</v>
      </c>
      <c r="B69" s="13" t="s">
        <v>15</v>
      </c>
      <c r="C69" s="9"/>
      <c r="D69" s="9"/>
      <c r="E69" s="9"/>
      <c r="F69" s="9"/>
      <c r="G69" s="9">
        <f t="shared" si="7"/>
        <v>0</v>
      </c>
    </row>
    <row r="70" ht="12.75" customHeight="1">
      <c r="A70" s="17" t="s">
        <v>22</v>
      </c>
      <c r="B70" s="13" t="s">
        <v>15</v>
      </c>
      <c r="C70" s="9"/>
      <c r="D70" s="9"/>
      <c r="E70" s="9"/>
      <c r="F70" s="9"/>
      <c r="G70" s="9">
        <f t="shared" si="7"/>
        <v>0</v>
      </c>
    </row>
    <row r="71" ht="12.75" customHeight="1">
      <c r="A71" s="17"/>
      <c r="B71" s="18"/>
      <c r="C71" s="9"/>
      <c r="D71" s="9"/>
      <c r="E71" s="9"/>
      <c r="F71" s="9"/>
      <c r="G71" s="9"/>
    </row>
    <row r="72" ht="12.75" customHeight="1">
      <c r="A72" s="20" t="s">
        <v>76</v>
      </c>
      <c r="B72" s="18"/>
      <c r="C72" s="9"/>
      <c r="D72" s="9"/>
      <c r="E72" s="9"/>
      <c r="F72" s="9"/>
      <c r="G72" s="9"/>
    </row>
    <row r="73" ht="12.75" customHeight="1">
      <c r="A73" s="17" t="s">
        <v>77</v>
      </c>
      <c r="B73" s="13" t="s">
        <v>13</v>
      </c>
      <c r="C73" s="9"/>
      <c r="D73" s="9"/>
      <c r="E73" s="9"/>
      <c r="F73" s="9"/>
      <c r="G73" s="9">
        <f t="shared" ref="G73:G79" si="8">MAX(C73:F73)</f>
        <v>0</v>
      </c>
    </row>
    <row r="74" ht="12.75" customHeight="1">
      <c r="A74" s="17" t="s">
        <v>21</v>
      </c>
      <c r="B74" s="13" t="s">
        <v>13</v>
      </c>
      <c r="C74" s="9"/>
      <c r="D74" s="9"/>
      <c r="E74" s="9"/>
      <c r="F74" s="9"/>
      <c r="G74" s="9">
        <f t="shared" si="8"/>
        <v>0</v>
      </c>
    </row>
    <row r="75" ht="12.75" customHeight="1">
      <c r="A75" s="17" t="s">
        <v>73</v>
      </c>
      <c r="B75" s="13" t="s">
        <v>13</v>
      </c>
      <c r="C75" s="9"/>
      <c r="D75" s="9"/>
      <c r="E75" s="9"/>
      <c r="F75" s="9"/>
      <c r="G75" s="9">
        <f t="shared" si="8"/>
        <v>0</v>
      </c>
    </row>
    <row r="76" ht="12.75" customHeight="1">
      <c r="A76" s="17" t="s">
        <v>78</v>
      </c>
      <c r="B76" s="13" t="s">
        <v>13</v>
      </c>
      <c r="C76" s="9"/>
      <c r="D76" s="9"/>
      <c r="E76" s="9"/>
      <c r="F76" s="9"/>
      <c r="G76" s="9">
        <f t="shared" si="8"/>
        <v>0</v>
      </c>
    </row>
    <row r="77" ht="12.75" customHeight="1">
      <c r="A77" s="17" t="s">
        <v>79</v>
      </c>
      <c r="B77" s="13" t="s">
        <v>13</v>
      </c>
      <c r="C77" s="9"/>
      <c r="D77" s="9"/>
      <c r="E77" s="9"/>
      <c r="F77" s="9"/>
      <c r="G77" s="9">
        <f t="shared" si="8"/>
        <v>0</v>
      </c>
    </row>
    <row r="78" ht="12.75" customHeight="1">
      <c r="A78" s="17" t="s">
        <v>32</v>
      </c>
      <c r="B78" s="13" t="s">
        <v>15</v>
      </c>
      <c r="C78" s="9"/>
      <c r="D78" s="9"/>
      <c r="E78" s="9"/>
      <c r="F78" s="9"/>
      <c r="G78" s="9">
        <f t="shared" si="8"/>
        <v>0</v>
      </c>
    </row>
    <row r="79" ht="12.75" customHeight="1">
      <c r="A79" s="17" t="s">
        <v>22</v>
      </c>
      <c r="B79" s="13" t="s">
        <v>15</v>
      </c>
      <c r="C79" s="9"/>
      <c r="D79" s="9"/>
      <c r="E79" s="9"/>
      <c r="F79" s="9"/>
      <c r="G79" s="9">
        <f t="shared" si="8"/>
        <v>0</v>
      </c>
    </row>
    <row r="80" ht="12.75" customHeight="1">
      <c r="A80" s="17"/>
      <c r="B80" s="18"/>
      <c r="C80" s="9"/>
      <c r="D80" s="9"/>
      <c r="E80" s="9"/>
      <c r="F80" s="9"/>
      <c r="G80" s="9"/>
    </row>
    <row r="81" ht="12.75" customHeight="1">
      <c r="A81" s="20" t="s">
        <v>80</v>
      </c>
      <c r="B81" s="18"/>
      <c r="C81" s="9"/>
      <c r="D81" s="9"/>
      <c r="E81" s="9"/>
      <c r="F81" s="9"/>
      <c r="G81" s="9"/>
    </row>
    <row r="82" ht="12.75" customHeight="1">
      <c r="A82" s="17" t="s">
        <v>81</v>
      </c>
      <c r="B82" s="13" t="s">
        <v>13</v>
      </c>
      <c r="C82" s="9"/>
      <c r="D82" s="9"/>
      <c r="E82" s="9"/>
      <c r="F82" s="9"/>
      <c r="G82" s="9">
        <f t="shared" ref="G82:G93" si="9">MAX(C82:F82)</f>
        <v>0</v>
      </c>
    </row>
    <row r="83" ht="12.75" customHeight="1">
      <c r="A83" s="17" t="s">
        <v>82</v>
      </c>
      <c r="B83" s="13" t="s">
        <v>15</v>
      </c>
      <c r="C83" s="9"/>
      <c r="D83" s="9"/>
      <c r="E83" s="9"/>
      <c r="F83" s="9"/>
      <c r="G83" s="9">
        <f t="shared" si="9"/>
        <v>0</v>
      </c>
    </row>
    <row r="84" ht="12.75" customHeight="1">
      <c r="A84" s="17" t="s">
        <v>83</v>
      </c>
      <c r="B84" s="13" t="s">
        <v>13</v>
      </c>
      <c r="C84" s="9"/>
      <c r="D84" s="9"/>
      <c r="E84" s="9"/>
      <c r="F84" s="9"/>
      <c r="G84" s="9">
        <f t="shared" si="9"/>
        <v>0</v>
      </c>
    </row>
    <row r="85" ht="12.75" customHeight="1">
      <c r="A85" s="17" t="s">
        <v>84</v>
      </c>
      <c r="B85" s="13" t="s">
        <v>13</v>
      </c>
      <c r="C85" s="9"/>
      <c r="D85" s="9"/>
      <c r="E85" s="9"/>
      <c r="F85" s="9"/>
      <c r="G85" s="9">
        <f t="shared" si="9"/>
        <v>0</v>
      </c>
    </row>
    <row r="86" ht="12.75" customHeight="1">
      <c r="A86" s="17" t="s">
        <v>85</v>
      </c>
      <c r="B86" s="13" t="s">
        <v>13</v>
      </c>
      <c r="C86" s="9"/>
      <c r="D86" s="9"/>
      <c r="E86" s="9"/>
      <c r="F86" s="9"/>
      <c r="G86" s="9">
        <f t="shared" si="9"/>
        <v>0</v>
      </c>
    </row>
    <row r="87" ht="12.75" customHeight="1">
      <c r="A87" s="17" t="s">
        <v>86</v>
      </c>
      <c r="B87" s="13" t="s">
        <v>13</v>
      </c>
      <c r="C87" s="9"/>
      <c r="D87" s="9"/>
      <c r="E87" s="9"/>
      <c r="F87" s="9"/>
      <c r="G87" s="9">
        <f t="shared" si="9"/>
        <v>0</v>
      </c>
    </row>
    <row r="88" ht="12.75" customHeight="1">
      <c r="A88" s="17" t="s">
        <v>87</v>
      </c>
      <c r="B88" s="13" t="s">
        <v>13</v>
      </c>
      <c r="C88" s="9"/>
      <c r="D88" s="9"/>
      <c r="E88" s="9"/>
      <c r="F88" s="9"/>
      <c r="G88" s="9">
        <f t="shared" si="9"/>
        <v>0</v>
      </c>
    </row>
    <row r="89" ht="12.75" customHeight="1">
      <c r="A89" s="17" t="s">
        <v>88</v>
      </c>
      <c r="B89" s="13" t="s">
        <v>13</v>
      </c>
      <c r="C89" s="9"/>
      <c r="D89" s="9"/>
      <c r="E89" s="9"/>
      <c r="F89" s="9"/>
      <c r="G89" s="9">
        <f t="shared" si="9"/>
        <v>0</v>
      </c>
    </row>
    <row r="90" ht="12.75" customHeight="1">
      <c r="A90" s="17" t="s">
        <v>89</v>
      </c>
      <c r="B90" s="13" t="s">
        <v>13</v>
      </c>
      <c r="C90" s="9"/>
      <c r="D90" s="9"/>
      <c r="E90" s="9"/>
      <c r="F90" s="9"/>
      <c r="G90" s="9">
        <f t="shared" si="9"/>
        <v>0</v>
      </c>
    </row>
    <row r="91" ht="12.75" customHeight="1">
      <c r="A91" s="25" t="s">
        <v>90</v>
      </c>
      <c r="B91" s="13" t="s">
        <v>15</v>
      </c>
      <c r="C91" s="9"/>
      <c r="D91" s="9"/>
      <c r="E91" s="9"/>
      <c r="F91" s="9"/>
      <c r="G91" s="9">
        <f t="shared" si="9"/>
        <v>0</v>
      </c>
    </row>
    <row r="92" ht="12.75" customHeight="1">
      <c r="A92" s="17" t="s">
        <v>32</v>
      </c>
      <c r="B92" s="13" t="s">
        <v>15</v>
      </c>
      <c r="C92" s="9"/>
      <c r="D92" s="9"/>
      <c r="E92" s="9"/>
      <c r="F92" s="9"/>
      <c r="G92" s="9">
        <f t="shared" si="9"/>
        <v>0</v>
      </c>
    </row>
    <row r="93" ht="12.75" customHeight="1">
      <c r="A93" s="17" t="s">
        <v>22</v>
      </c>
      <c r="B93" s="13" t="s">
        <v>15</v>
      </c>
      <c r="C93" s="9"/>
      <c r="D93" s="9"/>
      <c r="E93" s="9"/>
      <c r="F93" s="9"/>
      <c r="G93" s="9">
        <f t="shared" si="9"/>
        <v>0</v>
      </c>
    </row>
    <row r="94" ht="12.75" customHeight="1">
      <c r="A94" s="17"/>
      <c r="B94" s="18"/>
      <c r="C94" s="9"/>
      <c r="D94" s="9"/>
      <c r="E94" s="9"/>
      <c r="F94" s="9"/>
      <c r="G94" s="9"/>
    </row>
    <row r="95" ht="12.75" customHeight="1">
      <c r="A95" s="20" t="s">
        <v>91</v>
      </c>
      <c r="B95" s="18"/>
      <c r="C95" s="9"/>
      <c r="D95" s="9"/>
      <c r="E95" s="9"/>
      <c r="F95" s="9"/>
      <c r="G95" s="9"/>
    </row>
    <row r="96" ht="12.75" customHeight="1">
      <c r="A96" s="17" t="s">
        <v>92</v>
      </c>
      <c r="B96" s="13" t="s">
        <v>13</v>
      </c>
      <c r="C96" s="9"/>
      <c r="D96" s="9"/>
      <c r="E96" s="9"/>
      <c r="F96" s="9"/>
      <c r="G96" s="9">
        <f t="shared" ref="G96:G102" si="10">MAX(C96:F96)</f>
        <v>0</v>
      </c>
    </row>
    <row r="97" ht="12.75" customHeight="1">
      <c r="A97" s="17" t="s">
        <v>93</v>
      </c>
      <c r="B97" s="13" t="s">
        <v>13</v>
      </c>
      <c r="C97" s="9"/>
      <c r="D97" s="9"/>
      <c r="E97" s="9"/>
      <c r="F97" s="9"/>
      <c r="G97" s="9">
        <f t="shared" si="10"/>
        <v>0</v>
      </c>
    </row>
    <row r="98" ht="12.75" customHeight="1">
      <c r="A98" s="17" t="s">
        <v>94</v>
      </c>
      <c r="B98" s="13" t="s">
        <v>15</v>
      </c>
      <c r="C98" s="9"/>
      <c r="D98" s="9"/>
      <c r="E98" s="9"/>
      <c r="F98" s="9"/>
      <c r="G98" s="9">
        <f t="shared" si="10"/>
        <v>0</v>
      </c>
    </row>
    <row r="99" ht="12.75" customHeight="1">
      <c r="A99" s="17" t="s">
        <v>95</v>
      </c>
      <c r="B99" s="13" t="s">
        <v>13</v>
      </c>
      <c r="C99" s="9"/>
      <c r="D99" s="9"/>
      <c r="E99" s="9"/>
      <c r="F99" s="9"/>
      <c r="G99" s="9">
        <f t="shared" si="10"/>
        <v>0</v>
      </c>
    </row>
    <row r="100" ht="12.75" customHeight="1">
      <c r="A100" s="17" t="s">
        <v>96</v>
      </c>
      <c r="B100" s="13" t="s">
        <v>13</v>
      </c>
      <c r="C100" s="9"/>
      <c r="D100" s="9"/>
      <c r="E100" s="9"/>
      <c r="F100" s="9"/>
      <c r="G100" s="9">
        <f t="shared" si="10"/>
        <v>0</v>
      </c>
    </row>
    <row r="101" ht="12.75" customHeight="1">
      <c r="A101" s="17" t="s">
        <v>32</v>
      </c>
      <c r="B101" s="13" t="s">
        <v>15</v>
      </c>
      <c r="C101" s="9"/>
      <c r="D101" s="9"/>
      <c r="E101" s="9"/>
      <c r="F101" s="9"/>
      <c r="G101" s="9">
        <f t="shared" si="10"/>
        <v>0</v>
      </c>
    </row>
    <row r="102" ht="12.75" customHeight="1">
      <c r="A102" s="17" t="s">
        <v>22</v>
      </c>
      <c r="B102" s="13" t="s">
        <v>15</v>
      </c>
      <c r="C102" s="9"/>
      <c r="D102" s="9"/>
      <c r="E102" s="9"/>
      <c r="F102" s="9"/>
      <c r="G102" s="9">
        <f t="shared" si="10"/>
        <v>0</v>
      </c>
    </row>
    <row r="103" ht="12.75" customHeight="1">
      <c r="A103" s="17"/>
      <c r="B103" s="18"/>
      <c r="C103" s="9"/>
      <c r="D103" s="9"/>
      <c r="E103" s="9"/>
      <c r="F103" s="9"/>
      <c r="G103" s="9"/>
    </row>
    <row r="104" ht="12.75" customHeight="1">
      <c r="A104" s="20" t="s">
        <v>97</v>
      </c>
      <c r="B104" s="18"/>
      <c r="C104" s="9"/>
      <c r="D104" s="9"/>
      <c r="E104" s="9"/>
      <c r="F104" s="9"/>
      <c r="G104" s="9"/>
    </row>
    <row r="105" ht="12.75" customHeight="1">
      <c r="A105" s="17" t="s">
        <v>98</v>
      </c>
      <c r="B105" s="13" t="s">
        <v>15</v>
      </c>
      <c r="C105" s="9"/>
      <c r="D105" s="9"/>
      <c r="E105" s="9"/>
      <c r="F105" s="9"/>
      <c r="G105" s="9">
        <f t="shared" ref="G105:G109" si="11">MAX(C105:F105)</f>
        <v>0</v>
      </c>
    </row>
    <row r="106" ht="12.75" customHeight="1">
      <c r="A106" s="17" t="s">
        <v>99</v>
      </c>
      <c r="B106" s="13" t="s">
        <v>15</v>
      </c>
      <c r="C106" s="9"/>
      <c r="D106" s="9"/>
      <c r="E106" s="9"/>
      <c r="F106" s="9"/>
      <c r="G106" s="9">
        <f t="shared" si="11"/>
        <v>0</v>
      </c>
    </row>
    <row r="107" ht="12.75" customHeight="1">
      <c r="A107" s="17" t="s">
        <v>100</v>
      </c>
      <c r="B107" s="13" t="s">
        <v>15</v>
      </c>
      <c r="C107" s="9"/>
      <c r="D107" s="9"/>
      <c r="E107" s="9"/>
      <c r="F107" s="9"/>
      <c r="G107" s="9">
        <f t="shared" si="11"/>
        <v>0</v>
      </c>
    </row>
    <row r="108" ht="12.75" customHeight="1">
      <c r="A108" s="17" t="s">
        <v>101</v>
      </c>
      <c r="B108" s="13" t="s">
        <v>15</v>
      </c>
      <c r="C108" s="9"/>
      <c r="D108" s="9"/>
      <c r="E108" s="9"/>
      <c r="F108" s="9"/>
      <c r="G108" s="9">
        <f t="shared" si="11"/>
        <v>0</v>
      </c>
    </row>
    <row r="109" ht="12.75" customHeight="1">
      <c r="A109" s="17" t="s">
        <v>22</v>
      </c>
      <c r="B109" s="13" t="s">
        <v>15</v>
      </c>
      <c r="C109" s="9"/>
      <c r="D109" s="9"/>
      <c r="E109" s="9"/>
      <c r="F109" s="9"/>
      <c r="G109" s="9">
        <f t="shared" si="11"/>
        <v>0</v>
      </c>
    </row>
    <row r="110" ht="12.75" customHeight="1">
      <c r="A110" s="17"/>
      <c r="B110" s="18"/>
      <c r="C110" s="9"/>
      <c r="D110" s="9"/>
      <c r="E110" s="9"/>
      <c r="F110" s="9"/>
      <c r="G110" s="9"/>
    </row>
    <row r="111" ht="12.75" customHeight="1">
      <c r="A111" s="20" t="s">
        <v>102</v>
      </c>
      <c r="B111" s="18"/>
      <c r="C111" s="9"/>
      <c r="D111" s="9"/>
      <c r="E111" s="9"/>
      <c r="F111" s="9"/>
      <c r="G111" s="9"/>
    </row>
    <row r="112" ht="12.75" customHeight="1">
      <c r="A112" s="17" t="s">
        <v>103</v>
      </c>
      <c r="B112" s="13" t="s">
        <v>15</v>
      </c>
      <c r="C112" s="9"/>
      <c r="D112" s="9"/>
      <c r="E112" s="9"/>
      <c r="F112" s="9"/>
      <c r="G112" s="9">
        <f t="shared" ref="G112:G126" si="12">MAX(C112:F112)</f>
        <v>0</v>
      </c>
    </row>
    <row r="113" ht="12.75" customHeight="1">
      <c r="A113" s="17" t="s">
        <v>104</v>
      </c>
      <c r="B113" s="13" t="s">
        <v>15</v>
      </c>
      <c r="C113" s="9"/>
      <c r="D113" s="9"/>
      <c r="E113" s="9"/>
      <c r="F113" s="9"/>
      <c r="G113" s="9">
        <f t="shared" si="12"/>
        <v>0</v>
      </c>
    </row>
    <row r="114" ht="12.75" customHeight="1">
      <c r="A114" s="17" t="s">
        <v>105</v>
      </c>
      <c r="B114" s="13" t="s">
        <v>13</v>
      </c>
      <c r="C114" s="9"/>
      <c r="D114" s="9"/>
      <c r="E114" s="9"/>
      <c r="F114" s="9"/>
      <c r="G114" s="9">
        <f t="shared" si="12"/>
        <v>0</v>
      </c>
    </row>
    <row r="115" ht="12.75" customHeight="1">
      <c r="A115" s="17" t="s">
        <v>106</v>
      </c>
      <c r="B115" s="13" t="s">
        <v>13</v>
      </c>
      <c r="C115" s="9"/>
      <c r="D115" s="9"/>
      <c r="E115" s="9"/>
      <c r="F115" s="9"/>
      <c r="G115" s="9">
        <f t="shared" si="12"/>
        <v>0</v>
      </c>
    </row>
    <row r="116" ht="12.75" customHeight="1">
      <c r="A116" s="17" t="s">
        <v>107</v>
      </c>
      <c r="B116" s="13" t="s">
        <v>13</v>
      </c>
      <c r="C116" s="9"/>
      <c r="D116" s="9"/>
      <c r="E116" s="9"/>
      <c r="F116" s="9"/>
      <c r="G116" s="9">
        <f t="shared" si="12"/>
        <v>0</v>
      </c>
    </row>
    <row r="117" ht="12.75" customHeight="1">
      <c r="A117" s="17" t="s">
        <v>108</v>
      </c>
      <c r="B117" s="13" t="s">
        <v>13</v>
      </c>
      <c r="C117" s="9"/>
      <c r="D117" s="9"/>
      <c r="E117" s="9"/>
      <c r="F117" s="9"/>
      <c r="G117" s="9">
        <f t="shared" si="12"/>
        <v>0</v>
      </c>
    </row>
    <row r="118" ht="12.75" customHeight="1">
      <c r="A118" s="17" t="s">
        <v>109</v>
      </c>
      <c r="B118" s="13" t="s">
        <v>13</v>
      </c>
      <c r="C118" s="9"/>
      <c r="D118" s="9"/>
      <c r="E118" s="9"/>
      <c r="F118" s="9"/>
      <c r="G118" s="9">
        <f t="shared" si="12"/>
        <v>0</v>
      </c>
    </row>
    <row r="119" ht="12.75" customHeight="1">
      <c r="A119" s="17" t="s">
        <v>110</v>
      </c>
      <c r="B119" s="13" t="s">
        <v>13</v>
      </c>
      <c r="C119" s="9"/>
      <c r="D119" s="9"/>
      <c r="E119" s="9"/>
      <c r="F119" s="9"/>
      <c r="G119" s="9">
        <f t="shared" si="12"/>
        <v>0</v>
      </c>
    </row>
    <row r="120" ht="12.75" customHeight="1">
      <c r="A120" s="17" t="s">
        <v>111</v>
      </c>
      <c r="B120" s="13" t="s">
        <v>13</v>
      </c>
      <c r="C120" s="9"/>
      <c r="D120" s="9"/>
      <c r="E120" s="9"/>
      <c r="F120" s="9"/>
      <c r="G120" s="9">
        <f t="shared" si="12"/>
        <v>0</v>
      </c>
    </row>
    <row r="121" ht="12.75" customHeight="1">
      <c r="A121" s="17" t="s">
        <v>112</v>
      </c>
      <c r="B121" s="13" t="s">
        <v>15</v>
      </c>
      <c r="C121" s="9"/>
      <c r="D121" s="9"/>
      <c r="E121" s="9"/>
      <c r="F121" s="9"/>
      <c r="G121" s="9">
        <f t="shared" si="12"/>
        <v>0</v>
      </c>
    </row>
    <row r="122" ht="12.75" customHeight="1">
      <c r="A122" s="17" t="s">
        <v>113</v>
      </c>
      <c r="B122" s="13" t="s">
        <v>13</v>
      </c>
      <c r="C122" s="9"/>
      <c r="D122" s="9"/>
      <c r="E122" s="9"/>
      <c r="F122" s="9"/>
      <c r="G122" s="9">
        <f t="shared" si="12"/>
        <v>0</v>
      </c>
    </row>
    <row r="123" ht="12.75" customHeight="1">
      <c r="A123" s="17" t="s">
        <v>114</v>
      </c>
      <c r="B123" s="13" t="s">
        <v>13</v>
      </c>
      <c r="C123" s="9"/>
      <c r="D123" s="9"/>
      <c r="E123" s="9"/>
      <c r="F123" s="9"/>
      <c r="G123" s="9">
        <f t="shared" si="12"/>
        <v>0</v>
      </c>
    </row>
    <row r="124" ht="12.75" customHeight="1">
      <c r="A124" s="17" t="s">
        <v>115</v>
      </c>
      <c r="B124" s="13" t="s">
        <v>13</v>
      </c>
      <c r="C124" s="9"/>
      <c r="D124" s="9"/>
      <c r="E124" s="9"/>
      <c r="F124" s="9"/>
      <c r="G124" s="9">
        <f t="shared" si="12"/>
        <v>0</v>
      </c>
    </row>
    <row r="125" ht="12.75" customHeight="1">
      <c r="A125" s="17" t="s">
        <v>32</v>
      </c>
      <c r="B125" s="13" t="s">
        <v>116</v>
      </c>
      <c r="C125" s="16">
        <v>75.0</v>
      </c>
      <c r="D125" s="16"/>
      <c r="E125" s="9"/>
      <c r="F125" s="9"/>
      <c r="G125" s="22">
        <f t="shared" si="12"/>
        <v>75</v>
      </c>
    </row>
    <row r="126" ht="12.75" customHeight="1">
      <c r="A126" s="17" t="s">
        <v>22</v>
      </c>
      <c r="B126" s="13" t="s">
        <v>116</v>
      </c>
      <c r="C126" s="9"/>
      <c r="D126" s="9"/>
      <c r="E126" s="21">
        <v>18.29</v>
      </c>
      <c r="F126" s="9"/>
      <c r="G126" s="9">
        <f t="shared" si="12"/>
        <v>18.29</v>
      </c>
    </row>
    <row r="127" ht="12.75" customHeight="1">
      <c r="A127" s="17"/>
      <c r="B127" s="13"/>
      <c r="C127" s="9"/>
      <c r="D127" s="9"/>
      <c r="E127" s="9"/>
      <c r="F127" s="9"/>
      <c r="G127" s="9"/>
    </row>
    <row r="128" ht="12.75" customHeight="1">
      <c r="A128" s="20" t="s">
        <v>117</v>
      </c>
      <c r="B128" s="18"/>
      <c r="C128" s="9"/>
      <c r="D128" s="9"/>
      <c r="E128" s="9"/>
      <c r="F128" s="9"/>
      <c r="G128" s="9"/>
    </row>
    <row r="129" ht="12.75" customHeight="1">
      <c r="A129" s="17" t="s">
        <v>118</v>
      </c>
      <c r="B129" s="13" t="s">
        <v>13</v>
      </c>
      <c r="C129" s="9"/>
      <c r="D129" s="9"/>
      <c r="E129" s="9"/>
      <c r="F129" s="9"/>
      <c r="G129" s="9">
        <f t="shared" ref="G129:G150" si="13">MAX(C129:F129)</f>
        <v>0</v>
      </c>
    </row>
    <row r="130" ht="12.75" customHeight="1">
      <c r="A130" s="17" t="s">
        <v>119</v>
      </c>
      <c r="B130" s="13" t="s">
        <v>13</v>
      </c>
      <c r="C130" s="9"/>
      <c r="D130" s="9"/>
      <c r="E130" s="9"/>
      <c r="F130" s="9"/>
      <c r="G130" s="9">
        <f t="shared" si="13"/>
        <v>0</v>
      </c>
    </row>
    <row r="131" ht="12.75" customHeight="1">
      <c r="A131" s="17" t="s">
        <v>120</v>
      </c>
      <c r="B131" s="13" t="s">
        <v>13</v>
      </c>
      <c r="C131" s="9"/>
      <c r="D131" s="9"/>
      <c r="E131" s="9"/>
      <c r="F131" s="9"/>
      <c r="G131" s="9">
        <f t="shared" si="13"/>
        <v>0</v>
      </c>
    </row>
    <row r="132" ht="12.75" customHeight="1">
      <c r="A132" s="17" t="s">
        <v>121</v>
      </c>
      <c r="B132" s="13" t="s">
        <v>13</v>
      </c>
      <c r="C132" s="9"/>
      <c r="D132" s="9"/>
      <c r="E132" s="9"/>
      <c r="F132" s="9"/>
      <c r="G132" s="9">
        <f t="shared" si="13"/>
        <v>0</v>
      </c>
    </row>
    <row r="133" ht="12.75" customHeight="1">
      <c r="A133" s="17" t="s">
        <v>122</v>
      </c>
      <c r="B133" s="13" t="s">
        <v>13</v>
      </c>
      <c r="C133" s="9"/>
      <c r="D133" s="9"/>
      <c r="E133" s="9"/>
      <c r="F133" s="9"/>
      <c r="G133" s="9">
        <f t="shared" si="13"/>
        <v>0</v>
      </c>
    </row>
    <row r="134" ht="12.75" customHeight="1">
      <c r="A134" s="17" t="s">
        <v>123</v>
      </c>
      <c r="B134" s="13" t="s">
        <v>13</v>
      </c>
      <c r="C134" s="9"/>
      <c r="D134" s="9"/>
      <c r="E134" s="9"/>
      <c r="F134" s="9"/>
      <c r="G134" s="9">
        <f t="shared" si="13"/>
        <v>0</v>
      </c>
    </row>
    <row r="135" ht="12.75" customHeight="1">
      <c r="A135" s="17" t="s">
        <v>124</v>
      </c>
      <c r="B135" s="26" t="s">
        <v>15</v>
      </c>
      <c r="C135" s="9"/>
      <c r="D135" s="9"/>
      <c r="E135" s="9"/>
      <c r="F135" s="9"/>
      <c r="G135" s="9">
        <f t="shared" si="13"/>
        <v>0</v>
      </c>
    </row>
    <row r="136" ht="12.75" customHeight="1">
      <c r="A136" s="17" t="s">
        <v>125</v>
      </c>
      <c r="B136" s="13" t="s">
        <v>15</v>
      </c>
      <c r="C136" s="9"/>
      <c r="D136" s="9"/>
      <c r="E136" s="9"/>
      <c r="F136" s="9"/>
      <c r="G136" s="9">
        <f t="shared" si="13"/>
        <v>0</v>
      </c>
    </row>
    <row r="137" ht="12.75" customHeight="1">
      <c r="A137" s="25" t="s">
        <v>126</v>
      </c>
      <c r="B137" s="13" t="s">
        <v>15</v>
      </c>
      <c r="C137" s="9"/>
      <c r="D137" s="9"/>
      <c r="E137" s="9"/>
      <c r="F137" s="9"/>
      <c r="G137" s="9">
        <f t="shared" si="13"/>
        <v>0</v>
      </c>
    </row>
    <row r="138" ht="12.75" customHeight="1">
      <c r="A138" s="17" t="s">
        <v>127</v>
      </c>
      <c r="B138" s="13" t="s">
        <v>128</v>
      </c>
      <c r="C138" s="9"/>
      <c r="D138" s="9"/>
      <c r="E138" s="21">
        <v>399.95</v>
      </c>
      <c r="F138" s="9"/>
      <c r="G138" s="9">
        <f t="shared" si="13"/>
        <v>399.95</v>
      </c>
    </row>
    <row r="139" ht="12.75" customHeight="1">
      <c r="A139" s="17" t="s">
        <v>129</v>
      </c>
      <c r="B139" s="13" t="s">
        <v>15</v>
      </c>
      <c r="C139" s="9"/>
      <c r="D139" s="9"/>
      <c r="E139" s="9"/>
      <c r="F139" s="9"/>
      <c r="G139" s="9">
        <f t="shared" si="13"/>
        <v>0</v>
      </c>
    </row>
    <row r="140" ht="12.75" customHeight="1">
      <c r="A140" s="17" t="s">
        <v>130</v>
      </c>
      <c r="B140" s="13" t="s">
        <v>13</v>
      </c>
      <c r="C140" s="9"/>
      <c r="D140" s="9"/>
      <c r="E140" s="9"/>
      <c r="F140" s="9"/>
      <c r="G140" s="9">
        <f t="shared" si="13"/>
        <v>0</v>
      </c>
    </row>
    <row r="141" ht="12.75" customHeight="1">
      <c r="A141" s="17" t="s">
        <v>131</v>
      </c>
      <c r="B141" s="13" t="s">
        <v>132</v>
      </c>
      <c r="C141" s="9"/>
      <c r="D141" s="9"/>
      <c r="E141" s="21">
        <v>298.94</v>
      </c>
      <c r="F141" s="9"/>
      <c r="G141" s="9">
        <f t="shared" si="13"/>
        <v>298.94</v>
      </c>
    </row>
    <row r="142" ht="12.75" customHeight="1">
      <c r="A142" s="17" t="s">
        <v>133</v>
      </c>
      <c r="B142" s="13" t="s">
        <v>15</v>
      </c>
      <c r="C142" s="9"/>
      <c r="D142" s="9"/>
      <c r="F142" s="9"/>
      <c r="G142" s="9">
        <f t="shared" si="13"/>
        <v>0</v>
      </c>
    </row>
    <row r="143" ht="12.75" customHeight="1">
      <c r="A143" s="17" t="s">
        <v>134</v>
      </c>
      <c r="B143" s="26" t="s">
        <v>15</v>
      </c>
      <c r="C143" s="9"/>
      <c r="D143" s="9"/>
      <c r="E143" s="9"/>
      <c r="F143" s="9"/>
      <c r="G143" s="9">
        <f t="shared" si="13"/>
        <v>0</v>
      </c>
    </row>
    <row r="144" ht="12.75" customHeight="1">
      <c r="A144" s="17" t="s">
        <v>32</v>
      </c>
      <c r="B144" s="13" t="s">
        <v>15</v>
      </c>
      <c r="C144" s="9"/>
      <c r="D144" s="9"/>
      <c r="E144" s="9"/>
      <c r="F144" s="9"/>
      <c r="G144" s="9">
        <f t="shared" si="13"/>
        <v>0</v>
      </c>
    </row>
    <row r="145" ht="12.75" customHeight="1">
      <c r="A145" s="17" t="s">
        <v>135</v>
      </c>
      <c r="B145" s="13" t="s">
        <v>15</v>
      </c>
      <c r="C145" s="9"/>
      <c r="D145" s="9"/>
      <c r="E145" s="9"/>
      <c r="F145" s="9"/>
      <c r="G145" s="9">
        <f t="shared" si="13"/>
        <v>0</v>
      </c>
    </row>
    <row r="146" ht="12.75" customHeight="1">
      <c r="A146" s="17" t="s">
        <v>136</v>
      </c>
      <c r="B146" s="13" t="s">
        <v>15</v>
      </c>
      <c r="C146" s="9"/>
      <c r="D146" s="9"/>
      <c r="E146" s="9"/>
      <c r="F146" s="9"/>
      <c r="G146" s="9">
        <f t="shared" si="13"/>
        <v>0</v>
      </c>
    </row>
    <row r="147" ht="12.75" customHeight="1">
      <c r="A147" s="17" t="s">
        <v>120</v>
      </c>
      <c r="B147" s="13" t="s">
        <v>15</v>
      </c>
      <c r="C147" s="9"/>
      <c r="D147" s="9"/>
      <c r="E147" s="9"/>
      <c r="F147" s="9"/>
      <c r="G147" s="9">
        <f t="shared" si="13"/>
        <v>0</v>
      </c>
    </row>
    <row r="148" ht="12.75" customHeight="1">
      <c r="A148" s="27"/>
      <c r="B148" s="13"/>
      <c r="C148" s="9"/>
      <c r="D148" s="9"/>
      <c r="E148" s="21"/>
      <c r="F148" s="9"/>
      <c r="G148" s="9">
        <f t="shared" si="13"/>
        <v>0</v>
      </c>
    </row>
    <row r="149" ht="12.75" customHeight="1">
      <c r="A149" s="17"/>
      <c r="B149" s="18"/>
      <c r="C149" s="9"/>
      <c r="D149" s="9"/>
      <c r="E149" s="9"/>
      <c r="F149" s="9"/>
      <c r="G149" s="9">
        <f t="shared" si="13"/>
        <v>0</v>
      </c>
    </row>
    <row r="150" ht="12.75" customHeight="1">
      <c r="A150" s="17"/>
      <c r="B150" s="18"/>
      <c r="C150" s="9"/>
      <c r="D150" s="9"/>
      <c r="E150" s="9"/>
      <c r="F150" s="9"/>
      <c r="G150" s="9">
        <f t="shared" si="13"/>
        <v>0</v>
      </c>
    </row>
    <row r="151" ht="12.75" customHeight="1">
      <c r="A151" s="17"/>
      <c r="B151" s="18"/>
      <c r="C151" s="9"/>
      <c r="D151" s="9"/>
      <c r="E151" s="9"/>
      <c r="F151" s="9"/>
      <c r="G151" s="9"/>
    </row>
    <row r="152" ht="12.75" customHeight="1">
      <c r="B152" s="28" t="s">
        <v>141</v>
      </c>
      <c r="C152" s="28">
        <f t="shared" ref="C152:G152" si="14">SUM(C4:C151)</f>
        <v>375</v>
      </c>
      <c r="D152" s="28">
        <f t="shared" si="14"/>
        <v>126</v>
      </c>
      <c r="E152" s="28">
        <f t="shared" si="14"/>
        <v>832.315</v>
      </c>
      <c r="F152" s="28">
        <f t="shared" si="14"/>
        <v>0</v>
      </c>
      <c r="G152" s="29">
        <f t="shared" si="14"/>
        <v>13332.315</v>
      </c>
    </row>
    <row r="153" ht="12.75" customHeight="1"/>
    <row r="154" ht="12.75" customHeight="1">
      <c r="B154" s="28" t="s">
        <v>142</v>
      </c>
      <c r="C154" s="30">
        <f>SUM(G4:G151)</f>
        <v>13332.315</v>
      </c>
    </row>
    <row r="155" ht="12.75" customHeight="1"/>
    <row r="156" ht="12.75" customHeight="1"/>
    <row r="157" ht="12.75" customHeight="1"/>
    <row r="158" ht="12.75" customHeight="1">
      <c r="A158" s="31"/>
    </row>
    <row r="159" ht="12.75" customHeight="1">
      <c r="A159" s="32" t="s">
        <v>143</v>
      </c>
      <c r="B159" s="33"/>
      <c r="C159" s="33"/>
      <c r="D159" s="33"/>
      <c r="E159" s="33"/>
      <c r="F159" s="33"/>
      <c r="G159" s="33"/>
    </row>
    <row r="160" ht="12.75" customHeight="1">
      <c r="A160" s="34" t="s">
        <v>145</v>
      </c>
      <c r="B160" s="35"/>
      <c r="C160" s="35"/>
      <c r="D160" s="35"/>
      <c r="E160" s="35"/>
      <c r="F160" s="35"/>
      <c r="G160" s="36"/>
    </row>
    <row r="161" ht="12.75" customHeight="1">
      <c r="A161" s="37" t="s">
        <v>148</v>
      </c>
      <c r="G161" s="38"/>
    </row>
    <row r="162" ht="12.75" customHeight="1">
      <c r="A162" s="37" t="s">
        <v>149</v>
      </c>
      <c r="G162" s="38"/>
    </row>
    <row r="163" ht="12.75" customHeight="1">
      <c r="A163" s="37" t="s">
        <v>150</v>
      </c>
      <c r="G163" s="38"/>
    </row>
    <row r="164" ht="12.75" customHeight="1">
      <c r="A164" s="37" t="s">
        <v>151</v>
      </c>
      <c r="G164" s="38"/>
    </row>
    <row r="165" ht="12.75" customHeight="1">
      <c r="A165" s="39" t="s">
        <v>152</v>
      </c>
      <c r="B165" s="33"/>
      <c r="C165" s="33"/>
      <c r="D165" s="33"/>
      <c r="E165" s="33"/>
      <c r="F165" s="33"/>
      <c r="G165" s="40"/>
    </row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rintOptions horizontalCentered="1"/>
  <pageMargins bottom="0.5" footer="0.0" header="0.0" left="0.2" right="0.2" top="0.75"/>
  <pageSetup orientation="landscape"/>
  <headerFooter>
    <oddHeader>&amp;C[insert school name] SAE 2008 Clean Snowmobile Challenge - MSRP</oddHeader>
    <oddFooter>&amp;CPage &amp;P of &amp;R&amp;D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8.0"/>
    <col customWidth="1" min="2" max="2" width="42.14"/>
    <col customWidth="1" min="3" max="3" width="22.29"/>
    <col customWidth="1" min="4" max="4" width="36.57"/>
    <col customWidth="1" min="5" max="5" width="22.29"/>
    <col customWidth="1" min="6" max="6" width="24.14"/>
    <col customWidth="1" min="7" max="26" width="8.71"/>
  </cols>
  <sheetData>
    <row r="1" ht="12.75" customHeight="1">
      <c r="A1" s="1" t="str">
        <f>MSRP_spreadsheet!A1</f>
        <v>Component</v>
      </c>
      <c r="B1" s="2" t="str">
        <f>MSRP_spreadsheet!C1</f>
        <v>Per Item MSRP</v>
      </c>
      <c r="C1" s="3"/>
      <c r="D1" s="3"/>
      <c r="E1" s="3"/>
      <c r="F1" s="4"/>
    </row>
    <row r="2" ht="46.5" customHeight="1">
      <c r="A2" s="6"/>
      <c r="B2" s="7" t="str">
        <f>MSRP_spreadsheet!C2</f>
        <v>Mfg. quote + 50%</v>
      </c>
      <c r="C2" s="7" t="str">
        <f>MSRP_spreadsheet!D2</f>
        <v>Whls. + 50%</v>
      </c>
      <c r="D2" s="7" t="str">
        <f>MSRP_spreadsheet!E2</f>
        <v>Retail cost of added component</v>
      </c>
      <c r="E2" s="7" t="str">
        <f>MSRP_spreadsheet!F2</f>
        <v>Retail of most expensive part +50% for substituted component</v>
      </c>
      <c r="F2" s="7" t="str">
        <f>MSRP_spreadsheet!G2</f>
        <v>Sled MSRP or Highest Value of modified components</v>
      </c>
    </row>
    <row r="3" ht="12.75" customHeight="1">
      <c r="A3" s="8"/>
      <c r="B3" s="8"/>
      <c r="C3" s="8"/>
      <c r="D3" s="8"/>
      <c r="E3" s="8"/>
      <c r="F3" s="8"/>
    </row>
    <row r="4" ht="12.75" customHeight="1">
      <c r="A4" s="12" t="str">
        <f>MSRP_spreadsheet!A4</f>
        <v>2019 model year base sled (reflects engine choice)</v>
      </c>
      <c r="B4" s="8"/>
      <c r="C4" s="8"/>
      <c r="D4" s="8"/>
      <c r="E4" s="8"/>
      <c r="F4" s="8"/>
    </row>
    <row r="5" ht="12.75" customHeight="1">
      <c r="A5" s="8"/>
      <c r="B5" s="8"/>
      <c r="C5" s="8"/>
      <c r="D5" s="8"/>
      <c r="E5" s="8"/>
      <c r="F5" s="8"/>
    </row>
    <row r="6" ht="12.75" customHeight="1">
      <c r="A6" s="12" t="str">
        <f>MSRP_spreadsheet!A6</f>
        <v>Factory options utilized on competition sled</v>
      </c>
      <c r="B6" s="8"/>
      <c r="C6" s="8"/>
      <c r="D6" s="8"/>
      <c r="E6" s="8"/>
      <c r="F6" s="8"/>
    </row>
    <row r="7" ht="12.75" customHeight="1">
      <c r="A7" s="8" t="str">
        <f>MSRP_spreadsheet!A7</f>
        <v>tow hitch/rack</v>
      </c>
      <c r="B7" s="8"/>
      <c r="C7" s="8"/>
      <c r="D7" s="8"/>
      <c r="E7" s="8"/>
      <c r="F7" s="8"/>
    </row>
    <row r="8" ht="12.75" customHeight="1">
      <c r="A8" s="8" t="str">
        <f>MSRP_spreadsheet!A8</f>
        <v>12 VDC outlet</v>
      </c>
      <c r="B8" s="8"/>
      <c r="C8" s="8"/>
      <c r="D8" s="8"/>
      <c r="E8" s="8"/>
      <c r="F8" s="8"/>
    </row>
    <row r="9" ht="12.75" customHeight="1">
      <c r="A9" s="8" t="str">
        <f>MSRP_spreadsheet!A9</f>
        <v>handle bar hooks</v>
      </c>
      <c r="B9" s="8"/>
      <c r="C9" s="8"/>
      <c r="D9" s="8"/>
      <c r="E9" s="8"/>
      <c r="F9" s="8"/>
    </row>
    <row r="10" ht="12.75" customHeight="1">
      <c r="A10" s="8" t="str">
        <f>MSRP_spreadsheet!A10</f>
        <v>mirrors</v>
      </c>
      <c r="B10" s="8"/>
      <c r="C10" s="8"/>
      <c r="D10" s="8"/>
      <c r="E10" s="8"/>
      <c r="F10" s="8"/>
    </row>
    <row r="11" ht="12.75" customHeight="1">
      <c r="A11" s="8" t="str">
        <f>MSRP_spreadsheet!A11</f>
        <v>tachometer</v>
      </c>
      <c r="B11" s="8"/>
      <c r="C11" s="8"/>
      <c r="D11" s="8"/>
      <c r="E11" s="8"/>
      <c r="F11" s="8"/>
    </row>
    <row r="12" ht="12.75" customHeight="1">
      <c r="A12" s="8" t="str">
        <f>MSRP_spreadsheet!A12</f>
        <v>electric start</v>
      </c>
      <c r="B12" s="8"/>
      <c r="C12" s="8"/>
      <c r="D12" s="8"/>
      <c r="E12" s="8"/>
      <c r="F12" s="8"/>
    </row>
    <row r="13" ht="12.75" customHeight="1">
      <c r="A13" s="8" t="str">
        <f>MSRP_spreadsheet!A13</f>
        <v>reverse</v>
      </c>
      <c r="B13" s="8"/>
      <c r="C13" s="8"/>
      <c r="D13" s="8"/>
      <c r="E13" s="8"/>
      <c r="F13" s="8"/>
    </row>
    <row r="14" ht="12.75" customHeight="1">
      <c r="A14" s="8" t="str">
        <f>MSRP_spreadsheet!A14</f>
        <v>shocks</v>
      </c>
      <c r="B14" s="8"/>
      <c r="C14" s="8"/>
      <c r="D14" s="8"/>
      <c r="E14" s="8"/>
      <c r="F14" s="8"/>
    </row>
    <row r="15" ht="12.75" customHeight="1">
      <c r="A15" s="8" t="str">
        <f>MSRP_spreadsheet!A15</f>
        <v>other</v>
      </c>
      <c r="B15" s="8"/>
      <c r="C15" s="8"/>
      <c r="D15" s="14">
        <v>39.99</v>
      </c>
      <c r="E15" s="8"/>
      <c r="F15" s="8"/>
    </row>
    <row r="16" ht="12.75" customHeight="1">
      <c r="A16" s="8"/>
      <c r="B16" s="8"/>
      <c r="C16" s="8"/>
      <c r="D16" s="8"/>
      <c r="E16" s="8"/>
      <c r="F16" s="8"/>
    </row>
    <row r="17" ht="12.75" customHeight="1">
      <c r="A17" s="12" t="str">
        <f>MSRP_spreadsheet!A17</f>
        <v>Engine/Motor</v>
      </c>
      <c r="B17" s="8"/>
      <c r="C17" s="8"/>
      <c r="D17" s="8"/>
      <c r="E17" s="8"/>
      <c r="F17" s="8"/>
    </row>
    <row r="18" ht="12.75" customHeight="1">
      <c r="A18" s="8" t="str">
        <f>MSRP_spreadsheet!A18</f>
        <v>spark-ignition/compression-ignition</v>
      </c>
      <c r="B18" s="8"/>
      <c r="C18" s="8"/>
      <c r="D18" s="8"/>
      <c r="E18" s="8"/>
      <c r="F18" s="8"/>
    </row>
    <row r="19" ht="12.75" customHeight="1">
      <c r="A19" s="8" t="str">
        <f>MSRP_spreadsheet!A19</f>
        <v>internal parts coating</v>
      </c>
      <c r="B19" s="8"/>
      <c r="C19" s="8"/>
      <c r="D19" s="8"/>
      <c r="E19" s="8"/>
      <c r="F19" s="8"/>
    </row>
    <row r="20" ht="12.75" customHeight="1">
      <c r="A20" s="8" t="str">
        <f>MSRP_spreadsheet!A20</f>
        <v>head</v>
      </c>
      <c r="B20" s="8"/>
      <c r="C20" s="8"/>
      <c r="D20" s="8"/>
      <c r="E20" s="8"/>
      <c r="F20" s="8"/>
    </row>
    <row r="21" ht="12.75" customHeight="1">
      <c r="A21" s="8" t="str">
        <f>MSRP_spreadsheet!A21</f>
        <v>cylinder</v>
      </c>
      <c r="B21" s="8"/>
      <c r="C21" s="8"/>
      <c r="D21" s="8"/>
      <c r="E21" s="8"/>
      <c r="F21" s="8"/>
    </row>
    <row r="22" ht="12.75" customHeight="1">
      <c r="A22" s="8" t="str">
        <f>MSRP_spreadsheet!A22</f>
        <v>pistons/rings/connecting rods</v>
      </c>
      <c r="B22" s="8"/>
      <c r="C22" s="8"/>
      <c r="D22" s="8"/>
      <c r="E22" s="8"/>
      <c r="F22" s="8"/>
    </row>
    <row r="23" ht="12.75" customHeight="1">
      <c r="A23" s="8" t="str">
        <f>MSRP_spreadsheet!A23</f>
        <v>electric motor</v>
      </c>
      <c r="B23" s="8"/>
      <c r="C23" s="8"/>
      <c r="D23" s="8"/>
      <c r="E23" s="8"/>
      <c r="F23" s="8"/>
    </row>
    <row r="24" ht="12.75" customHeight="1">
      <c r="A24" s="8" t="str">
        <f>MSRP_spreadsheet!A24</f>
        <v>auxiliary energy sources</v>
      </c>
      <c r="B24" s="8"/>
      <c r="C24" s="8"/>
      <c r="D24" s="8"/>
      <c r="E24" s="8"/>
      <c r="F24" s="8"/>
    </row>
    <row r="25" ht="12.75" customHeight="1">
      <c r="A25" s="8" t="str">
        <f>MSRP_spreadsheet!A25</f>
        <v>fabrication</v>
      </c>
      <c r="B25" s="8"/>
      <c r="C25" s="8"/>
      <c r="D25" s="8"/>
      <c r="E25" s="8"/>
      <c r="F25" s="8"/>
    </row>
    <row r="26" ht="12.75" customHeight="1">
      <c r="A26" s="8" t="str">
        <f>MSRP_spreadsheet!A26</f>
        <v>other</v>
      </c>
      <c r="B26" s="8"/>
      <c r="C26" s="8"/>
      <c r="D26" s="8"/>
      <c r="E26" s="8"/>
      <c r="F26" s="8"/>
    </row>
    <row r="27" ht="12.75" customHeight="1">
      <c r="A27" s="8"/>
      <c r="B27" s="8"/>
      <c r="C27" s="8"/>
      <c r="D27" s="8"/>
      <c r="E27" s="8"/>
      <c r="F27" s="8"/>
    </row>
    <row r="28" ht="12.75" customHeight="1">
      <c r="A28" s="12" t="str">
        <f>MSRP_spreadsheet!A28</f>
        <v>Air Management/Intake System</v>
      </c>
      <c r="B28" s="8"/>
      <c r="C28" s="8"/>
      <c r="D28" s="8"/>
      <c r="E28" s="8"/>
      <c r="F28" s="8"/>
    </row>
    <row r="29" ht="12.75" customHeight="1">
      <c r="A29" s="8" t="str">
        <f>MSRP_spreadsheet!A29</f>
        <v>turbocharger</v>
      </c>
      <c r="B29" s="8"/>
      <c r="C29" s="8"/>
      <c r="D29" s="8"/>
      <c r="E29" s="8"/>
      <c r="F29" s="8"/>
    </row>
    <row r="30" ht="12.75" customHeight="1">
      <c r="A30" s="8" t="str">
        <f>MSRP_spreadsheet!A30</f>
        <v>supercharger</v>
      </c>
      <c r="B30" s="8"/>
      <c r="C30" s="8"/>
      <c r="D30" s="8"/>
      <c r="E30" s="8"/>
      <c r="F30" s="8"/>
    </row>
    <row r="31" ht="12.75" customHeight="1">
      <c r="A31" s="8" t="str">
        <f>MSRP_spreadsheet!A31</f>
        <v>turbocharger/supercharger plumbing</v>
      </c>
      <c r="B31" s="8"/>
      <c r="C31" s="8"/>
      <c r="D31" s="8"/>
      <c r="E31" s="8"/>
      <c r="F31" s="8"/>
    </row>
    <row r="32" ht="12.75" customHeight="1">
      <c r="A32" s="8" t="str">
        <f>MSRP_spreadsheet!A32</f>
        <v>air box/air filter</v>
      </c>
      <c r="B32" s="8"/>
      <c r="C32" s="8"/>
      <c r="D32" s="8"/>
      <c r="E32" s="8"/>
      <c r="F32" s="8"/>
    </row>
    <row r="33" ht="12.75" customHeight="1">
      <c r="A33" s="8" t="str">
        <f>MSRP_spreadsheet!A33</f>
        <v>intercooler</v>
      </c>
      <c r="B33" s="8"/>
      <c r="C33" s="8"/>
      <c r="D33" s="8"/>
      <c r="E33" s="8"/>
      <c r="F33" s="8"/>
    </row>
    <row r="34" ht="12.75" customHeight="1">
      <c r="A34" s="8" t="str">
        <f>MSRP_spreadsheet!A34</f>
        <v>reed valve</v>
      </c>
      <c r="B34" s="8"/>
      <c r="C34" s="8"/>
      <c r="D34" s="8"/>
      <c r="E34" s="8"/>
      <c r="F34" s="8"/>
    </row>
    <row r="35" ht="12.75" customHeight="1">
      <c r="A35" s="8" t="str">
        <f>MSRP_spreadsheet!A35</f>
        <v>rotary valve</v>
      </c>
      <c r="B35" s="8"/>
      <c r="C35" s="8"/>
      <c r="D35" s="8"/>
      <c r="E35" s="8"/>
      <c r="F35" s="8"/>
    </row>
    <row r="36" ht="12.75" customHeight="1">
      <c r="A36" s="8" t="str">
        <f>MSRP_spreadsheet!A36</f>
        <v>boost bottle</v>
      </c>
      <c r="B36" s="8"/>
      <c r="C36" s="8"/>
      <c r="D36" s="8"/>
      <c r="E36" s="8"/>
      <c r="F36" s="8"/>
    </row>
    <row r="37" ht="12.75" customHeight="1">
      <c r="A37" s="8" t="str">
        <f>MSRP_spreadsheet!A37</f>
        <v>fabrication</v>
      </c>
      <c r="B37" s="8"/>
      <c r="C37" s="8"/>
      <c r="D37" s="8"/>
      <c r="E37" s="8"/>
      <c r="F37" s="8"/>
    </row>
    <row r="38" ht="12.75" customHeight="1">
      <c r="A38" s="8" t="str">
        <f>MSRP_spreadsheet!A38</f>
        <v>other</v>
      </c>
      <c r="B38" s="8"/>
      <c r="C38" s="8"/>
      <c r="D38" s="8"/>
      <c r="E38" s="8"/>
      <c r="F38" s="8"/>
    </row>
    <row r="39" ht="12.75" customHeight="1">
      <c r="A39" s="8"/>
      <c r="B39" s="8"/>
      <c r="C39" s="8"/>
      <c r="D39" s="8"/>
      <c r="E39" s="8"/>
      <c r="F39" s="8"/>
    </row>
    <row r="40" ht="12.75" customHeight="1">
      <c r="A40" s="12" t="str">
        <f>MSRP_spreadsheet!A40</f>
        <v>Fuel Management</v>
      </c>
      <c r="B40" s="8"/>
      <c r="C40" s="8"/>
      <c r="D40" s="8"/>
      <c r="E40" s="8"/>
      <c r="F40" s="8"/>
    </row>
    <row r="41" ht="12.75" customHeight="1">
      <c r="A41" s="8" t="str">
        <f>MSRP_spreadsheet!A41</f>
        <v>fuel injector (PFI, SDI, DI)</v>
      </c>
      <c r="B41" s="8"/>
      <c r="C41" s="8"/>
      <c r="D41" s="8"/>
      <c r="E41" s="8"/>
      <c r="F41" s="8"/>
    </row>
    <row r="42" ht="12.75" customHeight="1">
      <c r="A42" s="8" t="str">
        <f>MSRP_spreadsheet!A42</f>
        <v>throttle body</v>
      </c>
      <c r="B42" s="8"/>
      <c r="C42" s="8"/>
      <c r="D42" s="8"/>
      <c r="E42" s="8"/>
      <c r="F42" s="8"/>
    </row>
    <row r="43" ht="12.75" customHeight="1">
      <c r="A43" s="8" t="str">
        <f>MSRP_spreadsheet!A43</f>
        <v>carburetor</v>
      </c>
      <c r="B43" s="8"/>
      <c r="C43" s="8"/>
      <c r="D43" s="8"/>
      <c r="E43" s="8"/>
      <c r="F43" s="8"/>
    </row>
    <row r="44" ht="12.75" customHeight="1">
      <c r="A44" s="8" t="str">
        <f>MSRP_spreadsheet!A44</f>
        <v>fuel pump</v>
      </c>
      <c r="B44" s="8"/>
      <c r="C44" s="8"/>
      <c r="D44" s="8"/>
      <c r="E44" s="8"/>
      <c r="F44" s="8"/>
    </row>
    <row r="45" ht="12.75" customHeight="1">
      <c r="A45" s="8" t="str">
        <f>MSRP_spreadsheet!A45</f>
        <v>fuel pressure regulator</v>
      </c>
      <c r="B45" s="8"/>
      <c r="C45" s="8"/>
      <c r="D45" s="8"/>
      <c r="E45" s="8"/>
      <c r="F45" s="8"/>
    </row>
    <row r="46" ht="12.75" customHeight="1">
      <c r="A46" s="8" t="str">
        <f>MSRP_spreadsheet!A46</f>
        <v>fuel filter</v>
      </c>
      <c r="B46" s="8"/>
      <c r="C46" s="8"/>
      <c r="D46" s="8"/>
      <c r="E46" s="8"/>
      <c r="F46" s="8"/>
    </row>
    <row r="47" ht="12.75" customHeight="1">
      <c r="A47" s="8" t="str">
        <f>MSRP_spreadsheet!A47</f>
        <v>fuel line</v>
      </c>
      <c r="B47" s="8"/>
      <c r="C47" s="8"/>
      <c r="D47" s="8"/>
      <c r="E47" s="8"/>
      <c r="F47" s="8"/>
    </row>
    <row r="48" ht="12.75" customHeight="1">
      <c r="A48" s="8" t="str">
        <f>MSRP_spreadsheet!A48</f>
        <v>fabrication</v>
      </c>
      <c r="B48" s="8"/>
      <c r="C48" s="8"/>
      <c r="D48" s="8"/>
      <c r="E48" s="8"/>
      <c r="F48" s="8"/>
    </row>
    <row r="49" ht="12.75" customHeight="1">
      <c r="A49" s="8" t="str">
        <f>MSRP_spreadsheet!A49</f>
        <v>other</v>
      </c>
      <c r="B49" s="8"/>
      <c r="C49" s="8"/>
      <c r="D49" s="8"/>
      <c r="E49" s="8"/>
      <c r="F49" s="8"/>
    </row>
    <row r="50" ht="12.75" customHeight="1">
      <c r="A50" s="8"/>
      <c r="B50" s="8"/>
      <c r="C50" s="8"/>
      <c r="D50" s="8"/>
      <c r="E50" s="8"/>
      <c r="F50" s="8"/>
    </row>
    <row r="51" ht="12.75" customHeight="1">
      <c r="A51" s="12" t="str">
        <f>MSRP_spreadsheet!A51</f>
        <v>Exhaust System</v>
      </c>
      <c r="B51" s="8"/>
      <c r="C51" s="8"/>
      <c r="D51" s="8"/>
      <c r="E51" s="8"/>
      <c r="F51" s="8"/>
    </row>
    <row r="52" ht="12.75" customHeight="1">
      <c r="A52" s="8" t="str">
        <f>MSRP_spreadsheet!A52</f>
        <v>muffler</v>
      </c>
      <c r="B52" s="8"/>
      <c r="C52" s="8"/>
      <c r="D52" s="8"/>
      <c r="E52" s="8"/>
      <c r="F52" s="8"/>
    </row>
    <row r="53" ht="12.75" customHeight="1">
      <c r="A53" s="8" t="str">
        <f>MSRP_spreadsheet!A53</f>
        <v>pipes/tubes</v>
      </c>
      <c r="C53" s="8"/>
      <c r="D53" s="14" t="s">
        <v>55</v>
      </c>
      <c r="E53" s="8"/>
      <c r="F53" s="8"/>
      <c r="G53" s="14" t="s">
        <v>56</v>
      </c>
    </row>
    <row r="54" ht="12.75" customHeight="1">
      <c r="A54" s="8" t="str">
        <f>MSRP_spreadsheet!A54</f>
        <v>3-way exhaust catalyst</v>
      </c>
      <c r="B54" s="8"/>
      <c r="C54" s="8"/>
      <c r="D54" s="8"/>
      <c r="E54" s="8"/>
      <c r="F54" s="8"/>
    </row>
    <row r="55" ht="12.75" customHeight="1">
      <c r="A55" s="8" t="str">
        <f>MSRP_spreadsheet!A55</f>
        <v>diesel particulate filter</v>
      </c>
      <c r="B55" s="8"/>
      <c r="C55" s="8"/>
      <c r="D55" s="8"/>
      <c r="E55" s="8"/>
      <c r="F55" s="8"/>
    </row>
    <row r="56" ht="12.75" customHeight="1">
      <c r="A56" s="8" t="str">
        <f>MSRP_spreadsheet!A56</f>
        <v>oxidation catalyst</v>
      </c>
      <c r="B56" s="23"/>
      <c r="C56" s="14" t="s">
        <v>62</v>
      </c>
      <c r="D56" s="8"/>
      <c r="E56" s="8"/>
      <c r="F56" s="8"/>
      <c r="G56" s="24" t="s">
        <v>65</v>
      </c>
    </row>
    <row r="57" ht="12.75" customHeight="1">
      <c r="A57" s="8" t="str">
        <f>MSRP_spreadsheet!A57</f>
        <v>secondary air pump</v>
      </c>
      <c r="B57" s="8"/>
      <c r="C57" s="8"/>
      <c r="D57" s="8"/>
      <c r="E57" s="8"/>
      <c r="F57" s="8"/>
    </row>
    <row r="58" ht="12.75" customHeight="1">
      <c r="A58" s="8" t="str">
        <f>MSRP_spreadsheet!A58</f>
        <v>air pump plumbing</v>
      </c>
      <c r="B58" s="8"/>
      <c r="C58" s="8"/>
      <c r="D58" s="8"/>
      <c r="E58" s="8"/>
      <c r="F58" s="8"/>
    </row>
    <row r="59" ht="12.75" customHeight="1">
      <c r="A59" s="8" t="str">
        <f>MSRP_spreadsheet!A59</f>
        <v>heat management</v>
      </c>
      <c r="B59" s="8"/>
      <c r="C59" s="8"/>
      <c r="D59" s="14" t="s">
        <v>69</v>
      </c>
      <c r="E59" s="8"/>
      <c r="F59" s="8"/>
      <c r="G59" s="24" t="s">
        <v>70</v>
      </c>
    </row>
    <row r="60" ht="12.75" customHeight="1">
      <c r="A60" s="8" t="str">
        <f>MSRP_spreadsheet!A60</f>
        <v>fabrication</v>
      </c>
      <c r="B60" s="14" t="s">
        <v>71</v>
      </c>
      <c r="E60" s="8"/>
      <c r="F60" s="8"/>
      <c r="G60" s="14" t="s">
        <v>72</v>
      </c>
    </row>
    <row r="61" ht="12.75" customHeight="1">
      <c r="A61" s="8" t="str">
        <f>MSRP_spreadsheet!A61</f>
        <v>other</v>
      </c>
      <c r="B61" s="8"/>
      <c r="C61" s="8"/>
      <c r="D61" s="8"/>
      <c r="E61" s="8"/>
      <c r="F61" s="8"/>
    </row>
    <row r="62" ht="12.75" customHeight="1">
      <c r="A62" s="8"/>
      <c r="B62" s="8"/>
      <c r="C62" s="8"/>
      <c r="D62" s="8"/>
      <c r="E62" s="8"/>
      <c r="F62" s="8"/>
    </row>
    <row r="63" ht="12.75" customHeight="1">
      <c r="A63" s="12" t="str">
        <f>MSRP_spreadsheet!A63</f>
        <v>Front Suspension</v>
      </c>
      <c r="B63" s="8"/>
      <c r="C63" s="8"/>
      <c r="D63" s="8"/>
      <c r="E63" s="8"/>
      <c r="F63" s="8"/>
    </row>
    <row r="64" ht="12.75" customHeight="1">
      <c r="A64" s="8" t="str">
        <f>MSRP_spreadsheet!A64</f>
        <v>skis</v>
      </c>
      <c r="B64" s="8"/>
      <c r="C64" s="8"/>
      <c r="D64" s="8"/>
      <c r="E64" s="8"/>
      <c r="F64" s="8"/>
    </row>
    <row r="65" ht="12.75" customHeight="1">
      <c r="A65" s="8" t="str">
        <f>MSRP_spreadsheet!A65</f>
        <v>shocks</v>
      </c>
      <c r="B65" s="8"/>
      <c r="C65" s="8"/>
      <c r="D65" s="8"/>
      <c r="E65" s="8"/>
      <c r="F65" s="8"/>
    </row>
    <row r="66" ht="12.75" customHeight="1">
      <c r="A66" s="8" t="str">
        <f>MSRP_spreadsheet!A66</f>
        <v>springs</v>
      </c>
      <c r="B66" s="8"/>
      <c r="C66" s="8"/>
      <c r="D66" s="8"/>
      <c r="E66" s="8"/>
      <c r="F66" s="8"/>
    </row>
    <row r="67" ht="12.75" customHeight="1">
      <c r="A67" s="8" t="str">
        <f>MSRP_spreadsheet!A67</f>
        <v>trailing arms/A-arms</v>
      </c>
      <c r="B67" s="8"/>
      <c r="C67" s="8"/>
      <c r="D67" s="8"/>
      <c r="E67" s="8"/>
      <c r="F67" s="8"/>
    </row>
    <row r="68" ht="12.75" customHeight="1">
      <c r="A68" s="8" t="str">
        <f>MSRP_spreadsheet!A68</f>
        <v>steering components</v>
      </c>
      <c r="B68" s="8"/>
      <c r="C68" s="8"/>
      <c r="D68" s="8"/>
      <c r="E68" s="8"/>
      <c r="F68" s="8"/>
    </row>
    <row r="69" ht="12.75" customHeight="1">
      <c r="A69" s="8" t="str">
        <f>MSRP_spreadsheet!A69</f>
        <v>fabrication</v>
      </c>
      <c r="B69" s="8"/>
      <c r="C69" s="8"/>
      <c r="D69" s="8"/>
      <c r="E69" s="8"/>
      <c r="F69" s="8"/>
    </row>
    <row r="70" ht="12.75" customHeight="1">
      <c r="A70" s="8" t="str">
        <f>MSRP_spreadsheet!A70</f>
        <v>other</v>
      </c>
      <c r="B70" s="8"/>
      <c r="C70" s="8"/>
      <c r="D70" s="8"/>
      <c r="E70" s="8"/>
      <c r="F70" s="8"/>
    </row>
    <row r="71" ht="12.75" customHeight="1">
      <c r="A71" s="8"/>
      <c r="B71" s="8"/>
      <c r="C71" s="8"/>
      <c r="D71" s="8"/>
      <c r="E71" s="8"/>
      <c r="F71" s="8"/>
    </row>
    <row r="72" ht="12.75" customHeight="1">
      <c r="A72" s="12" t="str">
        <f>MSRP_spreadsheet!A72</f>
        <v>Rear Suspension</v>
      </c>
      <c r="B72" s="8"/>
      <c r="C72" s="8"/>
      <c r="D72" s="8"/>
      <c r="E72" s="8"/>
      <c r="F72" s="8"/>
    </row>
    <row r="73" ht="12.75" customHeight="1">
      <c r="A73" s="8" t="str">
        <f>MSRP_spreadsheet!A73</f>
        <v>wheels</v>
      </c>
      <c r="B73" s="8"/>
      <c r="C73" s="8"/>
      <c r="D73" s="8"/>
      <c r="E73" s="8"/>
      <c r="F73" s="8"/>
    </row>
    <row r="74" ht="12.75" customHeight="1">
      <c r="A74" s="8" t="str">
        <f>MSRP_spreadsheet!A74</f>
        <v>shocks</v>
      </c>
      <c r="B74" s="8"/>
      <c r="C74" s="8"/>
      <c r="D74" s="8"/>
      <c r="E74" s="8"/>
      <c r="F74" s="8"/>
    </row>
    <row r="75" ht="12.75" customHeight="1">
      <c r="A75" s="8" t="str">
        <f>MSRP_spreadsheet!A75</f>
        <v>springs</v>
      </c>
      <c r="B75" s="8"/>
      <c r="C75" s="8"/>
      <c r="D75" s="8"/>
      <c r="E75" s="8"/>
      <c r="F75" s="8"/>
    </row>
    <row r="76" ht="12.75" customHeight="1">
      <c r="A76" s="8" t="str">
        <f>MSRP_spreadsheet!A76</f>
        <v>hyfax/sliders</v>
      </c>
      <c r="B76" s="8"/>
      <c r="C76" s="8"/>
      <c r="D76" s="8"/>
      <c r="E76" s="8"/>
      <c r="F76" s="8"/>
    </row>
    <row r="77" ht="12.75" customHeight="1">
      <c r="A77" s="8" t="str">
        <f>MSRP_spreadsheet!A77</f>
        <v>mount points</v>
      </c>
      <c r="B77" s="8"/>
      <c r="C77" s="8"/>
      <c r="D77" s="8"/>
      <c r="E77" s="8"/>
      <c r="F77" s="8"/>
    </row>
    <row r="78" ht="12.75" customHeight="1">
      <c r="A78" s="8" t="str">
        <f>MSRP_spreadsheet!A78</f>
        <v>fabrication</v>
      </c>
      <c r="B78" s="8"/>
      <c r="C78" s="8"/>
      <c r="D78" s="8"/>
      <c r="E78" s="8"/>
      <c r="F78" s="8"/>
    </row>
    <row r="79" ht="12.75" customHeight="1">
      <c r="A79" s="8" t="str">
        <f>MSRP_spreadsheet!A79</f>
        <v>other</v>
      </c>
      <c r="B79" s="8"/>
      <c r="C79" s="8"/>
      <c r="D79" s="8"/>
      <c r="E79" s="8"/>
      <c r="F79" s="8"/>
    </row>
    <row r="80" ht="12.75" customHeight="1">
      <c r="A80" s="8"/>
      <c r="B80" s="8"/>
      <c r="C80" s="8"/>
      <c r="D80" s="8"/>
      <c r="E80" s="8"/>
      <c r="F80" s="8"/>
    </row>
    <row r="81" ht="12.75" customHeight="1">
      <c r="A81" s="12" t="str">
        <f>MSRP_spreadsheet!A81</f>
        <v>Drivetrain</v>
      </c>
      <c r="B81" s="8"/>
      <c r="C81" s="8"/>
      <c r="D81" s="8"/>
      <c r="E81" s="8"/>
      <c r="F81" s="8"/>
    </row>
    <row r="82" ht="12.75" customHeight="1">
      <c r="A82" s="8" t="str">
        <f>MSRP_spreadsheet!A82</f>
        <v>track</v>
      </c>
      <c r="B82" s="8"/>
      <c r="C82" s="8"/>
      <c r="D82" s="8"/>
      <c r="E82" s="8"/>
      <c r="F82" s="8"/>
    </row>
    <row r="83" ht="12.75" customHeight="1">
      <c r="A83" s="8" t="str">
        <f>MSRP_spreadsheet!A83</f>
        <v>studs</v>
      </c>
      <c r="B83" s="8"/>
      <c r="C83" s="8"/>
      <c r="D83" s="8"/>
      <c r="E83" s="8"/>
      <c r="F83" s="8"/>
    </row>
    <row r="84" ht="12.75" customHeight="1">
      <c r="A84" s="8" t="str">
        <f>MSRP_spreadsheet!A84</f>
        <v>driveshaft/drive sprockets</v>
      </c>
      <c r="B84" s="8"/>
      <c r="C84" s="8"/>
      <c r="D84" s="8"/>
      <c r="E84" s="8"/>
      <c r="F84" s="8"/>
    </row>
    <row r="85" ht="12.75" customHeight="1">
      <c r="A85" s="8" t="str">
        <f>MSRP_spreadsheet!A85</f>
        <v>jackshaft</v>
      </c>
      <c r="B85" s="8"/>
      <c r="C85" s="8"/>
      <c r="D85" s="8"/>
      <c r="E85" s="8"/>
      <c r="F85" s="8"/>
    </row>
    <row r="86" ht="12.75" customHeight="1">
      <c r="A86" s="8" t="str">
        <f>MSRP_spreadsheet!A86</f>
        <v>chaincase/gear box</v>
      </c>
      <c r="B86" s="8"/>
      <c r="C86" s="8"/>
      <c r="D86" s="8"/>
      <c r="E86" s="8"/>
      <c r="F86" s="8"/>
    </row>
    <row r="87" ht="12.75" customHeight="1">
      <c r="A87" s="8" t="str">
        <f>MSRP_spreadsheet!A87</f>
        <v>drive clutch</v>
      </c>
      <c r="B87" s="8"/>
      <c r="C87" s="8"/>
      <c r="D87" s="8"/>
      <c r="E87" s="8"/>
      <c r="F87" s="8"/>
    </row>
    <row r="88" ht="12.75" customHeight="1">
      <c r="A88" s="8" t="str">
        <f>MSRP_spreadsheet!A88</f>
        <v>driven clutch</v>
      </c>
      <c r="B88" s="8"/>
      <c r="C88" s="8"/>
      <c r="D88" s="8"/>
      <c r="E88" s="8"/>
      <c r="F88" s="8"/>
    </row>
    <row r="89" ht="12.75" customHeight="1">
      <c r="A89" s="8" t="str">
        <f>MSRP_spreadsheet!A89</f>
        <v>drive belt</v>
      </c>
      <c r="B89" s="8"/>
      <c r="C89" s="8"/>
      <c r="D89" s="8"/>
      <c r="E89" s="8"/>
      <c r="F89" s="8"/>
    </row>
    <row r="90" ht="12.75" customHeight="1">
      <c r="A90" s="8" t="str">
        <f>MSRP_spreadsheet!A90</f>
        <v>cvt guarding/cover</v>
      </c>
      <c r="B90" s="8"/>
      <c r="C90" s="8"/>
      <c r="D90" s="8"/>
      <c r="E90" s="8"/>
      <c r="F90" s="8"/>
    </row>
    <row r="91" ht="12.75" customHeight="1">
      <c r="A91" s="8" t="str">
        <f>MSRP_spreadsheet!A91</f>
        <v>clutch adaptor</v>
      </c>
      <c r="B91" s="8"/>
      <c r="C91" s="8"/>
      <c r="D91" s="8"/>
      <c r="E91" s="8"/>
      <c r="F91" s="8"/>
    </row>
    <row r="92" ht="12.75" customHeight="1">
      <c r="A92" s="8" t="str">
        <f>MSRP_spreadsheet!A92</f>
        <v>fabrication</v>
      </c>
      <c r="B92" s="8"/>
      <c r="C92" s="8"/>
      <c r="D92" s="8"/>
      <c r="E92" s="8"/>
      <c r="F92" s="8"/>
    </row>
    <row r="93" ht="12.75" customHeight="1">
      <c r="A93" s="8" t="str">
        <f>MSRP_spreadsheet!A93</f>
        <v>other</v>
      </c>
      <c r="B93" s="8"/>
      <c r="C93" s="8"/>
      <c r="D93" s="8"/>
      <c r="E93" s="8"/>
      <c r="F93" s="8"/>
    </row>
    <row r="94" ht="12.75" customHeight="1">
      <c r="A94" s="8"/>
      <c r="B94" s="8"/>
      <c r="C94" s="8"/>
      <c r="D94" s="8"/>
      <c r="E94" s="8"/>
      <c r="F94" s="8"/>
    </row>
    <row r="95" ht="12.75" customHeight="1">
      <c r="A95" s="12" t="str">
        <f>MSRP_spreadsheet!A95</f>
        <v>Cooling System</v>
      </c>
      <c r="B95" s="8"/>
      <c r="C95" s="8"/>
      <c r="D95" s="8"/>
      <c r="E95" s="8"/>
      <c r="F95" s="8"/>
    </row>
    <row r="96" ht="12.75" customHeight="1">
      <c r="A96" s="8" t="str">
        <f>MSRP_spreadsheet!A96</f>
        <v>radiator</v>
      </c>
      <c r="B96" s="8"/>
      <c r="C96" s="8"/>
      <c r="D96" s="8"/>
      <c r="E96" s="8"/>
      <c r="F96" s="8"/>
    </row>
    <row r="97" ht="12.75" customHeight="1">
      <c r="A97" s="8" t="str">
        <f>MSRP_spreadsheet!A97</f>
        <v>coolant pump</v>
      </c>
      <c r="B97" s="8"/>
      <c r="C97" s="8"/>
      <c r="D97" s="8"/>
      <c r="E97" s="8"/>
      <c r="F97" s="8"/>
    </row>
    <row r="98" ht="12.75" customHeight="1">
      <c r="A98" s="8" t="str">
        <f>MSRP_spreadsheet!A98</f>
        <v>fan</v>
      </c>
      <c r="B98" s="8"/>
      <c r="C98" s="8"/>
      <c r="D98" s="8"/>
      <c r="E98" s="8"/>
      <c r="F98" s="8"/>
    </row>
    <row r="99" ht="12.75" customHeight="1">
      <c r="A99" s="8" t="str">
        <f>MSRP_spreadsheet!A99</f>
        <v>heat exchanger</v>
      </c>
      <c r="B99" s="8"/>
      <c r="C99" s="8"/>
      <c r="D99" s="8"/>
      <c r="E99" s="8"/>
      <c r="F99" s="8"/>
    </row>
    <row r="100" ht="12.75" customHeight="1">
      <c r="A100" s="8" t="str">
        <f>MSRP_spreadsheet!A100</f>
        <v>thermostat</v>
      </c>
      <c r="B100" s="8"/>
      <c r="C100" s="8"/>
      <c r="D100" s="8"/>
      <c r="E100" s="8"/>
      <c r="F100" s="8"/>
    </row>
    <row r="101" ht="12.75" customHeight="1">
      <c r="A101" s="8" t="str">
        <f>MSRP_spreadsheet!A101</f>
        <v>fabrication</v>
      </c>
      <c r="B101" s="8"/>
      <c r="C101" s="8"/>
      <c r="D101" s="8"/>
      <c r="E101" s="8"/>
      <c r="F101" s="8"/>
    </row>
    <row r="102" ht="12.75" customHeight="1">
      <c r="A102" s="8" t="str">
        <f>MSRP_spreadsheet!A102</f>
        <v>other</v>
      </c>
      <c r="B102" s="8"/>
      <c r="C102" s="8"/>
      <c r="D102" s="8"/>
      <c r="E102" s="8"/>
      <c r="F102" s="8"/>
    </row>
    <row r="103" ht="12.75" customHeight="1">
      <c r="A103" s="8"/>
      <c r="B103" s="8"/>
      <c r="C103" s="8"/>
      <c r="D103" s="8"/>
      <c r="E103" s="8"/>
      <c r="F103" s="8"/>
    </row>
    <row r="104" ht="12.75" customHeight="1">
      <c r="A104" s="12" t="str">
        <f>MSRP_spreadsheet!A104</f>
        <v>Noise/Vibration/Harshness</v>
      </c>
      <c r="B104" s="8"/>
      <c r="C104" s="8"/>
      <c r="D104" s="8"/>
      <c r="E104" s="8"/>
      <c r="F104" s="8"/>
    </row>
    <row r="105" ht="12.75" customHeight="1">
      <c r="A105" s="8" t="str">
        <f>MSRP_spreadsheet!A105</f>
        <v>skirting</v>
      </c>
      <c r="B105" s="8"/>
      <c r="C105" s="8"/>
      <c r="D105" s="8"/>
      <c r="E105" s="8"/>
      <c r="F105" s="8"/>
    </row>
    <row r="106" ht="12.75" customHeight="1">
      <c r="A106" s="8" t="str">
        <f>MSRP_spreadsheet!A106</f>
        <v>hood lining</v>
      </c>
      <c r="B106" s="8"/>
      <c r="C106" s="8"/>
      <c r="D106" s="8"/>
      <c r="E106" s="8"/>
      <c r="F106" s="8"/>
    </row>
    <row r="107" ht="12.75" customHeight="1">
      <c r="A107" s="8" t="str">
        <f>MSRP_spreadsheet!A107</f>
        <v>tunnel lining</v>
      </c>
      <c r="B107" s="8"/>
      <c r="C107" s="8"/>
      <c r="D107" s="8"/>
      <c r="E107" s="8"/>
      <c r="F107" s="8"/>
    </row>
    <row r="108" ht="12.75" customHeight="1">
      <c r="A108" s="8" t="str">
        <f>MSRP_spreadsheet!A108</f>
        <v>fiberglass packing</v>
      </c>
      <c r="B108" s="8"/>
      <c r="C108" s="8"/>
      <c r="D108" s="8"/>
      <c r="E108" s="8"/>
      <c r="F108" s="8"/>
    </row>
    <row r="109" ht="12.75" customHeight="1">
      <c r="A109" s="8" t="str">
        <f>MSRP_spreadsheet!A109</f>
        <v>other</v>
      </c>
      <c r="B109" s="8"/>
      <c r="C109" s="8"/>
      <c r="D109" s="8"/>
      <c r="E109" s="8"/>
      <c r="F109" s="8"/>
    </row>
    <row r="110" ht="12.75" customHeight="1">
      <c r="A110" s="8"/>
      <c r="B110" s="8"/>
      <c r="C110" s="8"/>
      <c r="D110" s="8"/>
      <c r="E110" s="8"/>
      <c r="F110" s="8"/>
    </row>
    <row r="111" ht="12.75" customHeight="1">
      <c r="A111" s="12" t="str">
        <f>MSRP_spreadsheet!A111</f>
        <v>Chassis</v>
      </c>
      <c r="B111" s="8"/>
      <c r="C111" s="8"/>
      <c r="D111" s="8"/>
      <c r="E111" s="8"/>
      <c r="F111" s="8"/>
    </row>
    <row r="112" ht="12.75" customHeight="1">
      <c r="A112" s="8" t="str">
        <f>MSRP_spreadsheet!A112</f>
        <v>bulkhead modification</v>
      </c>
      <c r="B112" s="8"/>
      <c r="C112" s="8"/>
      <c r="D112" s="8"/>
      <c r="E112" s="8"/>
      <c r="F112" s="8"/>
    </row>
    <row r="113" ht="12.75" customHeight="1">
      <c r="A113" s="8" t="str">
        <f>MSRP_spreadsheet!A113</f>
        <v>tunnel modification</v>
      </c>
      <c r="B113" s="8"/>
      <c r="C113" s="8"/>
      <c r="D113" s="8"/>
      <c r="E113" s="8"/>
      <c r="F113" s="8"/>
    </row>
    <row r="114" ht="12.75" customHeight="1">
      <c r="A114" s="8" t="str">
        <f>MSRP_spreadsheet!A114</f>
        <v>seat</v>
      </c>
      <c r="B114" s="8"/>
      <c r="C114" s="8"/>
      <c r="D114" s="8"/>
      <c r="E114" s="8"/>
      <c r="F114" s="8"/>
    </row>
    <row r="115" ht="12.75" customHeight="1">
      <c r="A115" s="8" t="str">
        <f>MSRP_spreadsheet!A115</f>
        <v>hood</v>
      </c>
      <c r="B115" s="8"/>
      <c r="C115" s="8"/>
      <c r="D115" s="8"/>
      <c r="E115" s="8"/>
      <c r="F115" s="8"/>
    </row>
    <row r="116" ht="12.75" customHeight="1">
      <c r="A116" s="8" t="str">
        <f>MSRP_spreadsheet!A116</f>
        <v>windshield</v>
      </c>
      <c r="B116" s="8"/>
      <c r="C116" s="8"/>
      <c r="D116" s="8"/>
      <c r="E116" s="8"/>
      <c r="F116" s="8"/>
    </row>
    <row r="117" ht="12.75" customHeight="1">
      <c r="A117" s="8" t="str">
        <f>MSRP_spreadsheet!A117</f>
        <v>motor mount</v>
      </c>
      <c r="B117" s="8"/>
      <c r="C117" s="8"/>
      <c r="D117" s="8"/>
      <c r="E117" s="8"/>
      <c r="F117" s="8"/>
    </row>
    <row r="118" ht="12.75" customHeight="1">
      <c r="A118" s="8" t="str">
        <f>MSRP_spreadsheet!A118</f>
        <v>fuel tank</v>
      </c>
      <c r="B118" s="8"/>
      <c r="C118" s="8"/>
      <c r="D118" s="8"/>
      <c r="E118" s="8"/>
      <c r="F118" s="8"/>
    </row>
    <row r="119" ht="12.75" customHeight="1">
      <c r="A119" s="8" t="str">
        <f>MSRP_spreadsheet!A119</f>
        <v>battery box</v>
      </c>
      <c r="B119" s="8"/>
      <c r="C119" s="8"/>
      <c r="D119" s="8"/>
      <c r="E119" s="8"/>
      <c r="F119" s="8"/>
    </row>
    <row r="120" ht="12.75" customHeight="1">
      <c r="A120" s="8" t="str">
        <f>MSRP_spreadsheet!A120</f>
        <v>handlebars/hooks/risers</v>
      </c>
      <c r="B120" s="8"/>
      <c r="C120" s="8"/>
      <c r="D120" s="8"/>
      <c r="E120" s="8"/>
      <c r="F120" s="8"/>
    </row>
    <row r="121" ht="12.75" customHeight="1">
      <c r="A121" s="8" t="str">
        <f>MSRP_spreadsheet!A121</f>
        <v>hand guards</v>
      </c>
      <c r="B121" s="8"/>
      <c r="C121" s="8"/>
      <c r="D121" s="8"/>
      <c r="E121" s="8"/>
      <c r="F121" s="8"/>
    </row>
    <row r="122" ht="12.75" customHeight="1">
      <c r="A122" s="8" t="str">
        <f>MSRP_spreadsheet!A122</f>
        <v>throttle</v>
      </c>
      <c r="B122" s="8"/>
      <c r="C122" s="8"/>
      <c r="D122" s="8"/>
      <c r="E122" s="8"/>
      <c r="F122" s="8"/>
    </row>
    <row r="123" ht="12.75" customHeight="1">
      <c r="A123" s="8" t="str">
        <f>MSRP_spreadsheet!A123</f>
        <v>brake system</v>
      </c>
      <c r="B123" s="8"/>
      <c r="C123" s="8"/>
      <c r="D123" s="8"/>
      <c r="E123" s="8"/>
      <c r="F123" s="8"/>
    </row>
    <row r="124" ht="12.75" customHeight="1">
      <c r="A124" s="8" t="str">
        <f>MSRP_spreadsheet!A124</f>
        <v>heated grips</v>
      </c>
      <c r="B124" s="8"/>
      <c r="C124" s="8"/>
      <c r="D124" s="8"/>
      <c r="E124" s="8"/>
      <c r="F124" s="8"/>
    </row>
    <row r="125" ht="12.75" customHeight="1">
      <c r="A125" s="8" t="str">
        <f>MSRP_spreadsheet!A125</f>
        <v>fabrication</v>
      </c>
      <c r="B125" s="14" t="s">
        <v>137</v>
      </c>
      <c r="C125" s="8"/>
      <c r="D125" s="8"/>
      <c r="E125" s="8"/>
      <c r="F125" s="8"/>
      <c r="G125" s="24" t="s">
        <v>138</v>
      </c>
    </row>
    <row r="126" ht="12.75" customHeight="1">
      <c r="A126" s="8" t="str">
        <f>MSRP_spreadsheet!A126</f>
        <v>other</v>
      </c>
      <c r="D126" s="14" t="s">
        <v>139</v>
      </c>
      <c r="E126" s="8"/>
      <c r="F126" s="8"/>
      <c r="G126" s="24" t="s">
        <v>140</v>
      </c>
    </row>
    <row r="127" ht="12.75" customHeight="1">
      <c r="A127" s="8"/>
      <c r="B127" s="8"/>
      <c r="C127" s="8"/>
      <c r="D127" s="8"/>
      <c r="E127" s="8"/>
      <c r="F127" s="8"/>
    </row>
    <row r="128" ht="12.75" customHeight="1">
      <c r="A128" s="12" t="str">
        <f>MSRP_spreadsheet!A128</f>
        <v>Electrical</v>
      </c>
      <c r="B128" s="8"/>
      <c r="C128" s="8"/>
      <c r="D128" s="8"/>
      <c r="E128" s="8"/>
      <c r="F128" s="8"/>
    </row>
    <row r="129" ht="12.75" customHeight="1">
      <c r="A129" s="8" t="str">
        <f>MSRP_spreadsheet!A129</f>
        <v>battery(s)</v>
      </c>
      <c r="B129" s="8"/>
      <c r="C129" s="8"/>
      <c r="D129" s="8"/>
      <c r="E129" s="8"/>
      <c r="F129" s="8"/>
    </row>
    <row r="130" ht="12.75" customHeight="1">
      <c r="A130" s="8" t="str">
        <f>MSRP_spreadsheet!A130</f>
        <v>switches</v>
      </c>
      <c r="B130" s="8"/>
      <c r="C130" s="8"/>
      <c r="D130" s="8"/>
      <c r="E130" s="8"/>
      <c r="F130" s="8"/>
    </row>
    <row r="131" ht="12.75" customHeight="1">
      <c r="A131" s="8" t="str">
        <f>MSRP_spreadsheet!A131</f>
        <v>connectors</v>
      </c>
      <c r="B131" s="8"/>
      <c r="C131" s="8"/>
      <c r="D131" s="8"/>
      <c r="E131" s="8"/>
      <c r="F131" s="8"/>
    </row>
    <row r="132" ht="12.75" customHeight="1">
      <c r="A132" s="8" t="str">
        <f>MSRP_spreadsheet!A132</f>
        <v>fuses</v>
      </c>
      <c r="B132" s="8"/>
      <c r="C132" s="8"/>
      <c r="D132" s="8"/>
      <c r="E132" s="8"/>
      <c r="F132" s="8"/>
    </row>
    <row r="133" ht="12.75" customHeight="1">
      <c r="A133" s="8" t="str">
        <f>MSRP_spreadsheet!A133</f>
        <v>wire/cable</v>
      </c>
      <c r="B133" s="8"/>
      <c r="C133" s="8"/>
      <c r="D133" s="8"/>
      <c r="E133" s="8"/>
      <c r="F133" s="8"/>
    </row>
    <row r="134" ht="12.75" customHeight="1">
      <c r="A134" s="8" t="str">
        <f>MSRP_spreadsheet!A134</f>
        <v>lighting</v>
      </c>
      <c r="B134" s="8"/>
      <c r="C134" s="8"/>
      <c r="D134" s="8"/>
      <c r="E134" s="8"/>
      <c r="F134" s="8"/>
    </row>
    <row r="135" ht="12.75" customHeight="1">
      <c r="A135" s="8" t="str">
        <f>MSRP_spreadsheet!A135</f>
        <v>motor charger</v>
      </c>
      <c r="B135" s="8"/>
      <c r="C135" s="8"/>
      <c r="D135" s="8"/>
      <c r="E135" s="8"/>
      <c r="F135" s="8"/>
    </row>
    <row r="136" ht="12.75" customHeight="1">
      <c r="A136" s="8" t="str">
        <f>MSRP_spreadsheet!A136</f>
        <v>contactor</v>
      </c>
      <c r="B136" s="8"/>
      <c r="C136" s="8"/>
      <c r="D136" s="8"/>
      <c r="E136" s="8"/>
      <c r="F136" s="8"/>
    </row>
    <row r="137" ht="12.75" customHeight="1">
      <c r="A137" s="8" t="str">
        <f>MSRP_spreadsheet!A137</f>
        <v>motor controller</v>
      </c>
      <c r="B137" s="8"/>
      <c r="C137" s="8"/>
      <c r="D137" s="8"/>
      <c r="E137" s="8"/>
      <c r="F137" s="8"/>
    </row>
    <row r="138" ht="12.75" customHeight="1">
      <c r="A138" s="8" t="str">
        <f>MSRP_spreadsheet!A138</f>
        <v>injector controller</v>
      </c>
      <c r="B138" s="8"/>
      <c r="D138" s="14">
        <v>399.95</v>
      </c>
      <c r="E138" s="8"/>
      <c r="F138" s="8"/>
      <c r="G138" s="24" t="s">
        <v>144</v>
      </c>
    </row>
    <row r="139" ht="12.75" customHeight="1">
      <c r="A139" s="8" t="str">
        <f>MSRP_spreadsheet!A139</f>
        <v>boost controller</v>
      </c>
      <c r="B139" s="8"/>
      <c r="C139" s="8"/>
      <c r="D139" s="8"/>
      <c r="E139" s="8"/>
      <c r="F139" s="8"/>
    </row>
    <row r="140" ht="12.75" customHeight="1">
      <c r="A140" s="8" t="str">
        <f>MSRP_spreadsheet!A140</f>
        <v>exhaust gas temperature (EGT) sensor</v>
      </c>
      <c r="B140" s="8"/>
      <c r="C140" s="8"/>
      <c r="D140" s="8"/>
      <c r="E140" s="8"/>
      <c r="F140" s="8"/>
    </row>
    <row r="141" ht="12.75" customHeight="1">
      <c r="A141" s="8" t="str">
        <f>MSRP_spreadsheet!A141</f>
        <v>general sensor(s)</v>
      </c>
      <c r="B141" s="8"/>
      <c r="C141" s="8"/>
      <c r="D141" s="14" t="s">
        <v>146</v>
      </c>
      <c r="E141" s="8"/>
      <c r="F141" s="8"/>
      <c r="G141" s="24" t="s">
        <v>147</v>
      </c>
    </row>
    <row r="142" ht="12.75" customHeight="1">
      <c r="A142" s="8" t="str">
        <f>MSRP_spreadsheet!A142</f>
        <v>engine calibration hardware</v>
      </c>
      <c r="B142" s="8"/>
      <c r="C142" s="8"/>
      <c r="D142" s="8"/>
      <c r="E142" s="8"/>
      <c r="F142" s="8"/>
    </row>
    <row r="143" ht="12.75" customHeight="1">
      <c r="A143" s="8" t="str">
        <f>MSRP_spreadsheet!A143</f>
        <v>engine calibration software</v>
      </c>
      <c r="B143" s="8"/>
      <c r="C143" s="8"/>
      <c r="D143" s="8"/>
      <c r="E143" s="8"/>
      <c r="F143" s="8"/>
    </row>
    <row r="144" ht="12.75" customHeight="1">
      <c r="A144" s="8" t="str">
        <f>MSRP_spreadsheet!A144</f>
        <v>fabrication</v>
      </c>
      <c r="B144" s="8"/>
      <c r="C144" s="8"/>
      <c r="D144" s="8"/>
      <c r="E144" s="8"/>
      <c r="F144" s="8"/>
    </row>
    <row r="145" ht="12.75" customHeight="1">
      <c r="A145" s="8" t="str">
        <f>MSRP_spreadsheet!A145</f>
        <v>pulley</v>
      </c>
      <c r="B145" s="8"/>
      <c r="C145" s="8"/>
      <c r="D145" s="8"/>
      <c r="E145" s="8"/>
      <c r="F145" s="8"/>
    </row>
    <row r="146" ht="12.75" customHeight="1">
      <c r="A146" s="14"/>
      <c r="B146" s="8"/>
      <c r="C146" s="8"/>
      <c r="D146" s="14"/>
      <c r="E146" s="8"/>
      <c r="F146" s="8"/>
    </row>
    <row r="147" ht="12.75" customHeight="1">
      <c r="A147" s="8"/>
      <c r="B147" s="8"/>
      <c r="C147" s="8"/>
      <c r="D147" s="8"/>
      <c r="E147" s="8"/>
      <c r="F147" s="8"/>
    </row>
    <row r="148" ht="12.75" customHeight="1">
      <c r="A148" s="8"/>
      <c r="B148" s="8"/>
      <c r="C148" s="8"/>
      <c r="D148" s="8"/>
      <c r="E148" s="8"/>
      <c r="F148" s="8"/>
    </row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1:F1"/>
  </mergeCells>
  <printOptions/>
  <pageMargins bottom="0.5" footer="0.0" header="0.0" left="0.25" right="0.25" top="1.0"/>
  <pageSetup orientation="landscape"/>
  <headerFooter>
    <oddHeader>&amp;C[Insert School Name] SAE 2008 Clean Snowmobile Challenge MSRP - Supporting Calculations</oddHeader>
    <oddFooter>&amp;CPage &amp;P of &amp;R&amp;D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2.75" customHeight="1"/>
    <row r="2" ht="26.2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>
      <c r="B85" s="10" t="s">
        <v>8</v>
      </c>
    </row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>
      <c r="C364" s="14"/>
    </row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1.0" footer="0.0" header="0.0" left="0.75" right="0.75" top="1.0"/>
  <pageSetup orientation="portrait"/>
  <drawing r:id="rId1"/>
</worksheet>
</file>